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8800" windowHeight="11835" activeTab="2"/>
  </bookViews>
  <sheets>
    <sheet name="Header " sheetId="14" r:id="rId1"/>
    <sheet name="PPAP DOC REQ." sheetId="29" r:id="rId2"/>
    <sheet name="PFD " sheetId="74" r:id="rId3"/>
    <sheet name="Control Plan" sheetId="75" r:id="rId4"/>
    <sheet name="Drawing" sheetId="83" r:id="rId5"/>
    <sheet name=" FMEA" sheetId="82" r:id="rId6"/>
    <sheet name="Layout" sheetId="81" r:id="rId7"/>
    <sheet name="Checking Aids Con Rod" sheetId="11" r:id="rId8"/>
    <sheet name="Special Characteristics list" sheetId="7" r:id="rId9"/>
    <sheet name="FIQP" sheetId="69" r:id="rId10"/>
    <sheet name="PDI Report" sheetId="48" r:id="rId11"/>
    <sheet name="SPC 6.0" sheetId="76" r:id="rId12"/>
    <sheet name="Dimn. 85.0 - 0.2 SPC " sheetId="77" r:id="rId13"/>
    <sheet name="Position 0.2 Max SPC" sheetId="78" r:id="rId14"/>
    <sheet name="85.0-0.2 Snap Gauge MSA" sheetId="79" r:id="rId15"/>
    <sheet name="7.0 PPG MSA" sheetId="80" r:id="rId16"/>
    <sheet name="PACKING STD." sheetId="84" r:id="rId17"/>
    <sheet name="PSW" sheetId="12" r:id="rId18"/>
  </sheets>
  <externalReferences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</externalReferences>
  <definedNames>
    <definedName name="\0">[1]SCH!$DO$8:$DO$10</definedName>
    <definedName name="\a" localSheetId="15">'[2]14.1부'!$AD$2</definedName>
    <definedName name="\a" localSheetId="14">'[2]14.1부'!$AD$2</definedName>
    <definedName name="\a">#N/A</definedName>
    <definedName name="\b" localSheetId="5">[3]事務所引越見積書!#REF!</definedName>
    <definedName name="\B" localSheetId="15">'[4]#REF!'!$AN$11:$AQ$11</definedName>
    <definedName name="\B" localSheetId="14">'[4]#REF!'!$AN$11:$AQ$11</definedName>
    <definedName name="\b" localSheetId="7">[3]事務所引越見積書!#REF!</definedName>
    <definedName name="\b" localSheetId="0">[3]事務所引越見積書!#REF!</definedName>
    <definedName name="\b" localSheetId="6">[3]事務所引越見積書!#REF!</definedName>
    <definedName name="\b" localSheetId="16">[3]事務所引越見積書!#REF!</definedName>
    <definedName name="\b" localSheetId="10">[3]事務所引越見積書!#REF!</definedName>
    <definedName name="\b" localSheetId="2">[3]事務所引越見積書!#REF!</definedName>
    <definedName name="\b">[3]事務所引越見積書!#REF!</definedName>
    <definedName name="\c" localSheetId="5">#REF!</definedName>
    <definedName name="\c" localSheetId="15">'[2]14.1부'!$AJ$51</definedName>
    <definedName name="\c" localSheetId="14">'[2]14.1부'!$AJ$51</definedName>
    <definedName name="\c" localSheetId="7">#REF!</definedName>
    <definedName name="\c" localSheetId="0">#REF!</definedName>
    <definedName name="\c" localSheetId="6">#REF!</definedName>
    <definedName name="\c" localSheetId="16">#REF!</definedName>
    <definedName name="\c" localSheetId="10">#REF!</definedName>
    <definedName name="\c" localSheetId="2">#REF!</definedName>
    <definedName name="\c" localSheetId="17">#REF!</definedName>
    <definedName name="\c">#REF!</definedName>
    <definedName name="\d" localSheetId="5">#REF!</definedName>
    <definedName name="\d" localSheetId="15">'[2]14.1부'!$AD$20</definedName>
    <definedName name="\d" localSheetId="14">'[2]14.1부'!$AD$20</definedName>
    <definedName name="\d" localSheetId="7">#REF!</definedName>
    <definedName name="\d" localSheetId="0">#REF!</definedName>
    <definedName name="\d" localSheetId="6">#REF!</definedName>
    <definedName name="\d" localSheetId="16">#REF!</definedName>
    <definedName name="\d" localSheetId="10">#REF!</definedName>
    <definedName name="\d" localSheetId="2">#REF!</definedName>
    <definedName name="\d" localSheetId="17">#REF!</definedName>
    <definedName name="\d">#REF!</definedName>
    <definedName name="\e" localSheetId="15">'[2]14.1부'!$AW$2</definedName>
    <definedName name="\e" localSheetId="14">'[2]14.1부'!$AW$2</definedName>
    <definedName name="\e">#N/A</definedName>
    <definedName name="\f">#N/A</definedName>
    <definedName name="\g" localSheetId="5">#REF!</definedName>
    <definedName name="\g" localSheetId="7">#REF!</definedName>
    <definedName name="\g" localSheetId="0">#REF!</definedName>
    <definedName name="\g" localSheetId="6">#REF!</definedName>
    <definedName name="\g" localSheetId="16">#REF!</definedName>
    <definedName name="\g" localSheetId="10">#REF!</definedName>
    <definedName name="\g" localSheetId="2">#REF!</definedName>
    <definedName name="\g" localSheetId="17">#REF!</definedName>
    <definedName name="\g">#REF!</definedName>
    <definedName name="\h">#N/A</definedName>
    <definedName name="\i" localSheetId="5">#REF!</definedName>
    <definedName name="\i" localSheetId="7">#REF!</definedName>
    <definedName name="\i" localSheetId="0">#REF!</definedName>
    <definedName name="\i" localSheetId="6">#REF!</definedName>
    <definedName name="\i" localSheetId="16">#REF!</definedName>
    <definedName name="\i" localSheetId="10">#REF!</definedName>
    <definedName name="\i" localSheetId="2">#REF!</definedName>
    <definedName name="\i" localSheetId="17">#REF!</definedName>
    <definedName name="\i">#REF!</definedName>
    <definedName name="\m">[1]SCH!$EU$5:$IV$16384</definedName>
    <definedName name="\o" localSheetId="5">#REF!</definedName>
    <definedName name="\o" localSheetId="7">#REF!</definedName>
    <definedName name="\o" localSheetId="0">#REF!</definedName>
    <definedName name="\o" localSheetId="6">#REF!</definedName>
    <definedName name="\o" localSheetId="16">#REF!</definedName>
    <definedName name="\o" localSheetId="10">#REF!</definedName>
    <definedName name="\o" localSheetId="2">#REF!</definedName>
    <definedName name="\o" localSheetId="17">#REF!</definedName>
    <definedName name="\o">#REF!</definedName>
    <definedName name="\p" localSheetId="5">#REF!</definedName>
    <definedName name="\p" localSheetId="7">#REF!</definedName>
    <definedName name="\p" localSheetId="0">#REF!</definedName>
    <definedName name="\p" localSheetId="6">#REF!</definedName>
    <definedName name="\p" localSheetId="16">#REF!</definedName>
    <definedName name="\p" localSheetId="10">#REF!</definedName>
    <definedName name="\p" localSheetId="2">#REF!</definedName>
    <definedName name="\p" localSheetId="17">#REF!</definedName>
    <definedName name="\p">#REF!</definedName>
    <definedName name="\q" localSheetId="5">[1]SCH!#REF!</definedName>
    <definedName name="\q" localSheetId="15">'[5]#REF!'!$AN$13:$AO$13</definedName>
    <definedName name="\q" localSheetId="14">'[5]#REF!'!$AN$13:$AO$13</definedName>
    <definedName name="\q" localSheetId="7">[1]SCH!#REF!</definedName>
    <definedName name="\q" localSheetId="0">[1]SCH!#REF!</definedName>
    <definedName name="\q" localSheetId="6">[1]SCH!#REF!</definedName>
    <definedName name="\q" localSheetId="16">[1]SCH!#REF!</definedName>
    <definedName name="\q" localSheetId="10">[1]SCH!#REF!</definedName>
    <definedName name="\q" localSheetId="2">[1]SCH!#REF!</definedName>
    <definedName name="\q">[1]SCH!#REF!</definedName>
    <definedName name="\r" localSheetId="5">#REF!</definedName>
    <definedName name="\r" localSheetId="7">#REF!</definedName>
    <definedName name="\r" localSheetId="0">#REF!</definedName>
    <definedName name="\r" localSheetId="6">#REF!</definedName>
    <definedName name="\r" localSheetId="16">#REF!</definedName>
    <definedName name="\r" localSheetId="10">#REF!</definedName>
    <definedName name="\r" localSheetId="2">#REF!</definedName>
    <definedName name="\r" localSheetId="17">#REF!</definedName>
    <definedName name="\r">#REF!</definedName>
    <definedName name="\s" localSheetId="5">#REF!</definedName>
    <definedName name="\s" localSheetId="15">'[2]14.1부'!$AJ$2</definedName>
    <definedName name="\s" localSheetId="14">'[2]14.1부'!$AJ$2</definedName>
    <definedName name="\s" localSheetId="7">#REF!</definedName>
    <definedName name="\s" localSheetId="0">#REF!</definedName>
    <definedName name="\s" localSheetId="6">#REF!</definedName>
    <definedName name="\s" localSheetId="16">#REF!</definedName>
    <definedName name="\s" localSheetId="10">#REF!</definedName>
    <definedName name="\s" localSheetId="2">#REF!</definedName>
    <definedName name="\s" localSheetId="17">#REF!</definedName>
    <definedName name="\s">#REF!</definedName>
    <definedName name="\t" localSheetId="5">#REF!</definedName>
    <definedName name="\t" localSheetId="7">#REF!</definedName>
    <definedName name="\t" localSheetId="0">#REF!</definedName>
    <definedName name="\t" localSheetId="6">#REF!</definedName>
    <definedName name="\t" localSheetId="16">#REF!</definedName>
    <definedName name="\t" localSheetId="10">#REF!</definedName>
    <definedName name="\t" localSheetId="2">#REF!</definedName>
    <definedName name="\t" localSheetId="17">#REF!</definedName>
    <definedName name="\t">#REF!</definedName>
    <definedName name="\u" localSheetId="5">#REF!</definedName>
    <definedName name="\u" localSheetId="7">#REF!</definedName>
    <definedName name="\u" localSheetId="0">#REF!</definedName>
    <definedName name="\u" localSheetId="6">#REF!</definedName>
    <definedName name="\u" localSheetId="16">#REF!</definedName>
    <definedName name="\u" localSheetId="10">#REF!</definedName>
    <definedName name="\u" localSheetId="2">#REF!</definedName>
    <definedName name="\u" localSheetId="17">#REF!</definedName>
    <definedName name="\u">#REF!</definedName>
    <definedName name="\z" localSheetId="5">[3]事務所引越見積書!#REF!</definedName>
    <definedName name="\z" localSheetId="15">'[5]#REF!'!$AN$15:$AO$17</definedName>
    <definedName name="\z" localSheetId="14">'[5]#REF!'!$AN$15:$AO$17</definedName>
    <definedName name="\z" localSheetId="7">[3]事務所引越見積書!#REF!</definedName>
    <definedName name="\z" localSheetId="0">[3]事務所引越見積書!#REF!</definedName>
    <definedName name="\z" localSheetId="6">[3]事務所引越見積書!#REF!</definedName>
    <definedName name="\z" localSheetId="16">[3]事務所引越見積書!#REF!</definedName>
    <definedName name="\z" localSheetId="10">[3]事務所引越見積書!#REF!</definedName>
    <definedName name="\z" localSheetId="2">[3]事務所引越見積書!#REF!</definedName>
    <definedName name="\z">[3]事務所引越見積書!#REF!</definedName>
    <definedName name="______________________cdr1">NA()</definedName>
    <definedName name="______________________cdr3">NA()</definedName>
    <definedName name="______________________cdr4">NA()</definedName>
    <definedName name="______________________cdr5">NA()</definedName>
    <definedName name="______________________cdr6">NA()</definedName>
    <definedName name="______________________crd2">NA()</definedName>
    <definedName name="______________________PG1">NA()</definedName>
    <definedName name="______________________PG2">NA()</definedName>
    <definedName name="______________________PR50">NA()</definedName>
    <definedName name="_____________________cdr1">NA()</definedName>
    <definedName name="_____________________cdr3">NA()</definedName>
    <definedName name="_____________________cdr4">NA()</definedName>
    <definedName name="_____________________cdr5">NA()</definedName>
    <definedName name="_____________________cdr6">NA()</definedName>
    <definedName name="_____________________crd2">NA()</definedName>
    <definedName name="_____________________PG1">NA()</definedName>
    <definedName name="_____________________PG2">NA()</definedName>
    <definedName name="_____________________PR50">NA()</definedName>
    <definedName name="____________________cdr1">NA()</definedName>
    <definedName name="____________________cdr3">NA()</definedName>
    <definedName name="____________________cdr4">NA()</definedName>
    <definedName name="____________________cdr5">NA()</definedName>
    <definedName name="____________________cdr6">NA()</definedName>
    <definedName name="____________________crd2">NA()</definedName>
    <definedName name="____________________PG1">NA()</definedName>
    <definedName name="____________________PG2">NA()</definedName>
    <definedName name="____________________PR50">NA()</definedName>
    <definedName name="___________________cdr1">NA()</definedName>
    <definedName name="___________________cdr3">NA()</definedName>
    <definedName name="___________________cdr4">NA()</definedName>
    <definedName name="___________________cdr5">NA()</definedName>
    <definedName name="___________________cdr6">NA()</definedName>
    <definedName name="___________________crd2">NA()</definedName>
    <definedName name="___________________PG1">NA()</definedName>
    <definedName name="___________________PG2">NA()</definedName>
    <definedName name="___________________PR50">NA()</definedName>
    <definedName name="__________________cdr1">NA()</definedName>
    <definedName name="__________________cdr3">NA()</definedName>
    <definedName name="__________________cdr4">NA()</definedName>
    <definedName name="__________________cdr5">NA()</definedName>
    <definedName name="__________________cdr6">NA()</definedName>
    <definedName name="__________________crd2">NA()</definedName>
    <definedName name="__________________PG1">NA()</definedName>
    <definedName name="__________________PG2">NA()</definedName>
    <definedName name="__________________PR50">NA()</definedName>
    <definedName name="_________________cdr1">NA()</definedName>
    <definedName name="_________________cdr3">NA()</definedName>
    <definedName name="_________________cdr4">NA()</definedName>
    <definedName name="_________________cdr5">NA()</definedName>
    <definedName name="_________________cdr6">NA()</definedName>
    <definedName name="_________________crd2">NA()</definedName>
    <definedName name="_________________PG1">NA()</definedName>
    <definedName name="_________________PG2">NA()</definedName>
    <definedName name="_________________PR50">NA()</definedName>
    <definedName name="________________cdr1">NA()</definedName>
    <definedName name="________________cdr3">NA()</definedName>
    <definedName name="________________cdr4">NA()</definedName>
    <definedName name="________________cdr5">NA()</definedName>
    <definedName name="________________cdr6">NA()</definedName>
    <definedName name="________________crd2">NA()</definedName>
    <definedName name="________________PG1">NA()</definedName>
    <definedName name="________________PG2">NA()</definedName>
    <definedName name="________________PR50">NA()</definedName>
    <definedName name="_______________cdr1">NA()</definedName>
    <definedName name="_______________cdr3">NA()</definedName>
    <definedName name="_______________cdr4">NA()</definedName>
    <definedName name="_______________cdr5">NA()</definedName>
    <definedName name="_______________cdr6">NA()</definedName>
    <definedName name="_______________crd2">NA()</definedName>
    <definedName name="_______________PG1">NA()</definedName>
    <definedName name="_______________PG2">NA()</definedName>
    <definedName name="_______________PR50">NA()</definedName>
    <definedName name="______________cdr1">NA()</definedName>
    <definedName name="______________cdr3">NA()</definedName>
    <definedName name="______________cdr4">NA()</definedName>
    <definedName name="______________cdr5">NA()</definedName>
    <definedName name="______________cdr6">NA()</definedName>
    <definedName name="______________crd2">NA()</definedName>
    <definedName name="______________PG1">NA()</definedName>
    <definedName name="______________PG2">NA()</definedName>
    <definedName name="______________PR50">NA()</definedName>
    <definedName name="_____________cdr1">NA()</definedName>
    <definedName name="_____________cdr3">NA()</definedName>
    <definedName name="_____________cdr4">NA()</definedName>
    <definedName name="_____________cdr5">NA()</definedName>
    <definedName name="_____________cdr6">NA()</definedName>
    <definedName name="_____________crd2">NA()</definedName>
    <definedName name="_____________PG1">NA()</definedName>
    <definedName name="_____________PG2">NA()</definedName>
    <definedName name="_____________PR50">NA()</definedName>
    <definedName name="____________cdr1">NA()</definedName>
    <definedName name="____________cdr3">NA()</definedName>
    <definedName name="____________cdr4">NA()</definedName>
    <definedName name="____________cdr5">NA()</definedName>
    <definedName name="____________cdr6">NA()</definedName>
    <definedName name="____________crd2">NA()</definedName>
    <definedName name="____________PG1">NA()</definedName>
    <definedName name="____________PG2">NA()</definedName>
    <definedName name="____________PR50">NA()</definedName>
    <definedName name="___________cdr1">NA()</definedName>
    <definedName name="___________cdr3">NA()</definedName>
    <definedName name="___________cdr4">NA()</definedName>
    <definedName name="___________cdr5">NA()</definedName>
    <definedName name="___________cdr6">NA()</definedName>
    <definedName name="___________crd2">NA()</definedName>
    <definedName name="___________PG1">NA()</definedName>
    <definedName name="___________PG2">NA()</definedName>
    <definedName name="___________PR50">NA()</definedName>
    <definedName name="__________cdr1">NA()</definedName>
    <definedName name="__________cdr3">NA()</definedName>
    <definedName name="__________cdr4">NA()</definedName>
    <definedName name="__________cdr5">NA()</definedName>
    <definedName name="__________cdr6">NA()</definedName>
    <definedName name="__________crd2">NA()</definedName>
    <definedName name="__________PG1">NA()</definedName>
    <definedName name="__________PG2">NA()</definedName>
    <definedName name="__________PR50">NA()</definedName>
    <definedName name="_________cdr1">NA()</definedName>
    <definedName name="_________cdr3">NA()</definedName>
    <definedName name="_________cdr4">NA()</definedName>
    <definedName name="_________cdr5">NA()</definedName>
    <definedName name="_________cdr6">NA()</definedName>
    <definedName name="_________crd2">NA()</definedName>
    <definedName name="_________DAT1" localSheetId="5">#REF!</definedName>
    <definedName name="_________DAT1" localSheetId="15">#REF!</definedName>
    <definedName name="_________DAT1" localSheetId="14">#REF!</definedName>
    <definedName name="_________DAT1" localSheetId="16">#REF!</definedName>
    <definedName name="_________DAT1" localSheetId="10">#REF!</definedName>
    <definedName name="_________DAT1" localSheetId="2">#REF!</definedName>
    <definedName name="_________DAT1">#REF!</definedName>
    <definedName name="_________DAT10" localSheetId="5">#REF!</definedName>
    <definedName name="_________DAT10" localSheetId="15">#REF!</definedName>
    <definedName name="_________DAT10" localSheetId="14">#REF!</definedName>
    <definedName name="_________DAT10" localSheetId="16">#REF!</definedName>
    <definedName name="_________DAT10" localSheetId="10">#REF!</definedName>
    <definedName name="_________DAT10" localSheetId="2">#REF!</definedName>
    <definedName name="_________DAT10">#REF!</definedName>
    <definedName name="_________DAT11" localSheetId="5">#REF!</definedName>
    <definedName name="_________DAT11" localSheetId="15">#REF!</definedName>
    <definedName name="_________DAT11" localSheetId="14">#REF!</definedName>
    <definedName name="_________DAT11" localSheetId="16">#REF!</definedName>
    <definedName name="_________DAT11" localSheetId="10">#REF!</definedName>
    <definedName name="_________DAT11" localSheetId="2">#REF!</definedName>
    <definedName name="_________DAT11">#REF!</definedName>
    <definedName name="_________DAT2" localSheetId="5">#REF!</definedName>
    <definedName name="_________DAT2" localSheetId="15">#REF!</definedName>
    <definedName name="_________DAT2" localSheetId="14">#REF!</definedName>
    <definedName name="_________DAT2" localSheetId="16">#REF!</definedName>
    <definedName name="_________DAT2" localSheetId="10">#REF!</definedName>
    <definedName name="_________DAT2" localSheetId="2">#REF!</definedName>
    <definedName name="_________DAT2">#REF!</definedName>
    <definedName name="_________DAT3" localSheetId="5">#REF!</definedName>
    <definedName name="_________DAT3" localSheetId="15">#REF!</definedName>
    <definedName name="_________DAT3" localSheetId="14">#REF!</definedName>
    <definedName name="_________DAT3" localSheetId="16">#REF!</definedName>
    <definedName name="_________DAT3" localSheetId="10">#REF!</definedName>
    <definedName name="_________DAT3" localSheetId="2">#REF!</definedName>
    <definedName name="_________DAT3">#REF!</definedName>
    <definedName name="_________DAT4" localSheetId="5">#REF!</definedName>
    <definedName name="_________DAT4" localSheetId="15">#REF!</definedName>
    <definedName name="_________DAT4" localSheetId="14">#REF!</definedName>
    <definedName name="_________DAT4" localSheetId="16">#REF!</definedName>
    <definedName name="_________DAT4" localSheetId="10">#REF!</definedName>
    <definedName name="_________DAT4" localSheetId="2">#REF!</definedName>
    <definedName name="_________DAT4">#REF!</definedName>
    <definedName name="_________DAT5" localSheetId="5">#REF!</definedName>
    <definedName name="_________DAT5" localSheetId="15">#REF!</definedName>
    <definedName name="_________DAT5" localSheetId="14">#REF!</definedName>
    <definedName name="_________DAT5" localSheetId="16">#REF!</definedName>
    <definedName name="_________DAT5" localSheetId="10">#REF!</definedName>
    <definedName name="_________DAT5" localSheetId="2">#REF!</definedName>
    <definedName name="_________DAT5">#REF!</definedName>
    <definedName name="_________DAT6" localSheetId="5">#REF!</definedName>
    <definedName name="_________DAT6" localSheetId="15">#REF!</definedName>
    <definedName name="_________DAT6" localSheetId="14">#REF!</definedName>
    <definedName name="_________DAT6" localSheetId="16">#REF!</definedName>
    <definedName name="_________DAT6" localSheetId="10">#REF!</definedName>
    <definedName name="_________DAT6" localSheetId="2">#REF!</definedName>
    <definedName name="_________DAT6">#REF!</definedName>
    <definedName name="_________DAT7" localSheetId="5">#REF!</definedName>
    <definedName name="_________DAT7" localSheetId="15">#REF!</definedName>
    <definedName name="_________DAT7" localSheetId="14">#REF!</definedName>
    <definedName name="_________DAT7" localSheetId="16">#REF!</definedName>
    <definedName name="_________DAT7" localSheetId="10">#REF!</definedName>
    <definedName name="_________DAT7" localSheetId="2">#REF!</definedName>
    <definedName name="_________DAT7">#REF!</definedName>
    <definedName name="_________DAT8" localSheetId="5">#REF!</definedName>
    <definedName name="_________DAT8" localSheetId="15">#REF!</definedName>
    <definedName name="_________DAT8" localSheetId="14">#REF!</definedName>
    <definedName name="_________DAT8" localSheetId="16">#REF!</definedName>
    <definedName name="_________DAT8" localSheetId="10">#REF!</definedName>
    <definedName name="_________DAT8" localSheetId="2">#REF!</definedName>
    <definedName name="_________DAT8">#REF!</definedName>
    <definedName name="_________DAT9" localSheetId="5">#REF!</definedName>
    <definedName name="_________DAT9" localSheetId="15">#REF!</definedName>
    <definedName name="_________DAT9" localSheetId="14">#REF!</definedName>
    <definedName name="_________DAT9" localSheetId="16">#REF!</definedName>
    <definedName name="_________DAT9" localSheetId="10">#REF!</definedName>
    <definedName name="_________DAT9" localSheetId="2">#REF!</definedName>
    <definedName name="_________DAT9">#REF!</definedName>
    <definedName name="_________PG1">NA()</definedName>
    <definedName name="_________PG2">NA()</definedName>
    <definedName name="_________PR50">NA()</definedName>
    <definedName name="________cdr1">NA()</definedName>
    <definedName name="________cdr3">NA()</definedName>
    <definedName name="________cdr4">NA()</definedName>
    <definedName name="________cdr5">NA()</definedName>
    <definedName name="________cdr6">NA()</definedName>
    <definedName name="________crd2">NA()</definedName>
    <definedName name="________DAT12" localSheetId="5">#REF!</definedName>
    <definedName name="________DAT12" localSheetId="15">#REF!</definedName>
    <definedName name="________DAT12" localSheetId="14">#REF!</definedName>
    <definedName name="________DAT12" localSheetId="16">#REF!</definedName>
    <definedName name="________DAT12" localSheetId="10">#REF!</definedName>
    <definedName name="________DAT12" localSheetId="2">#REF!</definedName>
    <definedName name="________DAT12">#REF!</definedName>
    <definedName name="________DAT13" localSheetId="5">#REF!</definedName>
    <definedName name="________DAT13" localSheetId="15">#REF!</definedName>
    <definedName name="________DAT13" localSheetId="14">#REF!</definedName>
    <definedName name="________DAT13" localSheetId="16">#REF!</definedName>
    <definedName name="________DAT13" localSheetId="10">#REF!</definedName>
    <definedName name="________DAT13" localSheetId="2">#REF!</definedName>
    <definedName name="________DAT13">#REF!</definedName>
    <definedName name="________nr999" localSheetId="5">#REF!</definedName>
    <definedName name="________nr999" localSheetId="7">#REF!</definedName>
    <definedName name="________nr999" localSheetId="0">#REF!</definedName>
    <definedName name="________nr999" localSheetId="16">#REF!</definedName>
    <definedName name="________nr999" localSheetId="10">#REF!</definedName>
    <definedName name="________nr999" localSheetId="2">#REF!</definedName>
    <definedName name="________nr999">#REF!</definedName>
    <definedName name="________PG1">NA()</definedName>
    <definedName name="________PG2">NA()</definedName>
    <definedName name="________PR50">NA()</definedName>
    <definedName name="________xlfn_AVERAGEIF">NA()</definedName>
    <definedName name="________xlnm_Print_Titles">NA()</definedName>
    <definedName name="_______cdr1">NA()</definedName>
    <definedName name="_______cdr3">NA()</definedName>
    <definedName name="_______cdr4">NA()</definedName>
    <definedName name="_______cdr5">NA()</definedName>
    <definedName name="_______cdr6">NA()</definedName>
    <definedName name="_______crd2">NA()</definedName>
    <definedName name="_______DAT1">'[6]#REF!'!$A$5:$A$23</definedName>
    <definedName name="_______DAT12">'[7]Apr-05'!$L$2:$L$18</definedName>
    <definedName name="_______DAT13">'[7]Apr-05'!$M$2:$M$18</definedName>
    <definedName name="_______DAT4">'[6]#REF!'!$B$5:$B$23</definedName>
    <definedName name="_______DAT5">'[6]#REF!'!$E$5:$E$23</definedName>
    <definedName name="_______DAT6">'[6]#REF!'!$C$5:$C$23</definedName>
    <definedName name="_______F1000000">'[8]ghorpade '!$F$50020</definedName>
    <definedName name="_______F500000">'[8]ghorpade '!$F$50020</definedName>
    <definedName name="_______MM1">'[9]DATA SPGR14'!$B$2:$M$2</definedName>
    <definedName name="_______MM2">'[9]DATA SPGR14'!$B$42:$M$42</definedName>
    <definedName name="_______MM3">'[9]DATA SPGR14'!$B$82:$M$82</definedName>
    <definedName name="_______MM4">'[9]DATA SPGR14'!$B$122:$M$122</definedName>
    <definedName name="_______nr999" localSheetId="5">#REF!</definedName>
    <definedName name="_______nr999" localSheetId="7">#REF!</definedName>
    <definedName name="_______nr999" localSheetId="0">#REF!</definedName>
    <definedName name="_______nr999" localSheetId="16">#REF!</definedName>
    <definedName name="_______nr999" localSheetId="10">#REF!</definedName>
    <definedName name="_______nr999" localSheetId="2">#REF!</definedName>
    <definedName name="_______nr999">#REF!</definedName>
    <definedName name="_______OE1">'[9]DATA SPGR14'!$B$40:$M$40</definedName>
    <definedName name="_______OE2">'[9]DATA SPGR14'!$B$80:$M$80</definedName>
    <definedName name="_______OE3">'[9]DATA SPGR14'!$B$120:$M$120</definedName>
    <definedName name="_______OE4">'[9]DATA SPGR14'!$B$160:$M$160</definedName>
    <definedName name="_______PG1">NA()</definedName>
    <definedName name="_______PG2">NA()</definedName>
    <definedName name="_______PR50">NA()</definedName>
    <definedName name="_______xlfn_AVERAGEIF">NA()</definedName>
    <definedName name="_______xlnm_Print_Titles">NA()</definedName>
    <definedName name="______cdr1">'[10]#REF!'!$A$151:$L$193</definedName>
    <definedName name="______cdr3">'[10]#REF!'!$A$233:$L$269</definedName>
    <definedName name="______cdr4">'[10]#REF!'!$A$270:$L$303</definedName>
    <definedName name="______cdr5">'[10]#REF!'!$A$304:$L$338</definedName>
    <definedName name="______cdr6">'[10]#REF!'!$A$339:$L$375</definedName>
    <definedName name="______crd2">'[10]#REF!'!$A$194:$L$232</definedName>
    <definedName name="______DAT1">'[6]#REF!'!$A$5:$A$23</definedName>
    <definedName name="______DAT12">'[7]Apr-05'!$L$2:$L$18</definedName>
    <definedName name="______DAT13">'[7]Apr-05'!$M$2:$M$18</definedName>
    <definedName name="______DAT4">'[6]#REF!'!$B$5:$B$23</definedName>
    <definedName name="______DAT5">'[6]#REF!'!$E$5:$E$23</definedName>
    <definedName name="______DAT6">'[6]#REF!'!$C$5:$C$23</definedName>
    <definedName name="______F1000000">'[8]ghorpade '!$F$50020</definedName>
    <definedName name="______F500000">'[8]ghorpade '!$F$50020</definedName>
    <definedName name="______MM1">'[9]DATA SPGR14'!$B$2:$M$2</definedName>
    <definedName name="______MM2">'[9]DATA SPGR14'!$B$42:$M$42</definedName>
    <definedName name="______MM3">'[9]DATA SPGR14'!$B$82:$M$82</definedName>
    <definedName name="______MM4">'[9]DATA SPGR14'!$B$122:$M$122</definedName>
    <definedName name="______nr999" localSheetId="5">#REF!</definedName>
    <definedName name="______nr999" localSheetId="7">#REF!</definedName>
    <definedName name="______nr999" localSheetId="0">#REF!</definedName>
    <definedName name="______nr999" localSheetId="16">#REF!</definedName>
    <definedName name="______nr999" localSheetId="10">#REF!</definedName>
    <definedName name="______nr999" localSheetId="2">#REF!</definedName>
    <definedName name="______nr999">#REF!</definedName>
    <definedName name="______OE1">'[9]DATA SPGR14'!$B$40:$M$40</definedName>
    <definedName name="______OE2">'[9]DATA SPGR14'!$B$80:$M$80</definedName>
    <definedName name="______OE3">'[9]DATA SPGR14'!$B$120:$M$120</definedName>
    <definedName name="______OE4">'[9]DATA SPGR14'!$B$160:$M$160</definedName>
    <definedName name="______PG1">'[11]#REF!'!$A$8:$I$41</definedName>
    <definedName name="______PG2">'[11]#REF!'!$A$8:$I$31</definedName>
    <definedName name="______PR50">'[10]#REF!'!$A$1179:$IV$1215</definedName>
    <definedName name="______xlfn_AVERAGEIF">NA()</definedName>
    <definedName name="______xlnm_Print_Titles">NA()</definedName>
    <definedName name="_____cdr1">'[12]#REF!'!$A$151:$L$193</definedName>
    <definedName name="_____cdr3">'[12]#REF!'!$A$233:$L$269</definedName>
    <definedName name="_____cdr4">'[12]#REF!'!$A$270:$L$303</definedName>
    <definedName name="_____cdr5">'[12]#REF!'!$A$304:$L$338</definedName>
    <definedName name="_____cdr6">'[12]#REF!'!$A$339:$L$375</definedName>
    <definedName name="_____crd2">'[12]#REF!'!$A$194:$L$232</definedName>
    <definedName name="_____DAT1">'[7]Apr-05'!$A$2:$A$18</definedName>
    <definedName name="_____DAT10">'[7]Apr-05'!$J$2:$J$18</definedName>
    <definedName name="_____DAT11">'[7]Apr-05'!$K$2:$K$18</definedName>
    <definedName name="_____DAT12">'[7]Apr-05'!$L$2:$L$18</definedName>
    <definedName name="_____DAT13">'[7]Apr-05'!$M$2:$M$18</definedName>
    <definedName name="_____DAT2">'[7]Apr-05'!$B$2:$B$18</definedName>
    <definedName name="_____DAT3">'[7]Apr-05'!$C$2:$C$18</definedName>
    <definedName name="_____DAT4">'[7]Apr-05'!$D$2:$D$18</definedName>
    <definedName name="_____DAT5">'[7]Apr-05'!$E$2:$E$18</definedName>
    <definedName name="_____DAT6">'[7]Apr-05'!$F$2:$F$18</definedName>
    <definedName name="_____DAT7">'[7]Apr-05'!$G$2:$G$18</definedName>
    <definedName name="_____DAT8">'[7]Apr-05'!$H$2:$H$18</definedName>
    <definedName name="_____DAT9">'[7]Apr-05'!$I$2:$I$18</definedName>
    <definedName name="_____F1000000">'[8]ghorpade '!$F$50020</definedName>
    <definedName name="_____F500000">'[8]ghorpade '!$F$50020</definedName>
    <definedName name="_____GoA1" localSheetId="15">#N/A</definedName>
    <definedName name="_____GoA1" localSheetId="14">#N/A</definedName>
    <definedName name="_____GoA1">#N/A</definedName>
    <definedName name="_____MM1">'[9]DATA SPGR14'!$B$2:$M$2</definedName>
    <definedName name="_____MM2">'[9]DATA SPGR14'!$B$42:$M$42</definedName>
    <definedName name="_____MM3">'[9]DATA SPGR14'!$B$82:$M$82</definedName>
    <definedName name="_____MM4">'[9]DATA SPGR14'!$B$122:$M$122</definedName>
    <definedName name="_____nr999" localSheetId="5">#REF!</definedName>
    <definedName name="_____nr999" localSheetId="7">#REF!</definedName>
    <definedName name="_____nr999" localSheetId="0">#REF!</definedName>
    <definedName name="_____nr999" localSheetId="16">#REF!</definedName>
    <definedName name="_____nr999" localSheetId="10">#REF!</definedName>
    <definedName name="_____nr999" localSheetId="2">#REF!</definedName>
    <definedName name="_____nr999">#REF!</definedName>
    <definedName name="_____OE1">'[9]DATA SPGR14'!$B$40:$M$40</definedName>
    <definedName name="_____OE2">'[9]DATA SPGR14'!$B$80:$M$80</definedName>
    <definedName name="_____OE3">'[9]DATA SPGR14'!$B$120:$M$120</definedName>
    <definedName name="_____OE4">'[9]DATA SPGR14'!$B$160:$M$160</definedName>
    <definedName name="_____PG1">'[13]#REF!'!$A$8:$I$41</definedName>
    <definedName name="_____PG2">'[13]#REF!'!$A$8:$I$31</definedName>
    <definedName name="_____PR50">'[12]#REF!'!$A$1179:$IV$1215</definedName>
    <definedName name="_____xlfn_AVERAGEIF">NA()</definedName>
    <definedName name="_____xlnm_Print_Titles">NA()</definedName>
    <definedName name="____APE0105">'[14]No Material'!$B$186</definedName>
    <definedName name="____APE0202">'[14]No Material'!$B$32</definedName>
    <definedName name="____APE0207">'[14]No Material'!$B$94</definedName>
    <definedName name="____cdr1">'[12]#REF!'!$A$151:$L$193</definedName>
    <definedName name="____cdr3">'[12]#REF!'!$A$233:$L$269</definedName>
    <definedName name="____cdr4">'[12]#REF!'!$A$270:$L$303</definedName>
    <definedName name="____cdr5">'[12]#REF!'!$A$304:$L$338</definedName>
    <definedName name="____cdr6">'[12]#REF!'!$A$339:$L$375</definedName>
    <definedName name="____crd2">'[12]#REF!'!$A$194:$L$232</definedName>
    <definedName name="____DAT1">'[15]#REF!'!$A$5:$A$23</definedName>
    <definedName name="____DAT12">'[7]Apr-05'!$L$2:$L$18</definedName>
    <definedName name="____DAT121">'[16]#REF!'!$C$3:$C$44</definedName>
    <definedName name="____DAT122">'[16]#REF!'!$C$3:$C$44</definedName>
    <definedName name="____DAT13">'[7]Apr-05'!$M$2:$M$18</definedName>
    <definedName name="____DAT4">'[15]#REF!'!$B$5:$B$23</definedName>
    <definedName name="____DAT5">'[15]#REF!'!$E$5:$E$23</definedName>
    <definedName name="____DAT6">'[15]#REF!'!$C$5:$C$23</definedName>
    <definedName name="____dat61">'[16]#REF!'!$H$3:$H$44</definedName>
    <definedName name="____dim1">'[16]#REF!'!$P$35</definedName>
    <definedName name="____F1000000">'[8]ghorpade '!$F$50020</definedName>
    <definedName name="____F500000">'[8]ghorpade '!$F$50020</definedName>
    <definedName name="____GoA1" localSheetId="15">#N/A</definedName>
    <definedName name="____GoA1" localSheetId="14">#N/A</definedName>
    <definedName name="____GoA1">#N/A</definedName>
    <definedName name="____MM1">'[9]DATA SPGR14'!$B$2:$M$2</definedName>
    <definedName name="____MM10">'[17]DATA SPGR14'!$B$122:$M$122</definedName>
    <definedName name="____mm17">'[18]DATA SPGR14'!$B$2:$M$2</definedName>
    <definedName name="____MM2">'[9]DATA SPGR14'!$B$42:$M$42</definedName>
    <definedName name="____mm25">'[18]DATA SPGR14'!$B$122:$M$122</definedName>
    <definedName name="____MM3">'[9]DATA SPGR14'!$B$82:$M$82</definedName>
    <definedName name="____MM4">'[9]DATA SPGR14'!$B$122:$M$122</definedName>
    <definedName name="____ncj2">'[19]#REF!'!$E$3:$E$276</definedName>
    <definedName name="____ncj4">'[19]#REF!'!$B$3:$B$276</definedName>
    <definedName name="____ng1">'[20]#REF!'!$A$2:$I$50</definedName>
    <definedName name="____nr999" localSheetId="5">#REF!</definedName>
    <definedName name="____nr999" localSheetId="7">#REF!</definedName>
    <definedName name="____nr999" localSheetId="0">#REF!</definedName>
    <definedName name="____nr999" localSheetId="16">#REF!</definedName>
    <definedName name="____nr999" localSheetId="10">#REF!</definedName>
    <definedName name="____nr999" localSheetId="2">#REF!</definedName>
    <definedName name="____nr999">#REF!</definedName>
    <definedName name="____OE1">'[9]DATA SPGR14'!$B$40:$M$40</definedName>
    <definedName name="____OE10">'[17]DATA SPGR14'!$B$40:$M$40</definedName>
    <definedName name="____OE17">'[18]DATA SPGR14'!$B$160:$M$160</definedName>
    <definedName name="____OE18">'[18]DATA SPGR14'!$B$80:$M$80</definedName>
    <definedName name="____OE2">'[9]DATA SPGR14'!$B$80:$M$80</definedName>
    <definedName name="____OE3">'[9]DATA SPGR14'!$B$120:$M$120</definedName>
    <definedName name="____OE4">'[9]DATA SPGR14'!$B$160:$M$160</definedName>
    <definedName name="____OE5">'[17]DATA SPGR14'!$B$80:$M$80</definedName>
    <definedName name="____OE6">'[21]DATA SPGR14'!$B$120:$M$120</definedName>
    <definedName name="____OE90">'[18]DATA SPGR14'!$B$160:$M$160</definedName>
    <definedName name="____PG1">'[13]#REF!'!$A$8:$I$41</definedName>
    <definedName name="____PG2">'[13]#REF!'!$A$8:$I$31</definedName>
    <definedName name="____PR50">'[12]#REF!'!$A$1179:$IV$1215</definedName>
    <definedName name="____xlfn_AVERAGEIF">NA()</definedName>
    <definedName name="____xlnm_Print_Titles">NA()</definedName>
    <definedName name="___APE0105">'[14]No Material'!$B$186</definedName>
    <definedName name="___APE0202">'[14]No Material'!$B$32</definedName>
    <definedName name="___APE0207">'[14]No Material'!$B$94</definedName>
    <definedName name="___cdr1">'[12]#REF!'!$A$151:$L$193</definedName>
    <definedName name="___cdr3">'[12]#REF!'!$A$233:$L$269</definedName>
    <definedName name="___cdr4">'[12]#REF!'!$A$270:$L$303</definedName>
    <definedName name="___cdr5">'[12]#REF!'!$A$304:$L$338</definedName>
    <definedName name="___cdr6">'[12]#REF!'!$A$339:$L$375</definedName>
    <definedName name="___crd2">'[12]#REF!'!$A$194:$L$232</definedName>
    <definedName name="___DAT1">'[7]Apr-05'!$A$2:$A$18</definedName>
    <definedName name="___DAT10">'[7]Apr-05'!$J$2:$J$18</definedName>
    <definedName name="___DAT11">'[7]Apr-05'!$K$2:$K$18</definedName>
    <definedName name="___DAT12">'[7]Apr-05'!$L$2:$L$18</definedName>
    <definedName name="___DAT121">'[16]#REF!'!$C$3:$C$44</definedName>
    <definedName name="___DAT122">'[16]#REF!'!$C$3:$C$44</definedName>
    <definedName name="___DAT13">'[7]Apr-05'!$M$2:$M$18</definedName>
    <definedName name="___DAT2">'[7]Apr-05'!$B$2:$B$18</definedName>
    <definedName name="___DAT3">'[7]Apr-05'!$C$2:$C$18</definedName>
    <definedName name="___DAT4">'[7]Apr-05'!$D$2:$D$18</definedName>
    <definedName name="___DAT5">'[7]Apr-05'!$E$2:$E$18</definedName>
    <definedName name="___DAT6">'[7]Apr-05'!$F$2:$F$18</definedName>
    <definedName name="___dat61">'[16]#REF!'!$H$3:$H$44</definedName>
    <definedName name="___DAT7">'[7]Apr-05'!$G$2:$G$18</definedName>
    <definedName name="___DAT8">'[7]Apr-05'!$H$2:$H$18</definedName>
    <definedName name="___DAT9">'[7]Apr-05'!$I$2:$I$18</definedName>
    <definedName name="___dim1">'[16]#REF!'!$P$35</definedName>
    <definedName name="___F1000000">'[8]ghorpade '!$F$50020</definedName>
    <definedName name="___F500000">'[8]ghorpade '!$F$50020</definedName>
    <definedName name="___GoA1" localSheetId="15">#N/A</definedName>
    <definedName name="___GoA1" localSheetId="14">#N/A</definedName>
    <definedName name="___GoA1">#N/A</definedName>
    <definedName name="___m1000000" localSheetId="5">#REF!</definedName>
    <definedName name="___m1000000" localSheetId="15">#REF!</definedName>
    <definedName name="___m1000000" localSheetId="14">#REF!</definedName>
    <definedName name="___m1000000" localSheetId="7">#REF!</definedName>
    <definedName name="___m1000000" localSheetId="0">#REF!</definedName>
    <definedName name="___m1000000" localSheetId="6">#REF!</definedName>
    <definedName name="___m1000000" localSheetId="16">#REF!</definedName>
    <definedName name="___m1000000" localSheetId="10">#REF!</definedName>
    <definedName name="___m1000000" localSheetId="2">#REF!</definedName>
    <definedName name="___m1000000" localSheetId="17">#REF!</definedName>
    <definedName name="___m1000000">#REF!</definedName>
    <definedName name="___MM1">'[9]DATA SPGR14'!$B$2:$M$2</definedName>
    <definedName name="___MM10">'[17]DATA SPGR14'!$B$122:$M$122</definedName>
    <definedName name="___mm17">'[18]DATA SPGR14'!$B$2:$M$2</definedName>
    <definedName name="___MM2">'[9]DATA SPGR14'!$B$42:$M$42</definedName>
    <definedName name="___mm25">'[18]DATA SPGR14'!$B$122:$M$122</definedName>
    <definedName name="___MM3">'[9]DATA SPGR14'!$B$82:$M$82</definedName>
    <definedName name="___MM4">'[9]DATA SPGR14'!$B$122:$M$122</definedName>
    <definedName name="___ncj2">'[19]#REF!'!$E$3:$E$276</definedName>
    <definedName name="___ncj4">'[19]#REF!'!$B$3:$B$276</definedName>
    <definedName name="___ng1">'[20]#REF!'!$A$2:$I$50</definedName>
    <definedName name="___nr1" localSheetId="5">'[22]AR Fortuna Engg Nashik New Site'!#REF!</definedName>
    <definedName name="___nr1" localSheetId="7">'[23]AR Fortuna Engg Nashik New Site'!#REF!</definedName>
    <definedName name="___nr1" localSheetId="0">'[24]AR Fortuna Engg Nashik New Site'!#REF!</definedName>
    <definedName name="___nr1" localSheetId="6">'[22]AR Fortuna Engg Nashik New Site'!#REF!</definedName>
    <definedName name="___nr1" localSheetId="16">'[25]AR Fortuna Engg Nashik New Site'!#REF!</definedName>
    <definedName name="___nr1" localSheetId="10">'[25]AR Fortuna Engg Nashik New Site'!#REF!</definedName>
    <definedName name="___nr1" localSheetId="2">'[22]AR Fortuna Engg Nashik New Site'!#REF!</definedName>
    <definedName name="___nr1" localSheetId="17">'[22]AR Fortuna Engg Nashik New Site'!#REF!</definedName>
    <definedName name="___nr1">'[25]AR Fortuna Engg Nashik New Site'!#REF!</definedName>
    <definedName name="___nr10" localSheetId="5">'[22]AR Fortuna Engg Nashik New Site'!#REF!</definedName>
    <definedName name="___nr10" localSheetId="7">'[23]AR Fortuna Engg Nashik New Site'!#REF!</definedName>
    <definedName name="___nr10" localSheetId="0">'[24]AR Fortuna Engg Nashik New Site'!#REF!</definedName>
    <definedName name="___nr10" localSheetId="6">'[22]AR Fortuna Engg Nashik New Site'!#REF!</definedName>
    <definedName name="___nr10" localSheetId="16">'[25]AR Fortuna Engg Nashik New Site'!#REF!</definedName>
    <definedName name="___nr10" localSheetId="10">'[25]AR Fortuna Engg Nashik New Site'!#REF!</definedName>
    <definedName name="___nr10" localSheetId="2">'[22]AR Fortuna Engg Nashik New Site'!#REF!</definedName>
    <definedName name="___nr10" localSheetId="17">'[22]AR Fortuna Engg Nashik New Site'!#REF!</definedName>
    <definedName name="___nr10">'[25]AR Fortuna Engg Nashik New Site'!#REF!</definedName>
    <definedName name="___nr100" localSheetId="5">'[22]AR Fortuna Engg Nashik New Site'!#REF!</definedName>
    <definedName name="___nr100" localSheetId="7">'[23]AR Fortuna Engg Nashik New Site'!#REF!</definedName>
    <definedName name="___nr100" localSheetId="0">'[24]AR Fortuna Engg Nashik New Site'!#REF!</definedName>
    <definedName name="___nr100" localSheetId="6">'[22]AR Fortuna Engg Nashik New Site'!#REF!</definedName>
    <definedName name="___nr100" localSheetId="16">'[25]AR Fortuna Engg Nashik New Site'!#REF!</definedName>
    <definedName name="___nr100" localSheetId="10">'[25]AR Fortuna Engg Nashik New Site'!#REF!</definedName>
    <definedName name="___nr100" localSheetId="2">'[22]AR Fortuna Engg Nashik New Site'!#REF!</definedName>
    <definedName name="___nr100" localSheetId="17">'[22]AR Fortuna Engg Nashik New Site'!#REF!</definedName>
    <definedName name="___nr100">'[25]AR Fortuna Engg Nashik New Site'!#REF!</definedName>
    <definedName name="___nr11" localSheetId="5">'[22]AR Fortuna Engg Nashik New Site'!#REF!</definedName>
    <definedName name="___nr11" localSheetId="7">'[23]AR Fortuna Engg Nashik New Site'!#REF!</definedName>
    <definedName name="___nr11" localSheetId="0">'[24]AR Fortuna Engg Nashik New Site'!#REF!</definedName>
    <definedName name="___nr11" localSheetId="6">'[22]AR Fortuna Engg Nashik New Site'!#REF!</definedName>
    <definedName name="___nr11" localSheetId="16">'[25]AR Fortuna Engg Nashik New Site'!#REF!</definedName>
    <definedName name="___nr11" localSheetId="10">'[25]AR Fortuna Engg Nashik New Site'!#REF!</definedName>
    <definedName name="___nr11" localSheetId="2">'[22]AR Fortuna Engg Nashik New Site'!#REF!</definedName>
    <definedName name="___nr11" localSheetId="17">'[22]AR Fortuna Engg Nashik New Site'!#REF!</definedName>
    <definedName name="___nr11">'[25]AR Fortuna Engg Nashik New Site'!#REF!</definedName>
    <definedName name="___nr111" localSheetId="5">'[22]AR Fortuna Engg Nashik New Site'!#REF!</definedName>
    <definedName name="___nr111" localSheetId="7">'[23]AR Fortuna Engg Nashik New Site'!#REF!</definedName>
    <definedName name="___nr111" localSheetId="0">'[24]AR Fortuna Engg Nashik New Site'!#REF!</definedName>
    <definedName name="___nr111" localSheetId="6">'[22]AR Fortuna Engg Nashik New Site'!#REF!</definedName>
    <definedName name="___nr111" localSheetId="16">'[25]AR Fortuna Engg Nashik New Site'!#REF!</definedName>
    <definedName name="___nr111" localSheetId="10">'[25]AR Fortuna Engg Nashik New Site'!#REF!</definedName>
    <definedName name="___nr111" localSheetId="2">'[22]AR Fortuna Engg Nashik New Site'!#REF!</definedName>
    <definedName name="___nr111" localSheetId="17">'[22]AR Fortuna Engg Nashik New Site'!#REF!</definedName>
    <definedName name="___nr111">'[25]AR Fortuna Engg Nashik New Site'!#REF!</definedName>
    <definedName name="___nr12" localSheetId="5">'[22]AR Fortuna Engg Nashik New Site'!#REF!</definedName>
    <definedName name="___nr12" localSheetId="7">'[23]AR Fortuna Engg Nashik New Site'!#REF!</definedName>
    <definedName name="___nr12" localSheetId="0">'[24]AR Fortuna Engg Nashik New Site'!#REF!</definedName>
    <definedName name="___nr12" localSheetId="6">'[22]AR Fortuna Engg Nashik New Site'!#REF!</definedName>
    <definedName name="___nr12" localSheetId="16">'[25]AR Fortuna Engg Nashik New Site'!#REF!</definedName>
    <definedName name="___nr12" localSheetId="10">'[25]AR Fortuna Engg Nashik New Site'!#REF!</definedName>
    <definedName name="___nr12" localSheetId="2">'[22]AR Fortuna Engg Nashik New Site'!#REF!</definedName>
    <definedName name="___nr12" localSheetId="17">'[22]AR Fortuna Engg Nashik New Site'!#REF!</definedName>
    <definedName name="___nr12">'[25]AR Fortuna Engg Nashik New Site'!#REF!</definedName>
    <definedName name="___nr123" localSheetId="5">'[22]AR Fortuna Engg Nashik New Site'!#REF!</definedName>
    <definedName name="___nr123" localSheetId="7">'[23]AR Fortuna Engg Nashik New Site'!#REF!</definedName>
    <definedName name="___nr123" localSheetId="0">'[24]AR Fortuna Engg Nashik New Site'!#REF!</definedName>
    <definedName name="___nr123" localSheetId="6">'[22]AR Fortuna Engg Nashik New Site'!#REF!</definedName>
    <definedName name="___nr123" localSheetId="16">'[25]AR Fortuna Engg Nashik New Site'!#REF!</definedName>
    <definedName name="___nr123" localSheetId="10">'[25]AR Fortuna Engg Nashik New Site'!#REF!</definedName>
    <definedName name="___nr123" localSheetId="2">'[22]AR Fortuna Engg Nashik New Site'!#REF!</definedName>
    <definedName name="___nr123" localSheetId="17">'[22]AR Fortuna Engg Nashik New Site'!#REF!</definedName>
    <definedName name="___nr123">'[25]AR Fortuna Engg Nashik New Site'!#REF!</definedName>
    <definedName name="___nr13" localSheetId="5">'[22]AR Fortuna Engg Nashik New Site'!#REF!</definedName>
    <definedName name="___nr13" localSheetId="7">'[23]AR Fortuna Engg Nashik New Site'!#REF!</definedName>
    <definedName name="___nr13" localSheetId="0">'[24]AR Fortuna Engg Nashik New Site'!#REF!</definedName>
    <definedName name="___nr13" localSheetId="6">'[22]AR Fortuna Engg Nashik New Site'!#REF!</definedName>
    <definedName name="___nr13" localSheetId="16">'[25]AR Fortuna Engg Nashik New Site'!#REF!</definedName>
    <definedName name="___nr13" localSheetId="10">'[25]AR Fortuna Engg Nashik New Site'!#REF!</definedName>
    <definedName name="___nr13" localSheetId="2">'[22]AR Fortuna Engg Nashik New Site'!#REF!</definedName>
    <definedName name="___nr13" localSheetId="17">'[22]AR Fortuna Engg Nashik New Site'!#REF!</definedName>
    <definedName name="___nr13">'[25]AR Fortuna Engg Nashik New Site'!#REF!</definedName>
    <definedName name="___nr14" localSheetId="5">'[22]AR Fortuna Engg Nashik New Site'!#REF!</definedName>
    <definedName name="___nr14" localSheetId="7">'[23]AR Fortuna Engg Nashik New Site'!#REF!</definedName>
    <definedName name="___nr14" localSheetId="0">'[24]AR Fortuna Engg Nashik New Site'!#REF!</definedName>
    <definedName name="___nr14" localSheetId="6">'[22]AR Fortuna Engg Nashik New Site'!#REF!</definedName>
    <definedName name="___nr14" localSheetId="16">'[25]AR Fortuna Engg Nashik New Site'!#REF!</definedName>
    <definedName name="___nr14" localSheetId="10">'[25]AR Fortuna Engg Nashik New Site'!#REF!</definedName>
    <definedName name="___nr14" localSheetId="2">'[22]AR Fortuna Engg Nashik New Site'!#REF!</definedName>
    <definedName name="___nr14" localSheetId="17">'[22]AR Fortuna Engg Nashik New Site'!#REF!</definedName>
    <definedName name="___nr14">'[25]AR Fortuna Engg Nashik New Site'!#REF!</definedName>
    <definedName name="___nr15" localSheetId="5">'[22]AR Fortuna Engg Nashik New Site'!#REF!</definedName>
    <definedName name="___nr15" localSheetId="7">'[23]AR Fortuna Engg Nashik New Site'!#REF!</definedName>
    <definedName name="___nr15" localSheetId="0">'[24]AR Fortuna Engg Nashik New Site'!#REF!</definedName>
    <definedName name="___nr15" localSheetId="6">'[22]AR Fortuna Engg Nashik New Site'!#REF!</definedName>
    <definedName name="___nr15" localSheetId="16">'[25]AR Fortuna Engg Nashik New Site'!#REF!</definedName>
    <definedName name="___nr15" localSheetId="10">'[25]AR Fortuna Engg Nashik New Site'!#REF!</definedName>
    <definedName name="___nr15" localSheetId="2">'[22]AR Fortuna Engg Nashik New Site'!#REF!</definedName>
    <definedName name="___nr15" localSheetId="17">'[22]AR Fortuna Engg Nashik New Site'!#REF!</definedName>
    <definedName name="___nr15">'[25]AR Fortuna Engg Nashik New Site'!#REF!</definedName>
    <definedName name="___nr16" localSheetId="5">'[22]AR Fortuna Engg Nashik New Site'!#REF!</definedName>
    <definedName name="___nr16" localSheetId="7">'[23]AR Fortuna Engg Nashik New Site'!#REF!</definedName>
    <definedName name="___nr16" localSheetId="0">'[24]AR Fortuna Engg Nashik New Site'!#REF!</definedName>
    <definedName name="___nr16" localSheetId="6">'[22]AR Fortuna Engg Nashik New Site'!#REF!</definedName>
    <definedName name="___nr16" localSheetId="16">'[25]AR Fortuna Engg Nashik New Site'!#REF!</definedName>
    <definedName name="___nr16" localSheetId="10">'[25]AR Fortuna Engg Nashik New Site'!#REF!</definedName>
    <definedName name="___nr16" localSheetId="2">'[22]AR Fortuna Engg Nashik New Site'!#REF!</definedName>
    <definedName name="___nr16" localSheetId="17">'[22]AR Fortuna Engg Nashik New Site'!#REF!</definedName>
    <definedName name="___nr16">'[25]AR Fortuna Engg Nashik New Site'!#REF!</definedName>
    <definedName name="___nr17" localSheetId="5">'[22]AR Fortuna Engg Nashik New Site'!#REF!</definedName>
    <definedName name="___nr17" localSheetId="7">'[23]AR Fortuna Engg Nashik New Site'!#REF!</definedName>
    <definedName name="___nr17" localSheetId="0">'[24]AR Fortuna Engg Nashik New Site'!#REF!</definedName>
    <definedName name="___nr17" localSheetId="6">'[22]AR Fortuna Engg Nashik New Site'!#REF!</definedName>
    <definedName name="___nr17" localSheetId="16">'[25]AR Fortuna Engg Nashik New Site'!#REF!</definedName>
    <definedName name="___nr17" localSheetId="10">'[25]AR Fortuna Engg Nashik New Site'!#REF!</definedName>
    <definedName name="___nr17" localSheetId="2">'[22]AR Fortuna Engg Nashik New Site'!#REF!</definedName>
    <definedName name="___nr17" localSheetId="17">'[22]AR Fortuna Engg Nashik New Site'!#REF!</definedName>
    <definedName name="___nr17">'[25]AR Fortuna Engg Nashik New Site'!#REF!</definedName>
    <definedName name="___nr18" localSheetId="5">'[22]AR Fortuna Engg Nashik New Site'!#REF!</definedName>
    <definedName name="___nr18" localSheetId="7">'[23]AR Fortuna Engg Nashik New Site'!#REF!</definedName>
    <definedName name="___nr18" localSheetId="0">'[24]AR Fortuna Engg Nashik New Site'!#REF!</definedName>
    <definedName name="___nr18" localSheetId="6">'[22]AR Fortuna Engg Nashik New Site'!#REF!</definedName>
    <definedName name="___nr18" localSheetId="16">'[25]AR Fortuna Engg Nashik New Site'!#REF!</definedName>
    <definedName name="___nr18" localSheetId="10">'[25]AR Fortuna Engg Nashik New Site'!#REF!</definedName>
    <definedName name="___nr18" localSheetId="2">'[22]AR Fortuna Engg Nashik New Site'!#REF!</definedName>
    <definedName name="___nr18" localSheetId="17">'[22]AR Fortuna Engg Nashik New Site'!#REF!</definedName>
    <definedName name="___nr18">'[25]AR Fortuna Engg Nashik New Site'!#REF!</definedName>
    <definedName name="___nr19" localSheetId="5">'[22]AR Fortuna Engg Nashik New Site'!#REF!</definedName>
    <definedName name="___nr19" localSheetId="7">'[23]AR Fortuna Engg Nashik New Site'!#REF!</definedName>
    <definedName name="___nr19" localSheetId="0">'[24]AR Fortuna Engg Nashik New Site'!#REF!</definedName>
    <definedName name="___nr19" localSheetId="6">'[22]AR Fortuna Engg Nashik New Site'!#REF!</definedName>
    <definedName name="___nr19" localSheetId="16">'[25]AR Fortuna Engg Nashik New Site'!#REF!</definedName>
    <definedName name="___nr19" localSheetId="10">'[25]AR Fortuna Engg Nashik New Site'!#REF!</definedName>
    <definedName name="___nr19" localSheetId="2">'[22]AR Fortuna Engg Nashik New Site'!#REF!</definedName>
    <definedName name="___nr19" localSheetId="17">'[22]AR Fortuna Engg Nashik New Site'!#REF!</definedName>
    <definedName name="___nr19">'[25]AR Fortuna Engg Nashik New Site'!#REF!</definedName>
    <definedName name="___nr2" localSheetId="5">'[22]AR Fortuna Engg Nashik New Site'!#REF!</definedName>
    <definedName name="___nr2" localSheetId="7">'[23]AR Fortuna Engg Nashik New Site'!#REF!</definedName>
    <definedName name="___nr2" localSheetId="0">'[24]AR Fortuna Engg Nashik New Site'!#REF!</definedName>
    <definedName name="___nr2" localSheetId="6">'[22]AR Fortuna Engg Nashik New Site'!#REF!</definedName>
    <definedName name="___nr2" localSheetId="16">'[25]AR Fortuna Engg Nashik New Site'!#REF!</definedName>
    <definedName name="___nr2" localSheetId="10">'[25]AR Fortuna Engg Nashik New Site'!#REF!</definedName>
    <definedName name="___nr2" localSheetId="2">'[22]AR Fortuna Engg Nashik New Site'!#REF!</definedName>
    <definedName name="___nr2" localSheetId="17">'[22]AR Fortuna Engg Nashik New Site'!#REF!</definedName>
    <definedName name="___nr2">'[25]AR Fortuna Engg Nashik New Site'!#REF!</definedName>
    <definedName name="___nr20" localSheetId="5">'[22]AR Fortuna Engg Nashik New Site'!#REF!</definedName>
    <definedName name="___nr20" localSheetId="7">'[23]AR Fortuna Engg Nashik New Site'!#REF!</definedName>
    <definedName name="___nr20" localSheetId="0">'[24]AR Fortuna Engg Nashik New Site'!#REF!</definedName>
    <definedName name="___nr20" localSheetId="6">'[22]AR Fortuna Engg Nashik New Site'!#REF!</definedName>
    <definedName name="___nr20" localSheetId="16">'[25]AR Fortuna Engg Nashik New Site'!#REF!</definedName>
    <definedName name="___nr20" localSheetId="10">'[25]AR Fortuna Engg Nashik New Site'!#REF!</definedName>
    <definedName name="___nr20" localSheetId="2">'[22]AR Fortuna Engg Nashik New Site'!#REF!</definedName>
    <definedName name="___nr20" localSheetId="17">'[22]AR Fortuna Engg Nashik New Site'!#REF!</definedName>
    <definedName name="___nr20">'[25]AR Fortuna Engg Nashik New Site'!#REF!</definedName>
    <definedName name="___nr200" localSheetId="5">'[22]AR Fortuna Engg Nashik New Site'!#REF!</definedName>
    <definedName name="___nr200" localSheetId="7">'[23]AR Fortuna Engg Nashik New Site'!#REF!</definedName>
    <definedName name="___nr200" localSheetId="0">'[24]AR Fortuna Engg Nashik New Site'!#REF!</definedName>
    <definedName name="___nr200" localSheetId="6">'[22]AR Fortuna Engg Nashik New Site'!#REF!</definedName>
    <definedName name="___nr200" localSheetId="16">'[25]AR Fortuna Engg Nashik New Site'!#REF!</definedName>
    <definedName name="___nr200" localSheetId="10">'[25]AR Fortuna Engg Nashik New Site'!#REF!</definedName>
    <definedName name="___nr200" localSheetId="2">'[22]AR Fortuna Engg Nashik New Site'!#REF!</definedName>
    <definedName name="___nr200" localSheetId="17">'[22]AR Fortuna Engg Nashik New Site'!#REF!</definedName>
    <definedName name="___nr200">'[25]AR Fortuna Engg Nashik New Site'!#REF!</definedName>
    <definedName name="___nr21" localSheetId="5">'[22]AR Fortuna Engg Nashik New Site'!#REF!</definedName>
    <definedName name="___nr21" localSheetId="7">'[23]AR Fortuna Engg Nashik New Site'!#REF!</definedName>
    <definedName name="___nr21" localSheetId="0">'[24]AR Fortuna Engg Nashik New Site'!#REF!</definedName>
    <definedName name="___nr21" localSheetId="6">'[22]AR Fortuna Engg Nashik New Site'!#REF!</definedName>
    <definedName name="___nr21" localSheetId="16">'[25]AR Fortuna Engg Nashik New Site'!#REF!</definedName>
    <definedName name="___nr21" localSheetId="10">'[25]AR Fortuna Engg Nashik New Site'!#REF!</definedName>
    <definedName name="___nr21" localSheetId="2">'[22]AR Fortuna Engg Nashik New Site'!#REF!</definedName>
    <definedName name="___nr21" localSheetId="17">'[22]AR Fortuna Engg Nashik New Site'!#REF!</definedName>
    <definedName name="___nr21">'[25]AR Fortuna Engg Nashik New Site'!#REF!</definedName>
    <definedName name="___nr22" localSheetId="5">'[22]AR Fortuna Engg Nashik New Site'!#REF!</definedName>
    <definedName name="___nr22" localSheetId="7">'[23]AR Fortuna Engg Nashik New Site'!#REF!</definedName>
    <definedName name="___nr22" localSheetId="0">'[24]AR Fortuna Engg Nashik New Site'!#REF!</definedName>
    <definedName name="___nr22" localSheetId="6">'[22]AR Fortuna Engg Nashik New Site'!#REF!</definedName>
    <definedName name="___nr22" localSheetId="16">'[25]AR Fortuna Engg Nashik New Site'!#REF!</definedName>
    <definedName name="___nr22" localSheetId="10">'[25]AR Fortuna Engg Nashik New Site'!#REF!</definedName>
    <definedName name="___nr22" localSheetId="2">'[22]AR Fortuna Engg Nashik New Site'!#REF!</definedName>
    <definedName name="___nr22" localSheetId="17">'[22]AR Fortuna Engg Nashik New Site'!#REF!</definedName>
    <definedName name="___nr22">'[25]AR Fortuna Engg Nashik New Site'!#REF!</definedName>
    <definedName name="___nr222" localSheetId="5">'[22]AR Fortuna Engg Nashik New Site'!#REF!</definedName>
    <definedName name="___nr222" localSheetId="7">'[23]AR Fortuna Engg Nashik New Site'!#REF!</definedName>
    <definedName name="___nr222" localSheetId="0">'[24]AR Fortuna Engg Nashik New Site'!#REF!</definedName>
    <definedName name="___nr222" localSheetId="6">'[22]AR Fortuna Engg Nashik New Site'!#REF!</definedName>
    <definedName name="___nr222" localSheetId="16">'[25]AR Fortuna Engg Nashik New Site'!#REF!</definedName>
    <definedName name="___nr222" localSheetId="10">'[25]AR Fortuna Engg Nashik New Site'!#REF!</definedName>
    <definedName name="___nr222" localSheetId="2">'[22]AR Fortuna Engg Nashik New Site'!#REF!</definedName>
    <definedName name="___nr222" localSheetId="17">'[22]AR Fortuna Engg Nashik New Site'!#REF!</definedName>
    <definedName name="___nr222">'[25]AR Fortuna Engg Nashik New Site'!#REF!</definedName>
    <definedName name="___nr23" localSheetId="5">'[22]AR Fortuna Engg Nashik New Site'!#REF!</definedName>
    <definedName name="___nr23" localSheetId="7">'[23]AR Fortuna Engg Nashik New Site'!#REF!</definedName>
    <definedName name="___nr23" localSheetId="0">'[24]AR Fortuna Engg Nashik New Site'!#REF!</definedName>
    <definedName name="___nr23" localSheetId="6">'[22]AR Fortuna Engg Nashik New Site'!#REF!</definedName>
    <definedName name="___nr23" localSheetId="16">'[25]AR Fortuna Engg Nashik New Site'!#REF!</definedName>
    <definedName name="___nr23" localSheetId="10">'[25]AR Fortuna Engg Nashik New Site'!#REF!</definedName>
    <definedName name="___nr23" localSheetId="2">'[22]AR Fortuna Engg Nashik New Site'!#REF!</definedName>
    <definedName name="___nr23" localSheetId="17">'[22]AR Fortuna Engg Nashik New Site'!#REF!</definedName>
    <definedName name="___nr23">'[25]AR Fortuna Engg Nashik New Site'!#REF!</definedName>
    <definedName name="___nr234" localSheetId="5">'[22]AR Fortuna Engg Nashik New Site'!#REF!</definedName>
    <definedName name="___nr234" localSheetId="7">'[23]AR Fortuna Engg Nashik New Site'!#REF!</definedName>
    <definedName name="___nr234" localSheetId="0">'[24]AR Fortuna Engg Nashik New Site'!#REF!</definedName>
    <definedName name="___nr234" localSheetId="6">'[22]AR Fortuna Engg Nashik New Site'!#REF!</definedName>
    <definedName name="___nr234" localSheetId="16">'[25]AR Fortuna Engg Nashik New Site'!#REF!</definedName>
    <definedName name="___nr234" localSheetId="10">'[25]AR Fortuna Engg Nashik New Site'!#REF!</definedName>
    <definedName name="___nr234" localSheetId="2">'[22]AR Fortuna Engg Nashik New Site'!#REF!</definedName>
    <definedName name="___nr234" localSheetId="17">'[22]AR Fortuna Engg Nashik New Site'!#REF!</definedName>
    <definedName name="___nr234">'[25]AR Fortuna Engg Nashik New Site'!#REF!</definedName>
    <definedName name="___nr24" localSheetId="5">'[22]AR Fortuna Engg Nashik New Site'!#REF!</definedName>
    <definedName name="___nr24" localSheetId="7">'[23]AR Fortuna Engg Nashik New Site'!#REF!</definedName>
    <definedName name="___nr24" localSheetId="0">'[24]AR Fortuna Engg Nashik New Site'!#REF!</definedName>
    <definedName name="___nr24" localSheetId="6">'[22]AR Fortuna Engg Nashik New Site'!#REF!</definedName>
    <definedName name="___nr24" localSheetId="16">'[25]AR Fortuna Engg Nashik New Site'!#REF!</definedName>
    <definedName name="___nr24" localSheetId="10">'[25]AR Fortuna Engg Nashik New Site'!#REF!</definedName>
    <definedName name="___nr24" localSheetId="2">'[22]AR Fortuna Engg Nashik New Site'!#REF!</definedName>
    <definedName name="___nr24" localSheetId="17">'[22]AR Fortuna Engg Nashik New Site'!#REF!</definedName>
    <definedName name="___nr24">'[25]AR Fortuna Engg Nashik New Site'!#REF!</definedName>
    <definedName name="___nr3" localSheetId="5">'[22]AR Fortuna Engg Nashik New Site'!#REF!</definedName>
    <definedName name="___nr3" localSheetId="7">'[23]AR Fortuna Engg Nashik New Site'!#REF!</definedName>
    <definedName name="___nr3" localSheetId="0">'[24]AR Fortuna Engg Nashik New Site'!#REF!</definedName>
    <definedName name="___nr3" localSheetId="6">'[22]AR Fortuna Engg Nashik New Site'!#REF!</definedName>
    <definedName name="___nr3" localSheetId="16">'[25]AR Fortuna Engg Nashik New Site'!#REF!</definedName>
    <definedName name="___nr3" localSheetId="10">'[25]AR Fortuna Engg Nashik New Site'!#REF!</definedName>
    <definedName name="___nr3" localSheetId="2">'[22]AR Fortuna Engg Nashik New Site'!#REF!</definedName>
    <definedName name="___nr3" localSheetId="17">'[22]AR Fortuna Engg Nashik New Site'!#REF!</definedName>
    <definedName name="___nr3">'[25]AR Fortuna Engg Nashik New Site'!#REF!</definedName>
    <definedName name="___nr300" localSheetId="5">'[22]AR Fortuna Engg Nashik New Site'!#REF!</definedName>
    <definedName name="___nr300" localSheetId="7">'[23]AR Fortuna Engg Nashik New Site'!#REF!</definedName>
    <definedName name="___nr300" localSheetId="0">'[24]AR Fortuna Engg Nashik New Site'!#REF!</definedName>
    <definedName name="___nr300" localSheetId="6">'[22]AR Fortuna Engg Nashik New Site'!#REF!</definedName>
    <definedName name="___nr300" localSheetId="16">'[25]AR Fortuna Engg Nashik New Site'!#REF!</definedName>
    <definedName name="___nr300" localSheetId="10">'[25]AR Fortuna Engg Nashik New Site'!#REF!</definedName>
    <definedName name="___nr300" localSheetId="2">'[22]AR Fortuna Engg Nashik New Site'!#REF!</definedName>
    <definedName name="___nr300" localSheetId="17">'[22]AR Fortuna Engg Nashik New Site'!#REF!</definedName>
    <definedName name="___nr300">'[25]AR Fortuna Engg Nashik New Site'!#REF!</definedName>
    <definedName name="___nr333" localSheetId="5">'[22]AR Fortuna Engg Nashik New Site'!#REF!</definedName>
    <definedName name="___nr333" localSheetId="7">'[23]AR Fortuna Engg Nashik New Site'!#REF!</definedName>
    <definedName name="___nr333" localSheetId="0">'[24]AR Fortuna Engg Nashik New Site'!#REF!</definedName>
    <definedName name="___nr333" localSheetId="6">'[22]AR Fortuna Engg Nashik New Site'!#REF!</definedName>
    <definedName name="___nr333" localSheetId="16">'[25]AR Fortuna Engg Nashik New Site'!#REF!</definedName>
    <definedName name="___nr333" localSheetId="10">'[25]AR Fortuna Engg Nashik New Site'!#REF!</definedName>
    <definedName name="___nr333" localSheetId="2">'[22]AR Fortuna Engg Nashik New Site'!#REF!</definedName>
    <definedName name="___nr333" localSheetId="17">'[22]AR Fortuna Engg Nashik New Site'!#REF!</definedName>
    <definedName name="___nr333">'[25]AR Fortuna Engg Nashik New Site'!#REF!</definedName>
    <definedName name="___nr345" localSheetId="5">'[22]AR Fortuna Engg Nashik New Site'!#REF!</definedName>
    <definedName name="___nr345" localSheetId="7">'[23]AR Fortuna Engg Nashik New Site'!#REF!</definedName>
    <definedName name="___nr345" localSheetId="0">'[24]AR Fortuna Engg Nashik New Site'!#REF!</definedName>
    <definedName name="___nr345" localSheetId="6">'[22]AR Fortuna Engg Nashik New Site'!#REF!</definedName>
    <definedName name="___nr345" localSheetId="16">'[25]AR Fortuna Engg Nashik New Site'!#REF!</definedName>
    <definedName name="___nr345" localSheetId="10">'[25]AR Fortuna Engg Nashik New Site'!#REF!</definedName>
    <definedName name="___nr345" localSheetId="2">'[22]AR Fortuna Engg Nashik New Site'!#REF!</definedName>
    <definedName name="___nr345" localSheetId="17">'[22]AR Fortuna Engg Nashik New Site'!#REF!</definedName>
    <definedName name="___nr345">'[25]AR Fortuna Engg Nashik New Site'!#REF!</definedName>
    <definedName name="___nr4" localSheetId="5">'[22]AR Fortuna Engg Nashik New Site'!#REF!</definedName>
    <definedName name="___nr4" localSheetId="7">'[23]AR Fortuna Engg Nashik New Site'!#REF!</definedName>
    <definedName name="___nr4" localSheetId="0">'[24]AR Fortuna Engg Nashik New Site'!#REF!</definedName>
    <definedName name="___nr4" localSheetId="6">'[22]AR Fortuna Engg Nashik New Site'!#REF!</definedName>
    <definedName name="___nr4" localSheetId="16">'[25]AR Fortuna Engg Nashik New Site'!#REF!</definedName>
    <definedName name="___nr4" localSheetId="10">'[25]AR Fortuna Engg Nashik New Site'!#REF!</definedName>
    <definedName name="___nr4" localSheetId="2">'[22]AR Fortuna Engg Nashik New Site'!#REF!</definedName>
    <definedName name="___nr4" localSheetId="17">'[22]AR Fortuna Engg Nashik New Site'!#REF!</definedName>
    <definedName name="___nr4">'[25]AR Fortuna Engg Nashik New Site'!#REF!</definedName>
    <definedName name="___nr400" localSheetId="5">'[22]AR Fortuna Engg Nashik New Site'!#REF!</definedName>
    <definedName name="___nr400" localSheetId="7">'[23]AR Fortuna Engg Nashik New Site'!#REF!</definedName>
    <definedName name="___nr400" localSheetId="0">'[24]AR Fortuna Engg Nashik New Site'!#REF!</definedName>
    <definedName name="___nr400" localSheetId="6">'[22]AR Fortuna Engg Nashik New Site'!#REF!</definedName>
    <definedName name="___nr400" localSheetId="16">'[25]AR Fortuna Engg Nashik New Site'!#REF!</definedName>
    <definedName name="___nr400" localSheetId="10">'[25]AR Fortuna Engg Nashik New Site'!#REF!</definedName>
    <definedName name="___nr400" localSheetId="2">'[22]AR Fortuna Engg Nashik New Site'!#REF!</definedName>
    <definedName name="___nr400" localSheetId="17">'[22]AR Fortuna Engg Nashik New Site'!#REF!</definedName>
    <definedName name="___nr400">'[25]AR Fortuna Engg Nashik New Site'!#REF!</definedName>
    <definedName name="___nr444" localSheetId="5">'[22]AR Fortuna Engg Nashik New Site'!#REF!</definedName>
    <definedName name="___nr444" localSheetId="7">'[23]AR Fortuna Engg Nashik New Site'!#REF!</definedName>
    <definedName name="___nr444" localSheetId="0">'[24]AR Fortuna Engg Nashik New Site'!#REF!</definedName>
    <definedName name="___nr444" localSheetId="6">'[22]AR Fortuna Engg Nashik New Site'!#REF!</definedName>
    <definedName name="___nr444" localSheetId="16">'[25]AR Fortuna Engg Nashik New Site'!#REF!</definedName>
    <definedName name="___nr444" localSheetId="10">'[25]AR Fortuna Engg Nashik New Site'!#REF!</definedName>
    <definedName name="___nr444" localSheetId="2">'[22]AR Fortuna Engg Nashik New Site'!#REF!</definedName>
    <definedName name="___nr444" localSheetId="17">'[22]AR Fortuna Engg Nashik New Site'!#REF!</definedName>
    <definedName name="___nr444">'[25]AR Fortuna Engg Nashik New Site'!#REF!</definedName>
    <definedName name="___nr5" localSheetId="5">'[22]AR Fortuna Engg Nashik New Site'!#REF!</definedName>
    <definedName name="___nr5" localSheetId="7">'[23]AR Fortuna Engg Nashik New Site'!#REF!</definedName>
    <definedName name="___nr5" localSheetId="0">'[24]AR Fortuna Engg Nashik New Site'!#REF!</definedName>
    <definedName name="___nr5" localSheetId="6">'[22]AR Fortuna Engg Nashik New Site'!#REF!</definedName>
    <definedName name="___nr5" localSheetId="16">'[25]AR Fortuna Engg Nashik New Site'!#REF!</definedName>
    <definedName name="___nr5" localSheetId="10">'[25]AR Fortuna Engg Nashik New Site'!#REF!</definedName>
    <definedName name="___nr5" localSheetId="2">'[22]AR Fortuna Engg Nashik New Site'!#REF!</definedName>
    <definedName name="___nr5" localSheetId="17">'[22]AR Fortuna Engg Nashik New Site'!#REF!</definedName>
    <definedName name="___nr5">'[25]AR Fortuna Engg Nashik New Site'!#REF!</definedName>
    <definedName name="___nr500" localSheetId="5">'[22]AR Fortuna Engg Nashik New Site'!#REF!</definedName>
    <definedName name="___nr500" localSheetId="7">'[23]AR Fortuna Engg Nashik New Site'!#REF!</definedName>
    <definedName name="___nr500" localSheetId="0">'[24]AR Fortuna Engg Nashik New Site'!#REF!</definedName>
    <definedName name="___nr500" localSheetId="6">'[22]AR Fortuna Engg Nashik New Site'!#REF!</definedName>
    <definedName name="___nr500" localSheetId="16">'[25]AR Fortuna Engg Nashik New Site'!#REF!</definedName>
    <definedName name="___nr500" localSheetId="10">'[25]AR Fortuna Engg Nashik New Site'!#REF!</definedName>
    <definedName name="___nr500" localSheetId="2">'[22]AR Fortuna Engg Nashik New Site'!#REF!</definedName>
    <definedName name="___nr500" localSheetId="17">'[22]AR Fortuna Engg Nashik New Site'!#REF!</definedName>
    <definedName name="___nr500">'[25]AR Fortuna Engg Nashik New Site'!#REF!</definedName>
    <definedName name="___nr555" localSheetId="5">'[22]AR Fortuna Engg Nashik New Site'!#REF!</definedName>
    <definedName name="___nr555" localSheetId="7">'[23]AR Fortuna Engg Nashik New Site'!#REF!</definedName>
    <definedName name="___nr555" localSheetId="0">'[24]AR Fortuna Engg Nashik New Site'!#REF!</definedName>
    <definedName name="___nr555" localSheetId="6">'[22]AR Fortuna Engg Nashik New Site'!#REF!</definedName>
    <definedName name="___nr555" localSheetId="16">'[25]AR Fortuna Engg Nashik New Site'!#REF!</definedName>
    <definedName name="___nr555" localSheetId="10">'[25]AR Fortuna Engg Nashik New Site'!#REF!</definedName>
    <definedName name="___nr555" localSheetId="2">'[22]AR Fortuna Engg Nashik New Site'!#REF!</definedName>
    <definedName name="___nr555" localSheetId="17">'[22]AR Fortuna Engg Nashik New Site'!#REF!</definedName>
    <definedName name="___nr555">'[25]AR Fortuna Engg Nashik New Site'!#REF!</definedName>
    <definedName name="___nr6" localSheetId="5">'[22]AR Fortuna Engg Nashik New Site'!#REF!</definedName>
    <definedName name="___nr6" localSheetId="7">'[23]AR Fortuna Engg Nashik New Site'!#REF!</definedName>
    <definedName name="___nr6" localSheetId="0">'[24]AR Fortuna Engg Nashik New Site'!#REF!</definedName>
    <definedName name="___nr6" localSheetId="6">'[22]AR Fortuna Engg Nashik New Site'!#REF!</definedName>
    <definedName name="___nr6" localSheetId="16">'[25]AR Fortuna Engg Nashik New Site'!#REF!</definedName>
    <definedName name="___nr6" localSheetId="10">'[25]AR Fortuna Engg Nashik New Site'!#REF!</definedName>
    <definedName name="___nr6" localSheetId="2">'[22]AR Fortuna Engg Nashik New Site'!#REF!</definedName>
    <definedName name="___nr6" localSheetId="17">'[22]AR Fortuna Engg Nashik New Site'!#REF!</definedName>
    <definedName name="___nr6">'[25]AR Fortuna Engg Nashik New Site'!#REF!</definedName>
    <definedName name="___nr666" localSheetId="5">'[22]AR Fortuna Engg Nashik New Site'!#REF!</definedName>
    <definedName name="___nr666" localSheetId="7">'[23]AR Fortuna Engg Nashik New Site'!#REF!</definedName>
    <definedName name="___nr666" localSheetId="0">'[24]AR Fortuna Engg Nashik New Site'!#REF!</definedName>
    <definedName name="___nr666" localSheetId="6">'[22]AR Fortuna Engg Nashik New Site'!#REF!</definedName>
    <definedName name="___nr666" localSheetId="16">'[25]AR Fortuna Engg Nashik New Site'!#REF!</definedName>
    <definedName name="___nr666" localSheetId="10">'[25]AR Fortuna Engg Nashik New Site'!#REF!</definedName>
    <definedName name="___nr666" localSheetId="2">'[22]AR Fortuna Engg Nashik New Site'!#REF!</definedName>
    <definedName name="___nr666" localSheetId="17">'[22]AR Fortuna Engg Nashik New Site'!#REF!</definedName>
    <definedName name="___nr666">'[25]AR Fortuna Engg Nashik New Site'!#REF!</definedName>
    <definedName name="___nr7" localSheetId="5">'[22]AR Fortuna Engg Nashik New Site'!#REF!</definedName>
    <definedName name="___nr7" localSheetId="7">'[23]AR Fortuna Engg Nashik New Site'!#REF!</definedName>
    <definedName name="___nr7" localSheetId="0">'[24]AR Fortuna Engg Nashik New Site'!#REF!</definedName>
    <definedName name="___nr7" localSheetId="6">'[22]AR Fortuna Engg Nashik New Site'!#REF!</definedName>
    <definedName name="___nr7" localSheetId="16">'[25]AR Fortuna Engg Nashik New Site'!#REF!</definedName>
    <definedName name="___nr7" localSheetId="10">'[25]AR Fortuna Engg Nashik New Site'!#REF!</definedName>
    <definedName name="___nr7" localSheetId="2">'[22]AR Fortuna Engg Nashik New Site'!#REF!</definedName>
    <definedName name="___nr7" localSheetId="17">'[22]AR Fortuna Engg Nashik New Site'!#REF!</definedName>
    <definedName name="___nr7">'[25]AR Fortuna Engg Nashik New Site'!#REF!</definedName>
    <definedName name="___nr777" localSheetId="5">'[22]AR Fortuna Engg Nashik New Site'!#REF!</definedName>
    <definedName name="___nr777" localSheetId="7">'[23]AR Fortuna Engg Nashik New Site'!#REF!</definedName>
    <definedName name="___nr777" localSheetId="0">'[24]AR Fortuna Engg Nashik New Site'!#REF!</definedName>
    <definedName name="___nr777" localSheetId="6">'[22]AR Fortuna Engg Nashik New Site'!#REF!</definedName>
    <definedName name="___nr777" localSheetId="16">'[25]AR Fortuna Engg Nashik New Site'!#REF!</definedName>
    <definedName name="___nr777" localSheetId="10">'[25]AR Fortuna Engg Nashik New Site'!#REF!</definedName>
    <definedName name="___nr777" localSheetId="2">'[22]AR Fortuna Engg Nashik New Site'!#REF!</definedName>
    <definedName name="___nr777" localSheetId="17">'[22]AR Fortuna Engg Nashik New Site'!#REF!</definedName>
    <definedName name="___nr777">'[25]AR Fortuna Engg Nashik New Site'!#REF!</definedName>
    <definedName name="___nr8" localSheetId="5">'[22]AR Fortuna Engg Nashik New Site'!#REF!</definedName>
    <definedName name="___nr8" localSheetId="7">'[23]AR Fortuna Engg Nashik New Site'!#REF!</definedName>
    <definedName name="___nr8" localSheetId="0">'[24]AR Fortuna Engg Nashik New Site'!#REF!</definedName>
    <definedName name="___nr8" localSheetId="6">'[22]AR Fortuna Engg Nashik New Site'!#REF!</definedName>
    <definedName name="___nr8" localSheetId="16">'[25]AR Fortuna Engg Nashik New Site'!#REF!</definedName>
    <definedName name="___nr8" localSheetId="10">'[25]AR Fortuna Engg Nashik New Site'!#REF!</definedName>
    <definedName name="___nr8" localSheetId="2">'[22]AR Fortuna Engg Nashik New Site'!#REF!</definedName>
    <definedName name="___nr8" localSheetId="17">'[22]AR Fortuna Engg Nashik New Site'!#REF!</definedName>
    <definedName name="___nr8">'[25]AR Fortuna Engg Nashik New Site'!#REF!</definedName>
    <definedName name="___nr9" localSheetId="5">'[22]AR Fortuna Engg Nashik New Site'!#REF!</definedName>
    <definedName name="___nr9" localSheetId="7">'[23]AR Fortuna Engg Nashik New Site'!#REF!</definedName>
    <definedName name="___nr9" localSheetId="0">'[24]AR Fortuna Engg Nashik New Site'!#REF!</definedName>
    <definedName name="___nr9" localSheetId="6">'[22]AR Fortuna Engg Nashik New Site'!#REF!</definedName>
    <definedName name="___nr9" localSheetId="16">'[25]AR Fortuna Engg Nashik New Site'!#REF!</definedName>
    <definedName name="___nr9" localSheetId="10">'[25]AR Fortuna Engg Nashik New Site'!#REF!</definedName>
    <definedName name="___nr9" localSheetId="2">'[22]AR Fortuna Engg Nashik New Site'!#REF!</definedName>
    <definedName name="___nr9" localSheetId="17">'[22]AR Fortuna Engg Nashik New Site'!#REF!</definedName>
    <definedName name="___nr9">'[25]AR Fortuna Engg Nashik New Site'!#REF!</definedName>
    <definedName name="___nr999" localSheetId="5">'[26]SA1 - Process information'!#REF!</definedName>
    <definedName name="___nr999" localSheetId="7">'[27]SA1 - Process information'!#REF!</definedName>
    <definedName name="___nr999" localSheetId="0">'[28]SA1 - Process information'!#REF!</definedName>
    <definedName name="___nr999" localSheetId="6">'[26]SA1 - Process information'!#REF!</definedName>
    <definedName name="___nr999" localSheetId="16">'[29]SA1 - Process information'!#REF!</definedName>
    <definedName name="___nr999" localSheetId="10">'[29]SA1 - Process information'!#REF!</definedName>
    <definedName name="___nr999" localSheetId="2">'[26]SA1 - Process information'!#REF!</definedName>
    <definedName name="___nr999" localSheetId="17">'[26]SA1 - Process information'!#REF!</definedName>
    <definedName name="___nr999">'[29]SA1 - Process information'!#REF!</definedName>
    <definedName name="___OE1">'[9]DATA SPGR14'!$B$40:$M$40</definedName>
    <definedName name="___OE10">'[17]DATA SPGR14'!$B$40:$M$40</definedName>
    <definedName name="___OE17">'[18]DATA SPGR14'!$B$160:$M$160</definedName>
    <definedName name="___OE18">'[18]DATA SPGR14'!$B$80:$M$80</definedName>
    <definedName name="___OE2">'[9]DATA SPGR14'!$B$80:$M$80</definedName>
    <definedName name="___OE3">'[9]DATA SPGR14'!$B$120:$M$120</definedName>
    <definedName name="___OE4">'[9]DATA SPGR14'!$B$160:$M$160</definedName>
    <definedName name="___OE5">'[17]DATA SPGR14'!$B$80:$M$80</definedName>
    <definedName name="___OE6">'[21]DATA SPGR14'!$B$120:$M$120</definedName>
    <definedName name="___OE90">'[18]DATA SPGR14'!$B$160:$M$160</definedName>
    <definedName name="___pfd111">'[30]#REF!'!$AN$15:$AO$17</definedName>
    <definedName name="___PG1">'[13]#REF!'!$A$8:$I$41</definedName>
    <definedName name="___PG2">'[13]#REF!'!$A$8:$I$31</definedName>
    <definedName name="___PR50">'[12]#REF!'!$A$1179:$IV$1215</definedName>
    <definedName name="___xlfn_AVERAGEIF">NA()</definedName>
    <definedName name="___xlnm.Print_Area">"#REF!"</definedName>
    <definedName name="___xlnm.Print_Titles">"#N/A"</definedName>
    <definedName name="___xlnm_Print_Titles">NA()</definedName>
    <definedName name="___yh1">'[30]#REF!'!$AN$11:$AQ$11</definedName>
    <definedName name="__123Graph_A" hidden="1">'[31]PROCESS CAP'!$P$86:$P$97</definedName>
    <definedName name="__123Graph_X" hidden="1">'[31]PROCESS CAP'!$J$86:$J$96</definedName>
    <definedName name="__abc1" localSheetId="5" hidden="1">{#N/A,#N/A,FALSE,"SUMMARY REPORT"}</definedName>
    <definedName name="__abc1" localSheetId="15" hidden="1">{#N/A,#N/A,FALSE,"SUMMARY REPORT"}</definedName>
    <definedName name="__abc1" localSheetId="14" hidden="1">{#N/A,#N/A,FALSE,"SUMMARY REPORT"}</definedName>
    <definedName name="__abc1" localSheetId="16" hidden="1">{#N/A,#N/A,FALSE,"SUMMARY REPORT"}</definedName>
    <definedName name="__abc1" localSheetId="10" hidden="1">{#N/A,#N/A,FALSE,"SUMMARY REPORT"}</definedName>
    <definedName name="__abc1" localSheetId="2" hidden="1">{#N/A,#N/A,FALSE,"SUMMARY REPORT"}</definedName>
    <definedName name="__abc1" hidden="1">{#N/A,#N/A,FALSE,"SUMMARY REPORT"}</definedName>
    <definedName name="__APE0105">'[14]No Material'!$B$186</definedName>
    <definedName name="__APE0202">'[14]No Material'!$B$32</definedName>
    <definedName name="__APE0207">'[14]No Material'!$B$94</definedName>
    <definedName name="__cdr1">'[32]#REF!'!$A$151:$L$193</definedName>
    <definedName name="__cdr3">'[32]#REF!'!$A$233:$L$269</definedName>
    <definedName name="__cdr4">'[32]#REF!'!$A$270:$L$303</definedName>
    <definedName name="__cdr5">'[32]#REF!'!$A$304:$L$338</definedName>
    <definedName name="__cdr6">'[32]#REF!'!$A$339:$L$375</definedName>
    <definedName name="__crd2">'[32]#REF!'!$A$194:$L$232</definedName>
    <definedName name="__DAT12">'[7]Apr-05'!$L$2:$L$18</definedName>
    <definedName name="__DAT121">'[33]#REF!'!$C$3:$C$44</definedName>
    <definedName name="__DAT122">'[33]#REF!'!$C$3:$C$44</definedName>
    <definedName name="__DAT13">'[7]Apr-05'!$M$2:$M$18</definedName>
    <definedName name="__dat61">'[33]#REF!'!$H$3:$H$44</definedName>
    <definedName name="__dim1">'[33]#REF!'!$P$35</definedName>
    <definedName name="__F1000000">'[8]ghorpade '!$F$50020</definedName>
    <definedName name="__F500000">'[8]ghorpade '!$F$50020</definedName>
    <definedName name="__GoA1">#N/A</definedName>
    <definedName name="__m1000000" localSheetId="5">#REF!</definedName>
    <definedName name="__m1000000" localSheetId="15">#REF!</definedName>
    <definedName name="__m1000000" localSheetId="14">#REF!</definedName>
    <definedName name="__m1000000" localSheetId="7">#REF!</definedName>
    <definedName name="__m1000000" localSheetId="0">#REF!</definedName>
    <definedName name="__m1000000" localSheetId="6">#REF!</definedName>
    <definedName name="__m1000000" localSheetId="16">#REF!</definedName>
    <definedName name="__m1000000" localSheetId="10">#REF!</definedName>
    <definedName name="__m1000000" localSheetId="2">#REF!</definedName>
    <definedName name="__m1000000" localSheetId="17">#REF!</definedName>
    <definedName name="__m1000000">#REF!</definedName>
    <definedName name="__MM1">'[9]DATA SPGR14'!$B$2:$M$2</definedName>
    <definedName name="__MM10">'[17]DATA SPGR14'!$B$122:$M$122</definedName>
    <definedName name="__mm17">'[18]DATA SPGR14'!$B$2:$M$2</definedName>
    <definedName name="__MM2">'[9]DATA SPGR14'!$B$42:$M$42</definedName>
    <definedName name="__mm25">'[18]DATA SPGR14'!$B$122:$M$122</definedName>
    <definedName name="__MM3">'[9]DATA SPGR14'!$B$82:$M$82</definedName>
    <definedName name="__MM4">'[9]DATA SPGR14'!$B$122:$M$122</definedName>
    <definedName name="__ncj2">'[34]#REF!'!$E$3:$E$276</definedName>
    <definedName name="__ncj4">'[34]#REF!'!$B$3:$B$276</definedName>
    <definedName name="__ng1">'[35]#REF!'!$A$2:$I$50</definedName>
    <definedName name="__nr999" localSheetId="5">'[29]SA1 - Process information'!#REF!</definedName>
    <definedName name="__nr999" localSheetId="7">'[29]SA1 - Process information'!#REF!</definedName>
    <definedName name="__nr999" localSheetId="0">'[29]SA1 - Process information'!#REF!</definedName>
    <definedName name="__nr999" localSheetId="6">'[29]SA1 - Process information'!#REF!</definedName>
    <definedName name="__nr999" localSheetId="16">'[29]SA1 - Process information'!#REF!</definedName>
    <definedName name="__nr999" localSheetId="10">'[29]SA1 - Process information'!#REF!</definedName>
    <definedName name="__nr999" localSheetId="2">'[29]SA1 - Process information'!#REF!</definedName>
    <definedName name="__nr999">'[29]SA1 - Process information'!#REF!</definedName>
    <definedName name="__OE1">'[9]DATA SPGR14'!$B$40:$M$40</definedName>
    <definedName name="__OE10">'[17]DATA SPGR14'!$B$40:$M$40</definedName>
    <definedName name="__OE17">'[18]DATA SPGR14'!$B$160:$M$160</definedName>
    <definedName name="__OE18">'[18]DATA SPGR14'!$B$80:$M$80</definedName>
    <definedName name="__OE2">'[9]DATA SPGR14'!$B$80:$M$80</definedName>
    <definedName name="__OE3">'[9]DATA SPGR14'!$B$120:$M$120</definedName>
    <definedName name="__OE4">'[9]DATA SPGR14'!$B$160:$M$160</definedName>
    <definedName name="__OE5">'[17]DATA SPGR14'!$B$80:$M$80</definedName>
    <definedName name="__OE6">'[21]DATA SPGR14'!$B$120:$M$120</definedName>
    <definedName name="__OE90">'[18]DATA SPGR14'!$B$160:$M$160</definedName>
    <definedName name="__op1" localSheetId="5" hidden="1">{#N/A,#N/A,FALSE,"SUMMARY REPORT"}</definedName>
    <definedName name="__op1" localSheetId="15" hidden="1">{#N/A,#N/A,FALSE,"SUMMARY REPORT"}</definedName>
    <definedName name="__op1" localSheetId="14" hidden="1">{#N/A,#N/A,FALSE,"SUMMARY REPORT"}</definedName>
    <definedName name="__op1" localSheetId="16" hidden="1">{#N/A,#N/A,FALSE,"SUMMARY REPORT"}</definedName>
    <definedName name="__op1" localSheetId="10" hidden="1">{#N/A,#N/A,FALSE,"SUMMARY REPORT"}</definedName>
    <definedName name="__op1" localSheetId="2" hidden="1">{#N/A,#N/A,FALSE,"SUMMARY REPORT"}</definedName>
    <definedName name="__op1" hidden="1">{#N/A,#N/A,FALSE,"SUMMARY REPORT"}</definedName>
    <definedName name="__pfd111">'[30]#REF!'!$AN$15:$AO$17</definedName>
    <definedName name="__PG1">'[36]#REF!'!$A$8:$I$41</definedName>
    <definedName name="__PG2">'[36]#REF!'!$A$8:$I$31</definedName>
    <definedName name="__PR50">'[32]#REF!'!$A$1179:$IV$1215</definedName>
    <definedName name="__xlfn.BAHTTEXT" hidden="1">#NAME?</definedName>
    <definedName name="__xlfn_AVERAGEIF">NA()</definedName>
    <definedName name="__xlnm.Print_Area">"#REF!"</definedName>
    <definedName name="__xlnm.Print_Area_1" localSheetId="5">#REF!</definedName>
    <definedName name="__xlnm.Print_Area_1" localSheetId="15">#REF!</definedName>
    <definedName name="__xlnm.Print_Area_1" localSheetId="14">#REF!</definedName>
    <definedName name="__xlnm.Print_Area_1" localSheetId="7">#REF!</definedName>
    <definedName name="__xlnm.Print_Area_1" localSheetId="0">#REF!</definedName>
    <definedName name="__xlnm.Print_Area_1" localSheetId="6">#REF!</definedName>
    <definedName name="__xlnm.Print_Area_1" localSheetId="16">#REF!</definedName>
    <definedName name="__xlnm.Print_Area_1" localSheetId="10">#REF!</definedName>
    <definedName name="__xlnm.Print_Area_1" localSheetId="2">#REF!</definedName>
    <definedName name="__xlnm.Print_Area_1" localSheetId="17">#REF!</definedName>
    <definedName name="__xlnm.Print_Area_1">#REF!</definedName>
    <definedName name="__xlnm.Print_Titles">"#N/A"</definedName>
    <definedName name="__xlnm.Print_Titles_1" localSheetId="5">#REF!</definedName>
    <definedName name="__xlnm.Print_Titles_1" localSheetId="15">#REF!</definedName>
    <definedName name="__xlnm.Print_Titles_1" localSheetId="14">#REF!</definedName>
    <definedName name="__xlnm.Print_Titles_1" localSheetId="7">#REF!</definedName>
    <definedName name="__xlnm.Print_Titles_1" localSheetId="0">#REF!</definedName>
    <definedName name="__xlnm.Print_Titles_1" localSheetId="6">#REF!</definedName>
    <definedName name="__xlnm.Print_Titles_1" localSheetId="16">#REF!</definedName>
    <definedName name="__xlnm.Print_Titles_1" localSheetId="10">#REF!</definedName>
    <definedName name="__xlnm.Print_Titles_1" localSheetId="2">#REF!</definedName>
    <definedName name="__xlnm.Print_Titles_1" localSheetId="17">#REF!</definedName>
    <definedName name="__xlnm.Print_Titles_1">#REF!</definedName>
    <definedName name="__xlnm_Print_Titles">NA()</definedName>
    <definedName name="__yh1">'[30]#REF!'!$AN$11:$AQ$11</definedName>
    <definedName name="_0">NA()</definedName>
    <definedName name="_10__123Graph_AC04C_FF_L">NA()</definedName>
    <definedName name="_11A1_">#N/A</definedName>
    <definedName name="_11A1__10">NA()</definedName>
    <definedName name="_11A1__6">NA()</definedName>
    <definedName name="_12__123Graph_AC04C_FF_T">NA()</definedName>
    <definedName name="_13a2_">#N/A</definedName>
    <definedName name="_14__123Graph_AC04C_FR_L1">NA()</definedName>
    <definedName name="_15a3_">#N/A</definedName>
    <definedName name="_16__123Graph_AC04C_FR_L2">NA()</definedName>
    <definedName name="_17CP1_" localSheetId="15">#N/A</definedName>
    <definedName name="_17CP1_" localSheetId="14">#N/A</definedName>
    <definedName name="_17CP1_">#N/A</definedName>
    <definedName name="_18__123Graph_AC04C_FR_T1">NA()</definedName>
    <definedName name="_1Excel_BuiltIn_Print_Area_1_1" localSheetId="5">#REF!</definedName>
    <definedName name="_1Excel_BuiltIn_Print_Area_1_1" localSheetId="15">#REF!</definedName>
    <definedName name="_1Excel_BuiltIn_Print_Area_1_1" localSheetId="14">#REF!</definedName>
    <definedName name="_1Excel_BuiltIn_Print_Area_1_1" localSheetId="16">#REF!</definedName>
    <definedName name="_1Excel_BuiltIn_Print_Area_1_1" localSheetId="10">#REF!</definedName>
    <definedName name="_1Excel_BuiltIn_Print_Area_1_1" localSheetId="2">#REF!</definedName>
    <definedName name="_1Excel_BuiltIn_Print_Area_1_1">#REF!</definedName>
    <definedName name="_1Excel_BuiltIn_Print_Area_7_1" localSheetId="5">#REF!</definedName>
    <definedName name="_1Excel_BuiltIn_Print_Area_7_1" localSheetId="15">#REF!</definedName>
    <definedName name="_1Excel_BuiltIn_Print_Area_7_1" localSheetId="14">#REF!</definedName>
    <definedName name="_1Excel_BuiltIn_Print_Area_7_1" localSheetId="7">#REF!</definedName>
    <definedName name="_1Excel_BuiltIn_Print_Area_7_1" localSheetId="0">#REF!</definedName>
    <definedName name="_1Excel_BuiltIn_Print_Area_7_1" localSheetId="6">#REF!</definedName>
    <definedName name="_1Excel_BuiltIn_Print_Area_7_1" localSheetId="16">#REF!</definedName>
    <definedName name="_1Excel_BuiltIn_Print_Area_7_1" localSheetId="10">#REF!</definedName>
    <definedName name="_1Excel_BuiltIn_Print_Area_7_1" localSheetId="2">#REF!</definedName>
    <definedName name="_1Excel_BuiltIn_Print_Area_7_1" localSheetId="17">#REF!</definedName>
    <definedName name="_1Excel_BuiltIn_Print_Area_7_1">#REF!</definedName>
    <definedName name="_2__123Graph_AC04C_ALL_L1">NA()</definedName>
    <definedName name="_20__123Graph_AC04C_FR_T2">NA()</definedName>
    <definedName name="_207">'[37]207 '!$A$1:$BA$78</definedName>
    <definedName name="_22__123Graph_LBL_AC04C_FF_L">NA()</definedName>
    <definedName name="_24__123Graph_LBL_AC04C_FF_T">NA()</definedName>
    <definedName name="_26__123Graph_LBL_AC04C_FR_L1">NA()</definedName>
    <definedName name="_28__123Graph_LBL_AC04C_FR_L2">NA()</definedName>
    <definedName name="_2Excel_BuiltIn_Print_Area_7_1" localSheetId="5">#REF!</definedName>
    <definedName name="_2Excel_BuiltIn_Print_Area_7_1" localSheetId="15">#REF!</definedName>
    <definedName name="_2Excel_BuiltIn_Print_Area_7_1" localSheetId="14">#REF!</definedName>
    <definedName name="_2Excel_BuiltIn_Print_Area_7_1" localSheetId="16">#REF!</definedName>
    <definedName name="_2Excel_BuiltIn_Print_Area_7_1" localSheetId="10">#REF!</definedName>
    <definedName name="_2Excel_BuiltIn_Print_Area_7_1" localSheetId="2">#REF!</definedName>
    <definedName name="_2Excel_BuiltIn_Print_Area_7_1">#REF!</definedName>
    <definedName name="_2Excel_BuiltIn_Print_Titles_7_1" localSheetId="5">#REF!</definedName>
    <definedName name="_2Excel_BuiltIn_Print_Titles_7_1" localSheetId="15">#REF!</definedName>
    <definedName name="_2Excel_BuiltIn_Print_Titles_7_1" localSheetId="14">#REF!</definedName>
    <definedName name="_2Excel_BuiltIn_Print_Titles_7_1" localSheetId="7">#REF!</definedName>
    <definedName name="_2Excel_BuiltIn_Print_Titles_7_1" localSheetId="0">#REF!</definedName>
    <definedName name="_2Excel_BuiltIn_Print_Titles_7_1" localSheetId="6">#REF!</definedName>
    <definedName name="_2Excel_BuiltIn_Print_Titles_7_1" localSheetId="16">#REF!</definedName>
    <definedName name="_2Excel_BuiltIn_Print_Titles_7_1" localSheetId="10">#REF!</definedName>
    <definedName name="_2Excel_BuiltIn_Print_Titles_7_1" localSheetId="2">#REF!</definedName>
    <definedName name="_2Excel_BuiltIn_Print_Titles_7_1" localSheetId="17">#REF!</definedName>
    <definedName name="_2Excel_BuiltIn_Print_Titles_7_1">#REF!</definedName>
    <definedName name="_30__123Graph_LBL_AC04C_FR_T1">NA()</definedName>
    <definedName name="_32__123Graph_LBL_AC04C_FR_T2">NA()</definedName>
    <definedName name="_34__123Graph_XC04C_ALL_T1">NA()</definedName>
    <definedName name="_36__123Graph_XC04C_ALL_T2">NA()</definedName>
    <definedName name="_38__123Graph_XC04C_FF_L">NA()</definedName>
    <definedName name="_4__123Graph_AC04C_ALL_L2">NA()</definedName>
    <definedName name="_40__123Graph_XC04C_FF_T">NA()</definedName>
    <definedName name="_42__123Graph_XC04C_FR_L1">NA()</definedName>
    <definedName name="_44__123Graph_XC04C_FR_L2">NA()</definedName>
    <definedName name="_46__123Graph_XC04C_FR_T1">NA()</definedName>
    <definedName name="_48__123Graph_XC04C_FR_T2">NA()</definedName>
    <definedName name="_4Excel_BuiltIn_Print_Titles_7_1" localSheetId="5">#REF!</definedName>
    <definedName name="_4Excel_BuiltIn_Print_Titles_7_1" localSheetId="15">#REF!</definedName>
    <definedName name="_4Excel_BuiltIn_Print_Titles_7_1" localSheetId="14">#REF!</definedName>
    <definedName name="_4Excel_BuiltIn_Print_Titles_7_1" localSheetId="16">#REF!</definedName>
    <definedName name="_4Excel_BuiltIn_Print_Titles_7_1" localSheetId="10">#REF!</definedName>
    <definedName name="_4Excel_BuiltIn_Print_Titles_7_1" localSheetId="2">#REF!</definedName>
    <definedName name="_4Excel_BuiltIn_Print_Titles_7_1">#REF!</definedName>
    <definedName name="_6__123Graph_AC04C_ALL_T1">NA()</definedName>
    <definedName name="_8__123Graph_AC04C_ALL_T2">NA()</definedName>
    <definedName name="_a" localSheetId="15">'[2]14.1부'!$AD$2</definedName>
    <definedName name="_a" localSheetId="14">'[2]14.1부'!$AD$2</definedName>
    <definedName name="_a">"#n/a"</definedName>
    <definedName name="_abc1" localSheetId="5" hidden="1">{#N/A,#N/A,FALSE,"SUMMARY REPORT"}</definedName>
    <definedName name="_abc1" localSheetId="15" hidden="1">{#N/A,#N/A,FALSE,"SUMMARY REPORT"}</definedName>
    <definedName name="_abc1" localSheetId="14" hidden="1">{#N/A,#N/A,FALSE,"SUMMARY REPORT"}</definedName>
    <definedName name="_abc1" localSheetId="16" hidden="1">{#N/A,#N/A,FALSE,"SUMMARY REPORT"}</definedName>
    <definedName name="_abc1" localSheetId="10" hidden="1">{#N/A,#N/A,FALSE,"SUMMARY REPORT"}</definedName>
    <definedName name="_abc1" localSheetId="2" hidden="1">{#N/A,#N/A,FALSE,"SUMMARY REPORT"}</definedName>
    <definedName name="_abc1" hidden="1">{#N/A,#N/A,FALSE,"SUMMARY REPORT"}</definedName>
    <definedName name="_APE0105">'[14]No Material'!$B$186</definedName>
    <definedName name="_APE0202">'[14]No Material'!$B$32</definedName>
    <definedName name="_APE0207">'[14]No Material'!$B$94</definedName>
    <definedName name="_APP3_GSGE31..O" localSheetId="5">#REF!</definedName>
    <definedName name="_APP3_GSGE31..O" localSheetId="7">#REF!</definedName>
    <definedName name="_APP3_GSGE31..O" localSheetId="0">#REF!</definedName>
    <definedName name="_APP3_GSGE31..O" localSheetId="6">#REF!</definedName>
    <definedName name="_APP3_GSGE31..O" localSheetId="16">#REF!</definedName>
    <definedName name="_APP3_GSGE31..O" localSheetId="10">#REF!</definedName>
    <definedName name="_APP3_GSGE31..O" localSheetId="2">#REF!</definedName>
    <definedName name="_APP3_GSGE31..O" localSheetId="17">#REF!</definedName>
    <definedName name="_APP3_GSGE31..O">#REF!</definedName>
    <definedName name="_APP3_GSGE51..O" localSheetId="5">#REF!</definedName>
    <definedName name="_APP3_GSGE51..O" localSheetId="7">#REF!</definedName>
    <definedName name="_APP3_GSGE51..O" localSheetId="0">#REF!</definedName>
    <definedName name="_APP3_GSGE51..O" localSheetId="6">#REF!</definedName>
    <definedName name="_APP3_GSGE51..O" localSheetId="16">#REF!</definedName>
    <definedName name="_APP3_GSGE51..O" localSheetId="10">#REF!</definedName>
    <definedName name="_APP3_GSGE51..O" localSheetId="2">#REF!</definedName>
    <definedName name="_APP3_GSGE51..O" localSheetId="17">#REF!</definedName>
    <definedName name="_APP3_GSGE51..O">#REF!</definedName>
    <definedName name="_APP3_GSGE58..O" localSheetId="5">#REF!</definedName>
    <definedName name="_APP3_GSGE58..O" localSheetId="7">#REF!</definedName>
    <definedName name="_APP3_GSGE58..O" localSheetId="0">#REF!</definedName>
    <definedName name="_APP3_GSGE58..O" localSheetId="6">#REF!</definedName>
    <definedName name="_APP3_GSGE58..O" localSheetId="16">#REF!</definedName>
    <definedName name="_APP3_GSGE58..O" localSheetId="10">#REF!</definedName>
    <definedName name="_APP3_GSGE58..O" localSheetId="2">#REF!</definedName>
    <definedName name="_APP3_GSGE58..O" localSheetId="17">#REF!</definedName>
    <definedName name="_APP3_GSGE58..O">#REF!</definedName>
    <definedName name="_APP3_PRSD29..P" localSheetId="5">#REF!</definedName>
    <definedName name="_APP3_PRSD29..P" localSheetId="7">#REF!</definedName>
    <definedName name="_APP3_PRSD29..P" localSheetId="0">#REF!</definedName>
    <definedName name="_APP3_PRSD29..P" localSheetId="6">#REF!</definedName>
    <definedName name="_APP3_PRSD29..P" localSheetId="16">#REF!</definedName>
    <definedName name="_APP3_PRSD29..P" localSheetId="10">#REF!</definedName>
    <definedName name="_APP3_PRSD29..P" localSheetId="2">#REF!</definedName>
    <definedName name="_APP3_PRSD29..P" localSheetId="17">#REF!</definedName>
    <definedName name="_APP3_PRSD29..P">#REF!</definedName>
    <definedName name="_APP3_PRSD78..Q" localSheetId="5">#REF!</definedName>
    <definedName name="_APP3_PRSD78..Q" localSheetId="7">#REF!</definedName>
    <definedName name="_APP3_PRSD78..Q" localSheetId="0">#REF!</definedName>
    <definedName name="_APP3_PRSD78..Q" localSheetId="6">#REF!</definedName>
    <definedName name="_APP3_PRSD78..Q" localSheetId="16">#REF!</definedName>
    <definedName name="_APP3_PRSD78..Q" localSheetId="10">#REF!</definedName>
    <definedName name="_APP3_PRSD78..Q" localSheetId="2">#REF!</definedName>
    <definedName name="_APP3_PRSD78..Q" localSheetId="17">#REF!</definedName>
    <definedName name="_APP3_PRSD78..Q">#REF!</definedName>
    <definedName name="_B" localSheetId="15">'[4]#REF!'!$AN$11:$AQ$11</definedName>
    <definedName name="_B" localSheetId="14">'[4]#REF!'!$AN$11:$AQ$11</definedName>
    <definedName name="_b">NA()</definedName>
    <definedName name="_BUS1">[38]DJ06!$M$2:$M$155</definedName>
    <definedName name="_c" localSheetId="15">'[2]14.1부'!$AJ$51</definedName>
    <definedName name="_c" localSheetId="14">'[2]14.1부'!$AJ$51</definedName>
    <definedName name="_c">"#n/a"</definedName>
    <definedName name="_cdr1">NA()</definedName>
    <definedName name="_cdr3">NA()</definedName>
    <definedName name="_cdr4">NA()</definedName>
    <definedName name="_cdr5">NA()</definedName>
    <definedName name="_cdr6">NA()</definedName>
    <definedName name="_crd2">NA()</definedName>
    <definedName name="_d" localSheetId="15">'[2]14.1부'!$AD$20</definedName>
    <definedName name="_d" localSheetId="14">'[2]14.1부'!$AD$20</definedName>
    <definedName name="_d">"#n/a"</definedName>
    <definedName name="_DAT1" localSheetId="5">#REF!</definedName>
    <definedName name="_DAT1" localSheetId="16">#REF!</definedName>
    <definedName name="_DAT1" localSheetId="10">#REF!</definedName>
    <definedName name="_DAT1" localSheetId="2">#REF!</definedName>
    <definedName name="_DAT1">#REF!</definedName>
    <definedName name="_DAT10" localSheetId="5">#REF!</definedName>
    <definedName name="_DAT10" localSheetId="16">#REF!</definedName>
    <definedName name="_DAT10" localSheetId="10">#REF!</definedName>
    <definedName name="_DAT10" localSheetId="2">#REF!</definedName>
    <definedName name="_DAT10">#REF!</definedName>
    <definedName name="_DAT100">[38]DJ06!$B$2:$B$155</definedName>
    <definedName name="_DAT11" localSheetId="5">#REF!</definedName>
    <definedName name="_DAT11" localSheetId="16">#REF!</definedName>
    <definedName name="_DAT11" localSheetId="10">#REF!</definedName>
    <definedName name="_DAT11" localSheetId="2">#REF!</definedName>
    <definedName name="_DAT11">#REF!</definedName>
    <definedName name="_DAT12" localSheetId="5">#REF!</definedName>
    <definedName name="_DAT12" localSheetId="15">'[7]Apr-05'!$L$2:$L$18</definedName>
    <definedName name="_DAT12" localSheetId="14">'[7]Apr-05'!$L$2:$L$18</definedName>
    <definedName name="_DAT12" localSheetId="16">#REF!</definedName>
    <definedName name="_DAT12" localSheetId="10">#REF!</definedName>
    <definedName name="_DAT12" localSheetId="2">#REF!</definedName>
    <definedName name="_DAT12">#REF!</definedName>
    <definedName name="_DAT13" localSheetId="5">#REF!</definedName>
    <definedName name="_DAT13" localSheetId="15">'[7]Apr-05'!$M$2:$M$18</definedName>
    <definedName name="_DAT13" localSheetId="14">'[7]Apr-05'!$M$2:$M$18</definedName>
    <definedName name="_DAT13" localSheetId="16">#REF!</definedName>
    <definedName name="_DAT13" localSheetId="10">#REF!</definedName>
    <definedName name="_DAT13" localSheetId="2">#REF!</definedName>
    <definedName name="_DAT13">#REF!</definedName>
    <definedName name="_DAT14" localSheetId="5">#REF!</definedName>
    <definedName name="_DAT14" localSheetId="16">#REF!</definedName>
    <definedName name="_DAT14" localSheetId="10">#REF!</definedName>
    <definedName name="_DAT14" localSheetId="2">#REF!</definedName>
    <definedName name="_DAT14">#REF!</definedName>
    <definedName name="_DAT15" localSheetId="5">#REF!</definedName>
    <definedName name="_DAT15" localSheetId="16">#REF!</definedName>
    <definedName name="_DAT15" localSheetId="10">#REF!</definedName>
    <definedName name="_DAT15" localSheetId="2">#REF!</definedName>
    <definedName name="_DAT15">#REF!</definedName>
    <definedName name="_DAT16" localSheetId="5">#REF!</definedName>
    <definedName name="_DAT16" localSheetId="16">#REF!</definedName>
    <definedName name="_DAT16" localSheetId="10">#REF!</definedName>
    <definedName name="_DAT16" localSheetId="2">#REF!</definedName>
    <definedName name="_DAT16">#REF!</definedName>
    <definedName name="_DAT17" localSheetId="5">#REF!</definedName>
    <definedName name="_DAT17" localSheetId="16">#REF!</definedName>
    <definedName name="_DAT17" localSheetId="10">#REF!</definedName>
    <definedName name="_DAT17" localSheetId="2">#REF!</definedName>
    <definedName name="_DAT17">#REF!</definedName>
    <definedName name="_DAT18" localSheetId="5">#REF!</definedName>
    <definedName name="_DAT18" localSheetId="16">#REF!</definedName>
    <definedName name="_DAT18" localSheetId="10">#REF!</definedName>
    <definedName name="_DAT18" localSheetId="2">#REF!</definedName>
    <definedName name="_DAT18">#REF!</definedName>
    <definedName name="_DAT19" localSheetId="5">#REF!</definedName>
    <definedName name="_DAT19" localSheetId="16">#REF!</definedName>
    <definedName name="_DAT19" localSheetId="10">#REF!</definedName>
    <definedName name="_DAT19" localSheetId="2">#REF!</definedName>
    <definedName name="_DAT19">#REF!</definedName>
    <definedName name="_DAT2" localSheetId="5">#REF!</definedName>
    <definedName name="_DAT2" localSheetId="16">#REF!</definedName>
    <definedName name="_DAT2" localSheetId="10">#REF!</definedName>
    <definedName name="_DAT2" localSheetId="2">#REF!</definedName>
    <definedName name="_DAT2">#REF!</definedName>
    <definedName name="_DAT20" localSheetId="5">#REF!</definedName>
    <definedName name="_DAT20" localSheetId="16">#REF!</definedName>
    <definedName name="_DAT20" localSheetId="10">#REF!</definedName>
    <definedName name="_DAT20" localSheetId="2">#REF!</definedName>
    <definedName name="_DAT20">#REF!</definedName>
    <definedName name="_DAT21" localSheetId="5">#REF!</definedName>
    <definedName name="_DAT21" localSheetId="16">#REF!</definedName>
    <definedName name="_DAT21" localSheetId="10">#REF!</definedName>
    <definedName name="_DAT21" localSheetId="2">#REF!</definedName>
    <definedName name="_DAT21">#REF!</definedName>
    <definedName name="_DAT22" localSheetId="5">#REF!</definedName>
    <definedName name="_DAT22" localSheetId="16">#REF!</definedName>
    <definedName name="_DAT22" localSheetId="10">#REF!</definedName>
    <definedName name="_DAT22" localSheetId="2">#REF!</definedName>
    <definedName name="_DAT22">#REF!</definedName>
    <definedName name="_DAT23" localSheetId="5">#REF!</definedName>
    <definedName name="_DAT23" localSheetId="16">#REF!</definedName>
    <definedName name="_DAT23" localSheetId="10">#REF!</definedName>
    <definedName name="_DAT23" localSheetId="2">#REF!</definedName>
    <definedName name="_DAT23">#REF!</definedName>
    <definedName name="_DAT24" localSheetId="5">#REF!</definedName>
    <definedName name="_DAT24" localSheetId="16">#REF!</definedName>
    <definedName name="_DAT24" localSheetId="10">#REF!</definedName>
    <definedName name="_DAT24" localSheetId="2">#REF!</definedName>
    <definedName name="_DAT24">#REF!</definedName>
    <definedName name="_DAT3" localSheetId="5">#REF!</definedName>
    <definedName name="_DAT3" localSheetId="16">#REF!</definedName>
    <definedName name="_DAT3" localSheetId="10">#REF!</definedName>
    <definedName name="_DAT3" localSheetId="2">#REF!</definedName>
    <definedName name="_DAT3">#REF!</definedName>
    <definedName name="_DAT4" localSheetId="5">#REF!</definedName>
    <definedName name="_DAT4" localSheetId="16">#REF!</definedName>
    <definedName name="_DAT4" localSheetId="10">#REF!</definedName>
    <definedName name="_DAT4" localSheetId="2">#REF!</definedName>
    <definedName name="_DAT4">#REF!</definedName>
    <definedName name="_DAT5" localSheetId="5">#REF!</definedName>
    <definedName name="_DAT5" localSheetId="16">#REF!</definedName>
    <definedName name="_DAT5" localSheetId="10">#REF!</definedName>
    <definedName name="_DAT5" localSheetId="2">#REF!</definedName>
    <definedName name="_DAT5">#REF!</definedName>
    <definedName name="_DAT6" localSheetId="5">#REF!</definedName>
    <definedName name="_DAT6" localSheetId="16">#REF!</definedName>
    <definedName name="_DAT6" localSheetId="10">#REF!</definedName>
    <definedName name="_DAT6" localSheetId="2">#REF!</definedName>
    <definedName name="_DAT6">#REF!</definedName>
    <definedName name="_DAT7" localSheetId="5">#REF!</definedName>
    <definedName name="_DAT7" localSheetId="16">#REF!</definedName>
    <definedName name="_DAT7" localSheetId="10">#REF!</definedName>
    <definedName name="_DAT7" localSheetId="2">#REF!</definedName>
    <definedName name="_DAT7">#REF!</definedName>
    <definedName name="_DAT8" localSheetId="5">#REF!</definedName>
    <definedName name="_DAT8" localSheetId="16">#REF!</definedName>
    <definedName name="_DAT8" localSheetId="10">#REF!</definedName>
    <definedName name="_DAT8" localSheetId="2">#REF!</definedName>
    <definedName name="_DAT8">#REF!</definedName>
    <definedName name="_DAT9" localSheetId="5">#REF!</definedName>
    <definedName name="_DAT9" localSheetId="16">#REF!</definedName>
    <definedName name="_DAT9" localSheetId="10">#REF!</definedName>
    <definedName name="_DAT9" localSheetId="2">#REF!</definedName>
    <definedName name="_DAT9">#REF!</definedName>
    <definedName name="_Dist_Bin" localSheetId="12">#REF!</definedName>
    <definedName name="_Dist_Bin" localSheetId="13">#REF!</definedName>
    <definedName name="_Dist_Bin" localSheetId="11">#REF!</definedName>
    <definedName name="_Dist_Bin" hidden="1">'[31]PROCESS CAP'!$J$86:$J$96</definedName>
    <definedName name="_Dist_Values" localSheetId="15" hidden="1">'[2]14.1부'!$D$12:$M$31</definedName>
    <definedName name="_Dist_Values" localSheetId="14" hidden="1">'[2]14.1부'!$D$12:$M$31</definedName>
    <definedName name="_Dist_Values" localSheetId="12">#REF!</definedName>
    <definedName name="_Dist_Values" localSheetId="13">#REF!</definedName>
    <definedName name="_Dist_Values" localSheetId="11">#REF!</definedName>
    <definedName name="_Dist_Values" hidden="1">'[31]PROCESS CAP'!$B$7:$C$31</definedName>
    <definedName name="_e" localSheetId="15">'[2]14.1부'!$AW$2</definedName>
    <definedName name="_e" localSheetId="14">'[2]14.1부'!$AW$2</definedName>
    <definedName name="_e">"#n/a"</definedName>
    <definedName name="_f">"#n/a"</definedName>
    <definedName name="_F1000000">'[8]ghorpade '!$F$50020</definedName>
    <definedName name="_F500000">'[8]ghorpade '!$F$50020</definedName>
    <definedName name="_Fill" localSheetId="5" hidden="1">#REF!</definedName>
    <definedName name="_Fill" localSheetId="15" hidden="1">#REF!</definedName>
    <definedName name="_Fill" localSheetId="14" hidden="1">#REF!</definedName>
    <definedName name="_Fill" localSheetId="7" hidden="1">#REF!</definedName>
    <definedName name="_Fill" localSheetId="12">#REF!</definedName>
    <definedName name="_Fill" localSheetId="0" hidden="1">#REF!</definedName>
    <definedName name="_Fill" localSheetId="6" hidden="1">#REF!</definedName>
    <definedName name="_Fill" localSheetId="16" hidden="1">#REF!</definedName>
    <definedName name="_Fill" localSheetId="10" hidden="1">#REF!</definedName>
    <definedName name="_Fill" localSheetId="2" hidden="1">#REF!</definedName>
    <definedName name="_Fill" localSheetId="13">#REF!</definedName>
    <definedName name="_Fill" localSheetId="17" hidden="1">#REF!</definedName>
    <definedName name="_Fill" localSheetId="11">#REF!</definedName>
    <definedName name="_Fill" hidden="1">#REF!</definedName>
    <definedName name="_g">"#n/a"</definedName>
    <definedName name="_GNUIVCG__SIVCG" localSheetId="5">#REF!</definedName>
    <definedName name="_GNUIVCG__SIVCG" localSheetId="7">#REF!</definedName>
    <definedName name="_GNUIVCG__SIVCG" localSheetId="0">#REF!</definedName>
    <definedName name="_GNUIVCG__SIVCG" localSheetId="6">#REF!</definedName>
    <definedName name="_GNUIVCG__SIVCG" localSheetId="16">#REF!</definedName>
    <definedName name="_GNUIVCG__SIVCG" localSheetId="10">#REF!</definedName>
    <definedName name="_GNUIVCG__SIVCG" localSheetId="2">#REF!</definedName>
    <definedName name="_GNUIVCG__SIVCG" localSheetId="17">#REF!</definedName>
    <definedName name="_GNUIVCG__SIVCG">#REF!</definedName>
    <definedName name="_GoA1" localSheetId="5">[39]!_GoA1</definedName>
    <definedName name="_GoA1" localSheetId="15">#N/A</definedName>
    <definedName name="_GoA1" localSheetId="14">#N/A</definedName>
    <definedName name="_GoA1" localSheetId="7">[40]!_GoA1</definedName>
    <definedName name="_GoA1" localSheetId="0">[41]!_GoA1</definedName>
    <definedName name="_GoA1" localSheetId="6">[39]!_GoA1</definedName>
    <definedName name="_GoA1" localSheetId="2">#N/A</definedName>
    <definedName name="_GoA1" localSheetId="17">[39]!_GoA1</definedName>
    <definedName name="_GoA1">[40]!_GoA1</definedName>
    <definedName name="_h">"#n/a"</definedName>
    <definedName name="_i">"#ref!"</definedName>
    <definedName name="_Key1" localSheetId="15" hidden="1">'[42]9905'!$A$9:$A$84</definedName>
    <definedName name="_Key1" localSheetId="14" hidden="1">'[42]9905'!$A$9:$A$84</definedName>
    <definedName name="_Key1">"#ref!"</definedName>
    <definedName name="_KIM1" localSheetId="15">#N/A</definedName>
    <definedName name="_KIM1" localSheetId="14">#N/A</definedName>
    <definedName name="_KIM1">#N/A</definedName>
    <definedName name="_m">NA()</definedName>
    <definedName name="_m1000000">"#REF!"</definedName>
    <definedName name="_MM1">'[9]DATA SPGR14'!$B$2:$M$2</definedName>
    <definedName name="_MM10">'[17]DATA SPGR14'!$B$122:$M$122</definedName>
    <definedName name="_mm17">'[18]DATA SPGR14'!$B$2:$M$2</definedName>
    <definedName name="_MM2">'[9]DATA SPGR14'!$B$42:$M$42</definedName>
    <definedName name="_mm25">'[18]DATA SPGR14'!$B$122:$M$122</definedName>
    <definedName name="_MM3">'[9]DATA SPGR14'!$B$82:$M$82</definedName>
    <definedName name="_MM4">'[9]DATA SPGR14'!$B$122:$M$122</definedName>
    <definedName name="_N248">'[43]265 40 -65-90'!$G$1:$H$45</definedName>
    <definedName name="_nr1" localSheetId="5">'[44]TS Report-Production MEMCO ENGI'!#REF!</definedName>
    <definedName name="_nr1" localSheetId="7">'[44]TS Report-Production MEMCO ENGI'!#REF!</definedName>
    <definedName name="_nr1" localSheetId="0">'[44]TS Report-Production MEMCO ENGI'!#REF!</definedName>
    <definedName name="_nr1" localSheetId="6">'[44]TS Report-Production MEMCO ENGI'!#REF!</definedName>
    <definedName name="_nr1" localSheetId="16">'[44]TS Report-Production MEMCO ENGI'!#REF!</definedName>
    <definedName name="_nr1" localSheetId="10">'[44]TS Report-Production MEMCO ENGI'!#REF!</definedName>
    <definedName name="_nr1" localSheetId="2">'[44]TS Report-Production MEMCO ENGI'!#REF!</definedName>
    <definedName name="_nr1">'[44]TS Report-Production MEMCO ENGI'!#REF!</definedName>
    <definedName name="_nr10" localSheetId="5">'[44]TS Report-Production MEMCO ENGI'!#REF!</definedName>
    <definedName name="_nr10" localSheetId="7">'[44]TS Report-Production MEMCO ENGI'!#REF!</definedName>
    <definedName name="_nr10" localSheetId="0">'[44]TS Report-Production MEMCO ENGI'!#REF!</definedName>
    <definedName name="_nr10" localSheetId="6">'[44]TS Report-Production MEMCO ENGI'!#REF!</definedName>
    <definedName name="_nr10" localSheetId="16">'[44]TS Report-Production MEMCO ENGI'!#REF!</definedName>
    <definedName name="_nr10" localSheetId="10">'[44]TS Report-Production MEMCO ENGI'!#REF!</definedName>
    <definedName name="_nr10" localSheetId="2">'[44]TS Report-Production MEMCO ENGI'!#REF!</definedName>
    <definedName name="_nr10">'[44]TS Report-Production MEMCO ENGI'!#REF!</definedName>
    <definedName name="_nr100" localSheetId="5">'[44]TS Report-Production MEMCO ENGI'!#REF!</definedName>
    <definedName name="_nr100" localSheetId="7">'[44]TS Report-Production MEMCO ENGI'!#REF!</definedName>
    <definedName name="_nr100" localSheetId="0">'[44]TS Report-Production MEMCO ENGI'!#REF!</definedName>
    <definedName name="_nr100" localSheetId="6">'[44]TS Report-Production MEMCO ENGI'!#REF!</definedName>
    <definedName name="_nr100" localSheetId="16">'[44]TS Report-Production MEMCO ENGI'!#REF!</definedName>
    <definedName name="_nr100" localSheetId="10">'[44]TS Report-Production MEMCO ENGI'!#REF!</definedName>
    <definedName name="_nr100" localSheetId="2">'[44]TS Report-Production MEMCO ENGI'!#REF!</definedName>
    <definedName name="_nr100">'[44]TS Report-Production MEMCO ENGI'!#REF!</definedName>
    <definedName name="_nr11" localSheetId="5">'[44]TS Report-Production MEMCO ENGI'!#REF!</definedName>
    <definedName name="_nr11" localSheetId="7">'[44]TS Report-Production MEMCO ENGI'!#REF!</definedName>
    <definedName name="_nr11" localSheetId="0">'[44]TS Report-Production MEMCO ENGI'!#REF!</definedName>
    <definedName name="_nr11" localSheetId="6">'[44]TS Report-Production MEMCO ENGI'!#REF!</definedName>
    <definedName name="_nr11" localSheetId="16">'[44]TS Report-Production MEMCO ENGI'!#REF!</definedName>
    <definedName name="_nr11" localSheetId="10">'[44]TS Report-Production MEMCO ENGI'!#REF!</definedName>
    <definedName name="_nr11" localSheetId="2">'[44]TS Report-Production MEMCO ENGI'!#REF!</definedName>
    <definedName name="_nr11">'[44]TS Report-Production MEMCO ENGI'!#REF!</definedName>
    <definedName name="_nr111" localSheetId="5">'[44]TS Report-Production MEMCO ENGI'!#REF!</definedName>
    <definedName name="_nr111" localSheetId="7">'[44]TS Report-Production MEMCO ENGI'!#REF!</definedName>
    <definedName name="_nr111" localSheetId="0">'[44]TS Report-Production MEMCO ENGI'!#REF!</definedName>
    <definedName name="_nr111" localSheetId="6">'[44]TS Report-Production MEMCO ENGI'!#REF!</definedName>
    <definedName name="_nr111" localSheetId="16">'[44]TS Report-Production MEMCO ENGI'!#REF!</definedName>
    <definedName name="_nr111" localSheetId="10">'[44]TS Report-Production MEMCO ENGI'!#REF!</definedName>
    <definedName name="_nr111" localSheetId="2">'[44]TS Report-Production MEMCO ENGI'!#REF!</definedName>
    <definedName name="_nr111">'[44]TS Report-Production MEMCO ENGI'!#REF!</definedName>
    <definedName name="_nr12" localSheetId="5">'[44]TS Report-Production MEMCO ENGI'!#REF!</definedName>
    <definedName name="_nr12" localSheetId="7">'[44]TS Report-Production MEMCO ENGI'!#REF!</definedName>
    <definedName name="_nr12" localSheetId="0">'[44]TS Report-Production MEMCO ENGI'!#REF!</definedName>
    <definedName name="_nr12" localSheetId="6">'[44]TS Report-Production MEMCO ENGI'!#REF!</definedName>
    <definedName name="_nr12" localSheetId="16">'[44]TS Report-Production MEMCO ENGI'!#REF!</definedName>
    <definedName name="_nr12" localSheetId="10">'[44]TS Report-Production MEMCO ENGI'!#REF!</definedName>
    <definedName name="_nr12" localSheetId="2">'[44]TS Report-Production MEMCO ENGI'!#REF!</definedName>
    <definedName name="_nr12">'[44]TS Report-Production MEMCO ENGI'!#REF!</definedName>
    <definedName name="_nr123" localSheetId="5">'[44]TS Report-Production MEMCO ENGI'!#REF!</definedName>
    <definedName name="_nr123" localSheetId="7">'[44]TS Report-Production MEMCO ENGI'!#REF!</definedName>
    <definedName name="_nr123" localSheetId="0">'[44]TS Report-Production MEMCO ENGI'!#REF!</definedName>
    <definedName name="_nr123" localSheetId="6">'[44]TS Report-Production MEMCO ENGI'!#REF!</definedName>
    <definedName name="_nr123" localSheetId="16">'[44]TS Report-Production MEMCO ENGI'!#REF!</definedName>
    <definedName name="_nr123" localSheetId="10">'[44]TS Report-Production MEMCO ENGI'!#REF!</definedName>
    <definedName name="_nr123" localSheetId="2">'[44]TS Report-Production MEMCO ENGI'!#REF!</definedName>
    <definedName name="_nr123">'[44]TS Report-Production MEMCO ENGI'!#REF!</definedName>
    <definedName name="_nr13" localSheetId="5">'[44]TS Report-Production MEMCO ENGI'!#REF!</definedName>
    <definedName name="_nr13" localSheetId="7">'[44]TS Report-Production MEMCO ENGI'!#REF!</definedName>
    <definedName name="_nr13" localSheetId="0">'[44]TS Report-Production MEMCO ENGI'!#REF!</definedName>
    <definedName name="_nr13" localSheetId="6">'[44]TS Report-Production MEMCO ENGI'!#REF!</definedName>
    <definedName name="_nr13" localSheetId="16">'[44]TS Report-Production MEMCO ENGI'!#REF!</definedName>
    <definedName name="_nr13" localSheetId="10">'[44]TS Report-Production MEMCO ENGI'!#REF!</definedName>
    <definedName name="_nr13" localSheetId="2">'[44]TS Report-Production MEMCO ENGI'!#REF!</definedName>
    <definedName name="_nr13">'[44]TS Report-Production MEMCO ENGI'!#REF!</definedName>
    <definedName name="_nr14" localSheetId="5">'[44]TS Report-Production MEMCO ENGI'!#REF!</definedName>
    <definedName name="_nr14" localSheetId="7">'[44]TS Report-Production MEMCO ENGI'!#REF!</definedName>
    <definedName name="_nr14" localSheetId="0">'[44]TS Report-Production MEMCO ENGI'!#REF!</definedName>
    <definedName name="_nr14" localSheetId="6">'[44]TS Report-Production MEMCO ENGI'!#REF!</definedName>
    <definedName name="_nr14" localSheetId="16">'[44]TS Report-Production MEMCO ENGI'!#REF!</definedName>
    <definedName name="_nr14" localSheetId="10">'[44]TS Report-Production MEMCO ENGI'!#REF!</definedName>
    <definedName name="_nr14" localSheetId="2">'[44]TS Report-Production MEMCO ENGI'!#REF!</definedName>
    <definedName name="_nr14">'[44]TS Report-Production MEMCO ENGI'!#REF!</definedName>
    <definedName name="_nr15" localSheetId="5">'[44]TS Report-Production MEMCO ENGI'!#REF!</definedName>
    <definedName name="_nr15" localSheetId="7">'[44]TS Report-Production MEMCO ENGI'!#REF!</definedName>
    <definedName name="_nr15" localSheetId="0">'[44]TS Report-Production MEMCO ENGI'!#REF!</definedName>
    <definedName name="_nr15" localSheetId="6">'[44]TS Report-Production MEMCO ENGI'!#REF!</definedName>
    <definedName name="_nr15" localSheetId="16">'[44]TS Report-Production MEMCO ENGI'!#REF!</definedName>
    <definedName name="_nr15" localSheetId="10">'[44]TS Report-Production MEMCO ENGI'!#REF!</definedName>
    <definedName name="_nr15" localSheetId="2">'[44]TS Report-Production MEMCO ENGI'!#REF!</definedName>
    <definedName name="_nr15">'[44]TS Report-Production MEMCO ENGI'!#REF!</definedName>
    <definedName name="_nr16" localSheetId="5">'[44]TS Report-Production MEMCO ENGI'!#REF!</definedName>
    <definedName name="_nr16" localSheetId="7">'[44]TS Report-Production MEMCO ENGI'!#REF!</definedName>
    <definedName name="_nr16" localSheetId="0">'[44]TS Report-Production MEMCO ENGI'!#REF!</definedName>
    <definedName name="_nr16" localSheetId="6">'[44]TS Report-Production MEMCO ENGI'!#REF!</definedName>
    <definedName name="_nr16" localSheetId="16">'[44]TS Report-Production MEMCO ENGI'!#REF!</definedName>
    <definedName name="_nr16" localSheetId="10">'[44]TS Report-Production MEMCO ENGI'!#REF!</definedName>
    <definedName name="_nr16" localSheetId="2">'[44]TS Report-Production MEMCO ENGI'!#REF!</definedName>
    <definedName name="_nr16">'[44]TS Report-Production MEMCO ENGI'!#REF!</definedName>
    <definedName name="_nr17" localSheetId="5">'[44]TS Report-Production MEMCO ENGI'!#REF!</definedName>
    <definedName name="_nr17" localSheetId="7">'[44]TS Report-Production MEMCO ENGI'!#REF!</definedName>
    <definedName name="_nr17" localSheetId="0">'[44]TS Report-Production MEMCO ENGI'!#REF!</definedName>
    <definedName name="_nr17" localSheetId="6">'[44]TS Report-Production MEMCO ENGI'!#REF!</definedName>
    <definedName name="_nr17" localSheetId="16">'[44]TS Report-Production MEMCO ENGI'!#REF!</definedName>
    <definedName name="_nr17" localSheetId="10">'[44]TS Report-Production MEMCO ENGI'!#REF!</definedName>
    <definedName name="_nr17" localSheetId="2">'[44]TS Report-Production MEMCO ENGI'!#REF!</definedName>
    <definedName name="_nr17">'[44]TS Report-Production MEMCO ENGI'!#REF!</definedName>
    <definedName name="_nr18" localSheetId="5">'[44]TS Report-Production MEMCO ENGI'!#REF!</definedName>
    <definedName name="_nr18" localSheetId="7">'[44]TS Report-Production MEMCO ENGI'!#REF!</definedName>
    <definedName name="_nr18" localSheetId="0">'[44]TS Report-Production MEMCO ENGI'!#REF!</definedName>
    <definedName name="_nr18" localSheetId="6">'[44]TS Report-Production MEMCO ENGI'!#REF!</definedName>
    <definedName name="_nr18" localSheetId="16">'[44]TS Report-Production MEMCO ENGI'!#REF!</definedName>
    <definedName name="_nr18" localSheetId="10">'[44]TS Report-Production MEMCO ENGI'!#REF!</definedName>
    <definedName name="_nr18" localSheetId="2">'[44]TS Report-Production MEMCO ENGI'!#REF!</definedName>
    <definedName name="_nr18">'[44]TS Report-Production MEMCO ENGI'!#REF!</definedName>
    <definedName name="_nr19" localSheetId="5">'[44]TS Report-Production MEMCO ENGI'!#REF!</definedName>
    <definedName name="_nr19" localSheetId="7">'[44]TS Report-Production MEMCO ENGI'!#REF!</definedName>
    <definedName name="_nr19" localSheetId="0">'[44]TS Report-Production MEMCO ENGI'!#REF!</definedName>
    <definedName name="_nr19" localSheetId="6">'[44]TS Report-Production MEMCO ENGI'!#REF!</definedName>
    <definedName name="_nr19" localSheetId="16">'[44]TS Report-Production MEMCO ENGI'!#REF!</definedName>
    <definedName name="_nr19" localSheetId="10">'[44]TS Report-Production MEMCO ENGI'!#REF!</definedName>
    <definedName name="_nr19" localSheetId="2">'[44]TS Report-Production MEMCO ENGI'!#REF!</definedName>
    <definedName name="_nr19">'[44]TS Report-Production MEMCO ENGI'!#REF!</definedName>
    <definedName name="_nr2" localSheetId="5">'[44]TS Report-Production MEMCO ENGI'!#REF!</definedName>
    <definedName name="_nr2" localSheetId="7">'[44]TS Report-Production MEMCO ENGI'!#REF!</definedName>
    <definedName name="_nr2" localSheetId="0">'[44]TS Report-Production MEMCO ENGI'!#REF!</definedName>
    <definedName name="_nr2" localSheetId="6">'[44]TS Report-Production MEMCO ENGI'!#REF!</definedName>
    <definedName name="_nr2" localSheetId="16">'[44]TS Report-Production MEMCO ENGI'!#REF!</definedName>
    <definedName name="_nr2" localSheetId="10">'[44]TS Report-Production MEMCO ENGI'!#REF!</definedName>
    <definedName name="_nr2" localSheetId="2">'[44]TS Report-Production MEMCO ENGI'!#REF!</definedName>
    <definedName name="_nr2">'[44]TS Report-Production MEMCO ENGI'!#REF!</definedName>
    <definedName name="_nr20" localSheetId="5">'[44]TS Report-Production MEMCO ENGI'!#REF!</definedName>
    <definedName name="_nr20" localSheetId="7">'[44]TS Report-Production MEMCO ENGI'!#REF!</definedName>
    <definedName name="_nr20" localSheetId="0">'[44]TS Report-Production MEMCO ENGI'!#REF!</definedName>
    <definedName name="_nr20" localSheetId="6">'[44]TS Report-Production MEMCO ENGI'!#REF!</definedName>
    <definedName name="_nr20" localSheetId="16">'[44]TS Report-Production MEMCO ENGI'!#REF!</definedName>
    <definedName name="_nr20" localSheetId="10">'[44]TS Report-Production MEMCO ENGI'!#REF!</definedName>
    <definedName name="_nr20" localSheetId="2">'[44]TS Report-Production MEMCO ENGI'!#REF!</definedName>
    <definedName name="_nr20">'[44]TS Report-Production MEMCO ENGI'!#REF!</definedName>
    <definedName name="_nr200" localSheetId="5">'[44]TS Report-Production MEMCO ENGI'!#REF!</definedName>
    <definedName name="_nr200" localSheetId="7">'[44]TS Report-Production MEMCO ENGI'!#REF!</definedName>
    <definedName name="_nr200" localSheetId="0">'[44]TS Report-Production MEMCO ENGI'!#REF!</definedName>
    <definedName name="_nr200" localSheetId="6">'[44]TS Report-Production MEMCO ENGI'!#REF!</definedName>
    <definedName name="_nr200" localSheetId="16">'[44]TS Report-Production MEMCO ENGI'!#REF!</definedName>
    <definedName name="_nr200" localSheetId="10">'[44]TS Report-Production MEMCO ENGI'!#REF!</definedName>
    <definedName name="_nr200" localSheetId="2">'[44]TS Report-Production MEMCO ENGI'!#REF!</definedName>
    <definedName name="_nr200">'[44]TS Report-Production MEMCO ENGI'!#REF!</definedName>
    <definedName name="_nr21" localSheetId="5">'[44]TS Report-Production MEMCO ENGI'!#REF!</definedName>
    <definedName name="_nr21" localSheetId="7">'[44]TS Report-Production MEMCO ENGI'!#REF!</definedName>
    <definedName name="_nr21" localSheetId="0">'[44]TS Report-Production MEMCO ENGI'!#REF!</definedName>
    <definedName name="_nr21" localSheetId="6">'[44]TS Report-Production MEMCO ENGI'!#REF!</definedName>
    <definedName name="_nr21" localSheetId="16">'[44]TS Report-Production MEMCO ENGI'!#REF!</definedName>
    <definedName name="_nr21" localSheetId="10">'[44]TS Report-Production MEMCO ENGI'!#REF!</definedName>
    <definedName name="_nr21" localSheetId="2">'[44]TS Report-Production MEMCO ENGI'!#REF!</definedName>
    <definedName name="_nr21">'[44]TS Report-Production MEMCO ENGI'!#REF!</definedName>
    <definedName name="_nr22" localSheetId="5">'[44]TS Report-Production MEMCO ENGI'!#REF!</definedName>
    <definedName name="_nr22" localSheetId="7">'[44]TS Report-Production MEMCO ENGI'!#REF!</definedName>
    <definedName name="_nr22" localSheetId="0">'[44]TS Report-Production MEMCO ENGI'!#REF!</definedName>
    <definedName name="_nr22" localSheetId="6">'[44]TS Report-Production MEMCO ENGI'!#REF!</definedName>
    <definedName name="_nr22" localSheetId="16">'[44]TS Report-Production MEMCO ENGI'!#REF!</definedName>
    <definedName name="_nr22" localSheetId="10">'[44]TS Report-Production MEMCO ENGI'!#REF!</definedName>
    <definedName name="_nr22" localSheetId="2">'[44]TS Report-Production MEMCO ENGI'!#REF!</definedName>
    <definedName name="_nr22">'[44]TS Report-Production MEMCO ENGI'!#REF!</definedName>
    <definedName name="_nr222" localSheetId="5">'[44]TS Report-Production MEMCO ENGI'!#REF!</definedName>
    <definedName name="_nr222" localSheetId="7">'[44]TS Report-Production MEMCO ENGI'!#REF!</definedName>
    <definedName name="_nr222" localSheetId="0">'[44]TS Report-Production MEMCO ENGI'!#REF!</definedName>
    <definedName name="_nr222" localSheetId="6">'[44]TS Report-Production MEMCO ENGI'!#REF!</definedName>
    <definedName name="_nr222" localSheetId="16">'[44]TS Report-Production MEMCO ENGI'!#REF!</definedName>
    <definedName name="_nr222" localSheetId="10">'[44]TS Report-Production MEMCO ENGI'!#REF!</definedName>
    <definedName name="_nr222" localSheetId="2">'[44]TS Report-Production MEMCO ENGI'!#REF!</definedName>
    <definedName name="_nr222">'[44]TS Report-Production MEMCO ENGI'!#REF!</definedName>
    <definedName name="_nr23" localSheetId="5">'[44]TS Report-Production MEMCO ENGI'!#REF!</definedName>
    <definedName name="_nr23" localSheetId="7">'[44]TS Report-Production MEMCO ENGI'!#REF!</definedName>
    <definedName name="_nr23" localSheetId="0">'[44]TS Report-Production MEMCO ENGI'!#REF!</definedName>
    <definedName name="_nr23" localSheetId="6">'[44]TS Report-Production MEMCO ENGI'!#REF!</definedName>
    <definedName name="_nr23" localSheetId="16">'[44]TS Report-Production MEMCO ENGI'!#REF!</definedName>
    <definedName name="_nr23" localSheetId="10">'[44]TS Report-Production MEMCO ENGI'!#REF!</definedName>
    <definedName name="_nr23" localSheetId="2">'[44]TS Report-Production MEMCO ENGI'!#REF!</definedName>
    <definedName name="_nr23">'[44]TS Report-Production MEMCO ENGI'!#REF!</definedName>
    <definedName name="_nr234" localSheetId="5">'[44]TS Report-Production MEMCO ENGI'!#REF!</definedName>
    <definedName name="_nr234" localSheetId="7">'[44]TS Report-Production MEMCO ENGI'!#REF!</definedName>
    <definedName name="_nr234" localSheetId="0">'[44]TS Report-Production MEMCO ENGI'!#REF!</definedName>
    <definedName name="_nr234" localSheetId="6">'[44]TS Report-Production MEMCO ENGI'!#REF!</definedName>
    <definedName name="_nr234" localSheetId="16">'[44]TS Report-Production MEMCO ENGI'!#REF!</definedName>
    <definedName name="_nr234" localSheetId="10">'[44]TS Report-Production MEMCO ENGI'!#REF!</definedName>
    <definedName name="_nr234" localSheetId="2">'[44]TS Report-Production MEMCO ENGI'!#REF!</definedName>
    <definedName name="_nr234">'[44]TS Report-Production MEMCO ENGI'!#REF!</definedName>
    <definedName name="_nr24" localSheetId="5">'[44]TS Report-Production MEMCO ENGI'!#REF!</definedName>
    <definedName name="_nr24" localSheetId="7">'[44]TS Report-Production MEMCO ENGI'!#REF!</definedName>
    <definedName name="_nr24" localSheetId="0">'[44]TS Report-Production MEMCO ENGI'!#REF!</definedName>
    <definedName name="_nr24" localSheetId="6">'[44]TS Report-Production MEMCO ENGI'!#REF!</definedName>
    <definedName name="_nr24" localSheetId="16">'[44]TS Report-Production MEMCO ENGI'!#REF!</definedName>
    <definedName name="_nr24" localSheetId="10">'[44]TS Report-Production MEMCO ENGI'!#REF!</definedName>
    <definedName name="_nr24" localSheetId="2">'[44]TS Report-Production MEMCO ENGI'!#REF!</definedName>
    <definedName name="_nr24">'[44]TS Report-Production MEMCO ENGI'!#REF!</definedName>
    <definedName name="_nr3" localSheetId="5">'[44]TS Report-Production MEMCO ENGI'!#REF!</definedName>
    <definedName name="_nr3" localSheetId="7">'[44]TS Report-Production MEMCO ENGI'!#REF!</definedName>
    <definedName name="_nr3" localSheetId="0">'[44]TS Report-Production MEMCO ENGI'!#REF!</definedName>
    <definedName name="_nr3" localSheetId="6">'[44]TS Report-Production MEMCO ENGI'!#REF!</definedName>
    <definedName name="_nr3" localSheetId="16">'[44]TS Report-Production MEMCO ENGI'!#REF!</definedName>
    <definedName name="_nr3" localSheetId="10">'[44]TS Report-Production MEMCO ENGI'!#REF!</definedName>
    <definedName name="_nr3" localSheetId="2">'[44]TS Report-Production MEMCO ENGI'!#REF!</definedName>
    <definedName name="_nr3">'[44]TS Report-Production MEMCO ENGI'!#REF!</definedName>
    <definedName name="_nr300" localSheetId="5">'[44]TS Report-Production MEMCO ENGI'!#REF!</definedName>
    <definedName name="_nr300" localSheetId="7">'[44]TS Report-Production MEMCO ENGI'!#REF!</definedName>
    <definedName name="_nr300" localSheetId="0">'[44]TS Report-Production MEMCO ENGI'!#REF!</definedName>
    <definedName name="_nr300" localSheetId="6">'[44]TS Report-Production MEMCO ENGI'!#REF!</definedName>
    <definedName name="_nr300" localSheetId="16">'[44]TS Report-Production MEMCO ENGI'!#REF!</definedName>
    <definedName name="_nr300" localSheetId="10">'[44]TS Report-Production MEMCO ENGI'!#REF!</definedName>
    <definedName name="_nr300" localSheetId="2">'[44]TS Report-Production MEMCO ENGI'!#REF!</definedName>
    <definedName name="_nr300">'[44]TS Report-Production MEMCO ENGI'!#REF!</definedName>
    <definedName name="_nr333" localSheetId="5">'[44]TS Report-Production MEMCO ENGI'!#REF!</definedName>
    <definedName name="_nr333" localSheetId="7">'[44]TS Report-Production MEMCO ENGI'!#REF!</definedName>
    <definedName name="_nr333" localSheetId="0">'[44]TS Report-Production MEMCO ENGI'!#REF!</definedName>
    <definedName name="_nr333" localSheetId="6">'[44]TS Report-Production MEMCO ENGI'!#REF!</definedName>
    <definedName name="_nr333" localSheetId="16">'[44]TS Report-Production MEMCO ENGI'!#REF!</definedName>
    <definedName name="_nr333" localSheetId="10">'[44]TS Report-Production MEMCO ENGI'!#REF!</definedName>
    <definedName name="_nr333" localSheetId="2">'[44]TS Report-Production MEMCO ENGI'!#REF!</definedName>
    <definedName name="_nr333">'[44]TS Report-Production MEMCO ENGI'!#REF!</definedName>
    <definedName name="_nr345" localSheetId="5">'[44]TS Report-Production MEMCO ENGI'!#REF!</definedName>
    <definedName name="_nr345" localSheetId="7">'[44]TS Report-Production MEMCO ENGI'!#REF!</definedName>
    <definedName name="_nr345" localSheetId="0">'[44]TS Report-Production MEMCO ENGI'!#REF!</definedName>
    <definedName name="_nr345" localSheetId="6">'[44]TS Report-Production MEMCO ENGI'!#REF!</definedName>
    <definedName name="_nr345" localSheetId="16">'[44]TS Report-Production MEMCO ENGI'!#REF!</definedName>
    <definedName name="_nr345" localSheetId="10">'[44]TS Report-Production MEMCO ENGI'!#REF!</definedName>
    <definedName name="_nr345" localSheetId="2">'[44]TS Report-Production MEMCO ENGI'!#REF!</definedName>
    <definedName name="_nr345">'[44]TS Report-Production MEMCO ENGI'!#REF!</definedName>
    <definedName name="_nr4" localSheetId="5">'[44]TS Report-Production MEMCO ENGI'!#REF!</definedName>
    <definedName name="_nr4" localSheetId="7">'[44]TS Report-Production MEMCO ENGI'!#REF!</definedName>
    <definedName name="_nr4" localSheetId="0">'[44]TS Report-Production MEMCO ENGI'!#REF!</definedName>
    <definedName name="_nr4" localSheetId="6">'[44]TS Report-Production MEMCO ENGI'!#REF!</definedName>
    <definedName name="_nr4" localSheetId="16">'[44]TS Report-Production MEMCO ENGI'!#REF!</definedName>
    <definedName name="_nr4" localSheetId="10">'[44]TS Report-Production MEMCO ENGI'!#REF!</definedName>
    <definedName name="_nr4" localSheetId="2">'[44]TS Report-Production MEMCO ENGI'!#REF!</definedName>
    <definedName name="_nr4">'[44]TS Report-Production MEMCO ENGI'!#REF!</definedName>
    <definedName name="_nr400" localSheetId="5">'[44]TS Report-Production MEMCO ENGI'!#REF!</definedName>
    <definedName name="_nr400" localSheetId="7">'[44]TS Report-Production MEMCO ENGI'!#REF!</definedName>
    <definedName name="_nr400" localSheetId="0">'[44]TS Report-Production MEMCO ENGI'!#REF!</definedName>
    <definedName name="_nr400" localSheetId="6">'[44]TS Report-Production MEMCO ENGI'!#REF!</definedName>
    <definedName name="_nr400" localSheetId="16">'[44]TS Report-Production MEMCO ENGI'!#REF!</definedName>
    <definedName name="_nr400" localSheetId="10">'[44]TS Report-Production MEMCO ENGI'!#REF!</definedName>
    <definedName name="_nr400" localSheetId="2">'[44]TS Report-Production MEMCO ENGI'!#REF!</definedName>
    <definedName name="_nr400">'[44]TS Report-Production MEMCO ENGI'!#REF!</definedName>
    <definedName name="_nr444" localSheetId="5">'[44]TS Report-Production MEMCO ENGI'!#REF!</definedName>
    <definedName name="_nr444" localSheetId="7">'[44]TS Report-Production MEMCO ENGI'!#REF!</definedName>
    <definedName name="_nr444" localSheetId="0">'[44]TS Report-Production MEMCO ENGI'!#REF!</definedName>
    <definedName name="_nr444" localSheetId="6">'[44]TS Report-Production MEMCO ENGI'!#REF!</definedName>
    <definedName name="_nr444" localSheetId="16">'[44]TS Report-Production MEMCO ENGI'!#REF!</definedName>
    <definedName name="_nr444" localSheetId="10">'[44]TS Report-Production MEMCO ENGI'!#REF!</definedName>
    <definedName name="_nr444" localSheetId="2">'[44]TS Report-Production MEMCO ENGI'!#REF!</definedName>
    <definedName name="_nr444">'[44]TS Report-Production MEMCO ENGI'!#REF!</definedName>
    <definedName name="_nr5" localSheetId="5">'[44]TS Report-Production MEMCO ENGI'!#REF!</definedName>
    <definedName name="_nr5" localSheetId="7">'[44]TS Report-Production MEMCO ENGI'!#REF!</definedName>
    <definedName name="_nr5" localSheetId="0">'[44]TS Report-Production MEMCO ENGI'!#REF!</definedName>
    <definedName name="_nr5" localSheetId="6">'[44]TS Report-Production MEMCO ENGI'!#REF!</definedName>
    <definedName name="_nr5" localSheetId="16">'[44]TS Report-Production MEMCO ENGI'!#REF!</definedName>
    <definedName name="_nr5" localSheetId="10">'[44]TS Report-Production MEMCO ENGI'!#REF!</definedName>
    <definedName name="_nr5" localSheetId="2">'[44]TS Report-Production MEMCO ENGI'!#REF!</definedName>
    <definedName name="_nr5">'[44]TS Report-Production MEMCO ENGI'!#REF!</definedName>
    <definedName name="_nr500" localSheetId="5">'[44]TS Report-Production MEMCO ENGI'!#REF!</definedName>
    <definedName name="_nr500" localSheetId="7">'[44]TS Report-Production MEMCO ENGI'!#REF!</definedName>
    <definedName name="_nr500" localSheetId="0">'[44]TS Report-Production MEMCO ENGI'!#REF!</definedName>
    <definedName name="_nr500" localSheetId="6">'[44]TS Report-Production MEMCO ENGI'!#REF!</definedName>
    <definedName name="_nr500" localSheetId="16">'[44]TS Report-Production MEMCO ENGI'!#REF!</definedName>
    <definedName name="_nr500" localSheetId="10">'[44]TS Report-Production MEMCO ENGI'!#REF!</definedName>
    <definedName name="_nr500" localSheetId="2">'[44]TS Report-Production MEMCO ENGI'!#REF!</definedName>
    <definedName name="_nr500">'[44]TS Report-Production MEMCO ENGI'!#REF!</definedName>
    <definedName name="_nr555" localSheetId="5">'[44]TS Report-Production MEMCO ENGI'!#REF!</definedName>
    <definedName name="_nr555" localSheetId="7">'[44]TS Report-Production MEMCO ENGI'!#REF!</definedName>
    <definedName name="_nr555" localSheetId="0">'[44]TS Report-Production MEMCO ENGI'!#REF!</definedName>
    <definedName name="_nr555" localSheetId="6">'[44]TS Report-Production MEMCO ENGI'!#REF!</definedName>
    <definedName name="_nr555" localSheetId="16">'[44]TS Report-Production MEMCO ENGI'!#REF!</definedName>
    <definedName name="_nr555" localSheetId="10">'[44]TS Report-Production MEMCO ENGI'!#REF!</definedName>
    <definedName name="_nr555" localSheetId="2">'[44]TS Report-Production MEMCO ENGI'!#REF!</definedName>
    <definedName name="_nr555">'[44]TS Report-Production MEMCO ENGI'!#REF!</definedName>
    <definedName name="_nr6" localSheetId="5">'[44]TS Report-Production MEMCO ENGI'!#REF!</definedName>
    <definedName name="_nr6" localSheetId="7">'[44]TS Report-Production MEMCO ENGI'!#REF!</definedName>
    <definedName name="_nr6" localSheetId="0">'[44]TS Report-Production MEMCO ENGI'!#REF!</definedName>
    <definedName name="_nr6" localSheetId="6">'[44]TS Report-Production MEMCO ENGI'!#REF!</definedName>
    <definedName name="_nr6" localSheetId="16">'[44]TS Report-Production MEMCO ENGI'!#REF!</definedName>
    <definedName name="_nr6" localSheetId="10">'[44]TS Report-Production MEMCO ENGI'!#REF!</definedName>
    <definedName name="_nr6" localSheetId="2">'[44]TS Report-Production MEMCO ENGI'!#REF!</definedName>
    <definedName name="_nr6">'[44]TS Report-Production MEMCO ENGI'!#REF!</definedName>
    <definedName name="_nr666" localSheetId="5">'[44]TS Report-Production MEMCO ENGI'!#REF!</definedName>
    <definedName name="_nr666" localSheetId="7">'[44]TS Report-Production MEMCO ENGI'!#REF!</definedName>
    <definedName name="_nr666" localSheetId="0">'[44]TS Report-Production MEMCO ENGI'!#REF!</definedName>
    <definedName name="_nr666" localSheetId="6">'[44]TS Report-Production MEMCO ENGI'!#REF!</definedName>
    <definedName name="_nr666" localSheetId="16">'[44]TS Report-Production MEMCO ENGI'!#REF!</definedName>
    <definedName name="_nr666" localSheetId="10">'[44]TS Report-Production MEMCO ENGI'!#REF!</definedName>
    <definedName name="_nr666" localSheetId="2">'[44]TS Report-Production MEMCO ENGI'!#REF!</definedName>
    <definedName name="_nr666">'[44]TS Report-Production MEMCO ENGI'!#REF!</definedName>
    <definedName name="_nr7" localSheetId="5">'[44]TS Report-Production MEMCO ENGI'!#REF!</definedName>
    <definedName name="_nr7" localSheetId="7">'[44]TS Report-Production MEMCO ENGI'!#REF!</definedName>
    <definedName name="_nr7" localSheetId="0">'[44]TS Report-Production MEMCO ENGI'!#REF!</definedName>
    <definedName name="_nr7" localSheetId="6">'[44]TS Report-Production MEMCO ENGI'!#REF!</definedName>
    <definedName name="_nr7" localSheetId="16">'[44]TS Report-Production MEMCO ENGI'!#REF!</definedName>
    <definedName name="_nr7" localSheetId="10">'[44]TS Report-Production MEMCO ENGI'!#REF!</definedName>
    <definedName name="_nr7" localSheetId="2">'[44]TS Report-Production MEMCO ENGI'!#REF!</definedName>
    <definedName name="_nr7">'[44]TS Report-Production MEMCO ENGI'!#REF!</definedName>
    <definedName name="_nr777" localSheetId="5">'[44]TS Report-Production MEMCO ENGI'!#REF!</definedName>
    <definedName name="_nr777" localSheetId="7">'[44]TS Report-Production MEMCO ENGI'!#REF!</definedName>
    <definedName name="_nr777" localSheetId="0">'[44]TS Report-Production MEMCO ENGI'!#REF!</definedName>
    <definedName name="_nr777" localSheetId="6">'[44]TS Report-Production MEMCO ENGI'!#REF!</definedName>
    <definedName name="_nr777" localSheetId="16">'[44]TS Report-Production MEMCO ENGI'!#REF!</definedName>
    <definedName name="_nr777" localSheetId="10">'[44]TS Report-Production MEMCO ENGI'!#REF!</definedName>
    <definedName name="_nr777" localSheetId="2">'[44]TS Report-Production MEMCO ENGI'!#REF!</definedName>
    <definedName name="_nr777">'[44]TS Report-Production MEMCO ENGI'!#REF!</definedName>
    <definedName name="_nr8" localSheetId="5">'[44]TS Report-Production MEMCO ENGI'!#REF!</definedName>
    <definedName name="_nr8" localSheetId="7">'[44]TS Report-Production MEMCO ENGI'!#REF!</definedName>
    <definedName name="_nr8" localSheetId="0">'[44]TS Report-Production MEMCO ENGI'!#REF!</definedName>
    <definedName name="_nr8" localSheetId="6">'[44]TS Report-Production MEMCO ENGI'!#REF!</definedName>
    <definedName name="_nr8" localSheetId="16">'[44]TS Report-Production MEMCO ENGI'!#REF!</definedName>
    <definedName name="_nr8" localSheetId="10">'[44]TS Report-Production MEMCO ENGI'!#REF!</definedName>
    <definedName name="_nr8" localSheetId="2">'[44]TS Report-Production MEMCO ENGI'!#REF!</definedName>
    <definedName name="_nr8">'[44]TS Report-Production MEMCO ENGI'!#REF!</definedName>
    <definedName name="_nr9" localSheetId="5">'[44]TS Report-Production MEMCO ENGI'!#REF!</definedName>
    <definedName name="_nr9" localSheetId="7">'[44]TS Report-Production MEMCO ENGI'!#REF!</definedName>
    <definedName name="_nr9" localSheetId="0">'[44]TS Report-Production MEMCO ENGI'!#REF!</definedName>
    <definedName name="_nr9" localSheetId="6">'[44]TS Report-Production MEMCO ENGI'!#REF!</definedName>
    <definedName name="_nr9" localSheetId="16">'[44]TS Report-Production MEMCO ENGI'!#REF!</definedName>
    <definedName name="_nr9" localSheetId="10">'[44]TS Report-Production MEMCO ENGI'!#REF!</definedName>
    <definedName name="_nr9" localSheetId="2">'[44]TS Report-Production MEMCO ENGI'!#REF!</definedName>
    <definedName name="_nr9">'[44]TS Report-Production MEMCO ENGI'!#REF!</definedName>
    <definedName name="_nr999" localSheetId="5">'[45]SA1 - Process information'!#REF!</definedName>
    <definedName name="_nr999" localSheetId="7">'[45]SA1 - Process information'!#REF!</definedName>
    <definedName name="_nr999" localSheetId="0">'[45]SA1 - Process information'!#REF!</definedName>
    <definedName name="_nr999" localSheetId="6">'[45]SA1 - Process information'!#REF!</definedName>
    <definedName name="_nr999" localSheetId="16">'[45]SA1 - Process information'!#REF!</definedName>
    <definedName name="_nr999" localSheetId="10">'[45]SA1 - Process information'!#REF!</definedName>
    <definedName name="_nr999" localSheetId="2">'[45]SA1 - Process information'!#REF!</definedName>
    <definedName name="_nr999">'[45]SA1 - Process information'!#REF!</definedName>
    <definedName name="_OE1">'[9]DATA SPGR14'!$B$40:$M$40</definedName>
    <definedName name="_OE10">'[17]DATA SPGR14'!$B$40:$M$40</definedName>
    <definedName name="_OE17">'[18]DATA SPGR14'!$B$160:$M$160</definedName>
    <definedName name="_OE18">'[18]DATA SPGR14'!$B$80:$M$80</definedName>
    <definedName name="_OE2">'[9]DATA SPGR14'!$B$80:$M$80</definedName>
    <definedName name="_OE3">'[9]DATA SPGR14'!$B$120:$M$120</definedName>
    <definedName name="_OE4">'[9]DATA SPGR14'!$B$160:$M$160</definedName>
    <definedName name="_OE5">'[17]DATA SPGR14'!$B$80:$M$80</definedName>
    <definedName name="_OE6">'[21]DATA SPGR14'!$B$120:$M$120</definedName>
    <definedName name="_OE90">'[18]DATA SPGR14'!$B$160:$M$160</definedName>
    <definedName name="_op1" localSheetId="5" hidden="1">{#N/A,#N/A,FALSE,"SUMMARY REPORT"}</definedName>
    <definedName name="_op1" localSheetId="15" hidden="1">{#N/A,#N/A,FALSE,"SUMMARY REPORT"}</definedName>
    <definedName name="_op1" localSheetId="14" hidden="1">{#N/A,#N/A,FALSE,"SUMMARY REPORT"}</definedName>
    <definedName name="_op1" localSheetId="16" hidden="1">{#N/A,#N/A,FALSE,"SUMMARY REPORT"}</definedName>
    <definedName name="_op1" localSheetId="10" hidden="1">{#N/A,#N/A,FALSE,"SUMMARY REPORT"}</definedName>
    <definedName name="_op1" localSheetId="2" hidden="1">{#N/A,#N/A,FALSE,"SUMMARY REPORT"}</definedName>
    <definedName name="_op1" hidden="1">{#N/A,#N/A,FALSE,"SUMMARY REPORT"}</definedName>
    <definedName name="_Order1">255</definedName>
    <definedName name="_Order2" localSheetId="15" hidden="1">0</definedName>
    <definedName name="_Order2" localSheetId="14" hidden="1">0</definedName>
    <definedName name="_Order2">255</definedName>
    <definedName name="_p">"#n/a"</definedName>
    <definedName name="_P1" localSheetId="5">#REF!</definedName>
    <definedName name="_P1" localSheetId="15">#REF!</definedName>
    <definedName name="_P1" localSheetId="14">#REF!</definedName>
    <definedName name="_P1" localSheetId="16">#REF!</definedName>
    <definedName name="_P1" localSheetId="10">#REF!</definedName>
    <definedName name="_P1" localSheetId="2">#REF!</definedName>
    <definedName name="_P1">#REF!</definedName>
    <definedName name="_P5" localSheetId="5">#REF!</definedName>
    <definedName name="_P5" localSheetId="15">#REF!</definedName>
    <definedName name="_P5" localSheetId="14">#REF!</definedName>
    <definedName name="_P5" localSheetId="16">#REF!</definedName>
    <definedName name="_P5" localSheetId="10">#REF!</definedName>
    <definedName name="_P5" localSheetId="2">#REF!</definedName>
    <definedName name="_P5">#REF!</definedName>
    <definedName name="_P6" localSheetId="5">#REF!</definedName>
    <definedName name="_P6" localSheetId="15">#REF!</definedName>
    <definedName name="_P6" localSheetId="14">#REF!</definedName>
    <definedName name="_P6" localSheetId="16">#REF!</definedName>
    <definedName name="_P6" localSheetId="10">#REF!</definedName>
    <definedName name="_P6" localSheetId="2">#REF!</definedName>
    <definedName name="_P6">#REF!</definedName>
    <definedName name="_P7" localSheetId="5">#REF!</definedName>
    <definedName name="_P7" localSheetId="15">#REF!</definedName>
    <definedName name="_P7" localSheetId="14">#REF!</definedName>
    <definedName name="_P7" localSheetId="16">#REF!</definedName>
    <definedName name="_P7" localSheetId="10">#REF!</definedName>
    <definedName name="_P7" localSheetId="2">#REF!</definedName>
    <definedName name="_P7">#REF!</definedName>
    <definedName name="_Pa2" localSheetId="5">#REF!</definedName>
    <definedName name="_Pa2" localSheetId="15">#REF!</definedName>
    <definedName name="_Pa2" localSheetId="14">#REF!</definedName>
    <definedName name="_Pa2" localSheetId="16">#REF!</definedName>
    <definedName name="_Pa2" localSheetId="10">#REF!</definedName>
    <definedName name="_Pa2" localSheetId="2">#REF!</definedName>
    <definedName name="_Pa2">#REF!</definedName>
    <definedName name="_Pa3" localSheetId="5">#REF!</definedName>
    <definedName name="_Pa3" localSheetId="15">#REF!</definedName>
    <definedName name="_Pa3" localSheetId="14">#REF!</definedName>
    <definedName name="_Pa3" localSheetId="16">#REF!</definedName>
    <definedName name="_Pa3" localSheetId="10">#REF!</definedName>
    <definedName name="_Pa3" localSheetId="2">#REF!</definedName>
    <definedName name="_Pa3">#REF!</definedName>
    <definedName name="_Pa4" localSheetId="5">#REF!</definedName>
    <definedName name="_Pa4" localSheetId="15">#REF!</definedName>
    <definedName name="_Pa4" localSheetId="14">#REF!</definedName>
    <definedName name="_Pa4" localSheetId="16">#REF!</definedName>
    <definedName name="_Pa4" localSheetId="10">#REF!</definedName>
    <definedName name="_Pa4" localSheetId="2">#REF!</definedName>
    <definedName name="_Pa4">#REF!</definedName>
    <definedName name="_PCS2" localSheetId="15">#N/A</definedName>
    <definedName name="_PCS2" localSheetId="14">#N/A</definedName>
    <definedName name="_PCS2">#N/A</definedName>
    <definedName name="_pfd111">'[46]#REF!'!$AN$15:$AO$17</definedName>
    <definedName name="_PG1">NA()</definedName>
    <definedName name="_PG2">NA()</definedName>
    <definedName name="_PPPQ_GETLABEL_" localSheetId="5">#REF!</definedName>
    <definedName name="_PPPQ_GETLABEL_" localSheetId="7">#REF!</definedName>
    <definedName name="_PPPQ_GETLABEL_" localSheetId="0">#REF!</definedName>
    <definedName name="_PPPQ_GETLABEL_" localSheetId="6">#REF!</definedName>
    <definedName name="_PPPQ_GETLABEL_" localSheetId="16">#REF!</definedName>
    <definedName name="_PPPQ_GETLABEL_" localSheetId="10">#REF!</definedName>
    <definedName name="_PPPQ_GETLABEL_" localSheetId="2">#REF!</definedName>
    <definedName name="_PPPQ_GETLABEL_" localSheetId="17">#REF!</definedName>
    <definedName name="_PPPQ_GETLABEL_">#REF!</definedName>
    <definedName name="_PR50">NA()</definedName>
    <definedName name="_q" localSheetId="15">'[5]#REF!'!$AN$13:$AO$13</definedName>
    <definedName name="_q" localSheetId="14">'[5]#REF!'!$AN$13:$AO$13</definedName>
    <definedName name="_q">NA()</definedName>
    <definedName name="_qty01">#N/A</definedName>
    <definedName name="_qty01_10">NA()</definedName>
    <definedName name="_qty01_6">NA()</definedName>
    <definedName name="_qty02">#N/A</definedName>
    <definedName name="_qty02_10">NA()</definedName>
    <definedName name="_qty02_6">NA()</definedName>
    <definedName name="_qty03">#N/A</definedName>
    <definedName name="_qty03_10">NA()</definedName>
    <definedName name="_qty03_6">NA()</definedName>
    <definedName name="_qty04">#N/A</definedName>
    <definedName name="_qty04_10">NA()</definedName>
    <definedName name="_qty04_6">NA()</definedName>
    <definedName name="_qty05">#N/A</definedName>
    <definedName name="_qty05_10">NA()</definedName>
    <definedName name="_qty05_6">NA()</definedName>
    <definedName name="_qty06">#N/A</definedName>
    <definedName name="_qty06_10">NA()</definedName>
    <definedName name="_qty06_6">NA()</definedName>
    <definedName name="_qty07">#N/A</definedName>
    <definedName name="_qty07_10">NA()</definedName>
    <definedName name="_qty07_6">NA()</definedName>
    <definedName name="_qty08">#N/A</definedName>
    <definedName name="_qty08_10">NA()</definedName>
    <definedName name="_qty08_6">NA()</definedName>
    <definedName name="_qty09">#N/A</definedName>
    <definedName name="_qty09_10">NA()</definedName>
    <definedName name="_qty09_6">NA()</definedName>
    <definedName name="_qty10">#N/A</definedName>
    <definedName name="_qty10_10">NA()</definedName>
    <definedName name="_qty10_6">NA()</definedName>
    <definedName name="_qty11">#N/A</definedName>
    <definedName name="_qty11_10">NA()</definedName>
    <definedName name="_qty11_6">NA()</definedName>
    <definedName name="_qty12">#N/A</definedName>
    <definedName name="_qty12_10">NA()</definedName>
    <definedName name="_qty12_6">NA()</definedName>
    <definedName name="_qty13">#N/A</definedName>
    <definedName name="_qty13_10">NA()</definedName>
    <definedName name="_qty13_6">NA()</definedName>
    <definedName name="_qty14">#N/A</definedName>
    <definedName name="_qty14_10">NA()</definedName>
    <definedName name="_qty14_6">NA()</definedName>
    <definedName name="_qty15">#N/A</definedName>
    <definedName name="_qty15_10">NA()</definedName>
    <definedName name="_qty15_6">NA()</definedName>
    <definedName name="_qty16">#N/A</definedName>
    <definedName name="_qty16_10">NA()</definedName>
    <definedName name="_qty16_6">NA()</definedName>
    <definedName name="_qty17">#N/A</definedName>
    <definedName name="_qty17_10">NA()</definedName>
    <definedName name="_qty17_6">NA()</definedName>
    <definedName name="_qty18">#N/A</definedName>
    <definedName name="_qty18_10">NA()</definedName>
    <definedName name="_qty18_6">NA()</definedName>
    <definedName name="_qty19">#N/A</definedName>
    <definedName name="_qty19_10">NA()</definedName>
    <definedName name="_qty19_6">NA()</definedName>
    <definedName name="_qty191">#N/A</definedName>
    <definedName name="_R" localSheetId="5">#REF!</definedName>
    <definedName name="_R" localSheetId="15">#REF!</definedName>
    <definedName name="_R" localSheetId="14">#REF!</definedName>
    <definedName name="_R" localSheetId="16">#REF!</definedName>
    <definedName name="_R" localSheetId="10">#REF!</definedName>
    <definedName name="_R" localSheetId="2">#REF!</definedName>
    <definedName name="_R">#REF!</definedName>
    <definedName name="_Regression_Int">1</definedName>
    <definedName name="_RM1">[47]Sheet1!$M$2</definedName>
    <definedName name="_RM2">[47]Sheet1!$M$2</definedName>
    <definedName name="_RM3">[47]Sheet1!$M$2</definedName>
    <definedName name="_RRC57">'[45]RR - Readiness review findings'!$C$134:$C$159</definedName>
    <definedName name="_s">'[2]14.1부'!$AJ$2</definedName>
    <definedName name="_Sort" localSheetId="15" hidden="1">'[42]9905'!$A$9:$V$84</definedName>
    <definedName name="_Sort" localSheetId="14" hidden="1">'[42]9905'!$A$9:$V$84</definedName>
    <definedName name="_Sort">"#ref!"</definedName>
    <definedName name="_Table1_Out" localSheetId="5" hidden="1">[48]PGG13!#REF!</definedName>
    <definedName name="_Table1_Out" localSheetId="7" hidden="1">[48]PGG13!#REF!</definedName>
    <definedName name="_Table1_Out" localSheetId="0" hidden="1">[48]PGG13!#REF!</definedName>
    <definedName name="_Table1_Out" localSheetId="6" hidden="1">[48]PGG13!#REF!</definedName>
    <definedName name="_Table1_Out" localSheetId="16" hidden="1">[48]PGG13!#REF!</definedName>
    <definedName name="_Table1_Out" localSheetId="10" hidden="1">[48]PGG13!#REF!</definedName>
    <definedName name="_Table1_Out" localSheetId="2" hidden="1">[48]PGG13!#REF!</definedName>
    <definedName name="_Table1_Out" hidden="1">[48]PGG13!#REF!</definedName>
    <definedName name="_yh1">'[46]#REF!'!$AN$11:$AQ$11</definedName>
    <definedName name="_z" localSheetId="15">'[5]#REF!'!$AN$15:$AO$17</definedName>
    <definedName name="_z" localSheetId="14">'[5]#REF!'!$AN$15:$AO$17</definedName>
    <definedName name="_z">NA()</definedName>
    <definedName name="A" localSheetId="15">#REF!</definedName>
    <definedName name="A" localSheetId="14">#REF!</definedName>
    <definedName name="a">NA()</definedName>
    <definedName name="A_ALCL">OFFSET([49]GAGERR!$AD$117,0,0,COUNT(([49]GAGERR!$S$117:$S$126))+1)</definedName>
    <definedName name="A_AUCL">OFFSET([49]GAGERR!$AC$117,0,0,COUNT(([49]GAGERR!$S$117:$S$126))+1)</definedName>
    <definedName name="A_Ave">OFFSET([49]GAGERR!$Y$117,0,0,COUNT(([49]GAGERR!$Y$117:$Y$126)))</definedName>
    <definedName name="A_Range">OFFSET([49]GAGERR!$S$117,0,0,COUNT(([49]GAGERR!$S$117:$S$126)))</definedName>
    <definedName name="A_Rbar">OFFSET([49]GAGERR!$V$117,0,0,COUNT(([49]GAGERR!$S$117:$S$126))+1)</definedName>
    <definedName name="A_RUCL">OFFSET([49]GAGERR!$W$117,0,0,COUNT(([49]GAGERR!$S$117:$S$126))+1)</definedName>
    <definedName name="A_Xbar">OFFSET([49]GAGERR!$AB$117,0,0,COUNT(([49]GAGERR!$S$117:$S$126))+1)</definedName>
    <definedName name="A_クエリー">"#ref!"</definedName>
    <definedName name="AA">'[10]#REF!'!$A$1:$M$122</definedName>
    <definedName name="AA_1">NA()</definedName>
    <definedName name="AA_2">NA()</definedName>
    <definedName name="AA_3">NA()</definedName>
    <definedName name="AA_4">NA()</definedName>
    <definedName name="AA_43">"$#REF!.$A$1:$O$107"</definedName>
    <definedName name="AA_44">"$#REF!.$A$1:$O$107"</definedName>
    <definedName name="AA_5">"$#REF!.$A$1:$O$107"</definedName>
    <definedName name="aaa">'[50]#REF!'!$B$4:$E$9</definedName>
    <definedName name="aaas">#N/A</definedName>
    <definedName name="AB">'[51]super 5 port'!$A$34:$Q$34</definedName>
    <definedName name="abc" localSheetId="5">#REF!</definedName>
    <definedName name="abc" localSheetId="15" hidden="1">{#N/A,#N/A,FALSE,"SUMMARY REPORT"}</definedName>
    <definedName name="abc" localSheetId="14" hidden="1">{#N/A,#N/A,FALSE,"SUMMARY REPORT"}</definedName>
    <definedName name="abc" localSheetId="7">#REF!</definedName>
    <definedName name="abc" localSheetId="0">#REF!</definedName>
    <definedName name="abc" localSheetId="6">#REF!</definedName>
    <definedName name="abc" localSheetId="16">#REF!</definedName>
    <definedName name="abc" localSheetId="10">#REF!</definedName>
    <definedName name="abc" localSheetId="2">#REF!</definedName>
    <definedName name="abc" localSheetId="17">#REF!</definedName>
    <definedName name="abc">#REF!</definedName>
    <definedName name="abcd" localSheetId="5" hidden="1">{#N/A,#N/A,FALSE,"SUMMARY REPORT"}</definedName>
    <definedName name="abcd" localSheetId="15" hidden="1">{#N/A,#N/A,FALSE,"SUMMARY REPORT"}</definedName>
    <definedName name="abcd" localSheetId="14" hidden="1">{#N/A,#N/A,FALSE,"SUMMARY REPORT"}</definedName>
    <definedName name="abcd" localSheetId="16" hidden="1">{#N/A,#N/A,FALSE,"SUMMARY REPORT"}</definedName>
    <definedName name="abcd" localSheetId="10" hidden="1">{#N/A,#N/A,FALSE,"SUMMARY REPORT"}</definedName>
    <definedName name="abcd" localSheetId="2" hidden="1">{#N/A,#N/A,FALSE,"SUMMARY REPORT"}</definedName>
    <definedName name="abcd" hidden="1">{#N/A,#N/A,FALSE,"SUMMARY REPORT"}</definedName>
    <definedName name="abcde">'[52]new summary'!$B$2:$AE$126</definedName>
    <definedName name="abs">#N/A</definedName>
    <definedName name="Abschlussbericht" localSheetId="5">#REF!</definedName>
    <definedName name="Abschlussbericht" localSheetId="7">#REF!</definedName>
    <definedName name="Abschlussbericht" localSheetId="0">#REF!</definedName>
    <definedName name="Abschlussbericht" localSheetId="6">#REF!</definedName>
    <definedName name="Abschlussbericht" localSheetId="16">#REF!</definedName>
    <definedName name="Abschlussbericht" localSheetId="10">#REF!</definedName>
    <definedName name="Abschlussbericht" localSheetId="2">#REF!</definedName>
    <definedName name="Abschlussbericht" localSheetId="17">#REF!</definedName>
    <definedName name="Abschlussbericht">#REF!</definedName>
    <definedName name="ABSD">#N/A</definedName>
    <definedName name="ABSD_10">NA()</definedName>
    <definedName name="ABSD_6">NA()</definedName>
    <definedName name="Access_Button" hidden="1">"MINUTES_M20__2__List"</definedName>
    <definedName name="Access_Button1" hidden="1">"업체현황_카드발송_List"</definedName>
    <definedName name="Access_Button2" hidden="1">"업체현황_카드발송_List"</definedName>
    <definedName name="Access_Button3" hidden="1">"카드발송_카드발송_List1"</definedName>
    <definedName name="Access_Button4" hidden="1">"업체현황_카드발송_List"</definedName>
    <definedName name="AccessDatabase" hidden="1">"C:\SAMEER\MGMTR\MINUTES.mdb"</definedName>
    <definedName name="ActualRange" localSheetId="5">#REF!</definedName>
    <definedName name="ActualRange" localSheetId="15">#REF!</definedName>
    <definedName name="ActualRange" localSheetId="14">#REF!</definedName>
    <definedName name="ActualRange" localSheetId="16">#REF!</definedName>
    <definedName name="ActualRange" localSheetId="10">#REF!</definedName>
    <definedName name="ActualRange" localSheetId="2">#REF!</definedName>
    <definedName name="ActualRange">#REF!</definedName>
    <definedName name="ad">'[53]#REF!'!$A$1:$J$42</definedName>
    <definedName name="ada" localSheetId="15">#N/A</definedName>
    <definedName name="ada" localSheetId="14">#N/A</definedName>
    <definedName name="ada">#N/A</definedName>
    <definedName name="Address" localSheetId="5">#REF!</definedName>
    <definedName name="Address" localSheetId="7">#REF!</definedName>
    <definedName name="Address" localSheetId="12">#REF!</definedName>
    <definedName name="Address" localSheetId="0">#REF!</definedName>
    <definedName name="Address" localSheetId="6">#REF!</definedName>
    <definedName name="Address" localSheetId="16">#REF!</definedName>
    <definedName name="Address" localSheetId="10">#REF!</definedName>
    <definedName name="Address" localSheetId="2">#REF!</definedName>
    <definedName name="Address" localSheetId="13">#REF!</definedName>
    <definedName name="Address" localSheetId="17">#REF!</definedName>
    <definedName name="Address" localSheetId="11">#REF!</definedName>
    <definedName name="Address">#REF!</definedName>
    <definedName name="af" localSheetId="5" hidden="1">{#N/A,#N/A,FALSE,"SUMMARY REPORT"}</definedName>
    <definedName name="af" localSheetId="15" hidden="1">{#N/A,#N/A,FALSE,"SUMMARY REPORT"}</definedName>
    <definedName name="af" localSheetId="14" hidden="1">{#N/A,#N/A,FALSE,"SUMMARY REPORT"}</definedName>
    <definedName name="af" localSheetId="16" hidden="1">{#N/A,#N/A,FALSE,"SUMMARY REPORT"}</definedName>
    <definedName name="af" localSheetId="10" hidden="1">{#N/A,#N/A,FALSE,"SUMMARY REPORT"}</definedName>
    <definedName name="af" localSheetId="2" hidden="1">{#N/A,#N/A,FALSE,"SUMMARY REPORT"}</definedName>
    <definedName name="af" hidden="1">{#N/A,#N/A,FALSE,"SUMMARY REPORT"}</definedName>
    <definedName name="AIRBAG" localSheetId="15">#N/A</definedName>
    <definedName name="AIRBAG" localSheetId="14">#N/A</definedName>
    <definedName name="AIRBAG">#N/A</definedName>
    <definedName name="ajay">'[54]#REF!'!$A$1</definedName>
    <definedName name="ajit" localSheetId="15">#N/A</definedName>
    <definedName name="ajit" localSheetId="14">#N/A</definedName>
    <definedName name="ajit">#N/A</definedName>
    <definedName name="ajit1" localSheetId="15">#N/A</definedName>
    <definedName name="ajit1" localSheetId="14">#N/A</definedName>
    <definedName name="ajit1">#N/A</definedName>
    <definedName name="am" localSheetId="5">'[44]TS Report-Production MEMCO ENGI'!#REF!</definedName>
    <definedName name="am" localSheetId="7">'[44]TS Report-Production MEMCO ENGI'!#REF!</definedName>
    <definedName name="am" localSheetId="0">'[44]TS Report-Production MEMCO ENGI'!#REF!</definedName>
    <definedName name="am" localSheetId="6">'[44]TS Report-Production MEMCO ENGI'!#REF!</definedName>
    <definedName name="am" localSheetId="16">'[44]TS Report-Production MEMCO ENGI'!#REF!</definedName>
    <definedName name="am" localSheetId="10">'[44]TS Report-Production MEMCO ENGI'!#REF!</definedName>
    <definedName name="am" localSheetId="2">'[44]TS Report-Production MEMCO ENGI'!#REF!</definedName>
    <definedName name="am">'[44]TS Report-Production MEMCO ENGI'!#REF!</definedName>
    <definedName name="AMDEC">[55]Chap.1!$U$21</definedName>
    <definedName name="anoop1">'[10]#REF!'!$A$376:$L$413</definedName>
    <definedName name="anoop1_1">NA()</definedName>
    <definedName name="anoop1_2">NA()</definedName>
    <definedName name="anoop1_3">NA()</definedName>
    <definedName name="anoop1_4">NA()</definedName>
    <definedName name="anoop1_43">"$#REF!.$A$364:$N$401"</definedName>
    <definedName name="anoop1_44">"$#REF!.$A$364:$N$401"</definedName>
    <definedName name="anoop1_5">"$#REF!.$A$364:$N$401"</definedName>
    <definedName name="anoop10">NA()</definedName>
    <definedName name="anoop10_1">NA()</definedName>
    <definedName name="anoop10_1_11">NA()</definedName>
    <definedName name="anoop10_11">NA()</definedName>
    <definedName name="anoop10_2">NA()</definedName>
    <definedName name="anoop10_2_11">NA()</definedName>
    <definedName name="anoop10_3">NA()</definedName>
    <definedName name="anoop10_3_11">NA()</definedName>
    <definedName name="anoop10_4">NA()</definedName>
    <definedName name="anoop10_4_11">NA()</definedName>
    <definedName name="anoop10_43">"$#REF!.$#REF!$#REF!:$#REF!$#REF!"</definedName>
    <definedName name="anoop10_43_11">NA()</definedName>
    <definedName name="anoop10_44">"$#REF!.$#REF!$#REF!:$#REF!$#REF!"</definedName>
    <definedName name="anoop10_44_11">NA()</definedName>
    <definedName name="anoop10_5">"$#REF!.$#REF!$#REF!:$#REF!$#REF!"</definedName>
    <definedName name="anoop10_5_11">NA()</definedName>
    <definedName name="anoop11">'[10]#REF!'!$A$562:$L$594</definedName>
    <definedName name="anoop11_1">NA()</definedName>
    <definedName name="anoop11_2">NA()</definedName>
    <definedName name="anoop11_3">NA()</definedName>
    <definedName name="anoop11_4">NA()</definedName>
    <definedName name="anoop11_43">"$#REF!.$A$550:$N$582"</definedName>
    <definedName name="anoop11_44">"$#REF!.$A$550:$N$582"</definedName>
    <definedName name="anoop11_5">"$#REF!.$A$550:$N$582"</definedName>
    <definedName name="anoop12">NA()</definedName>
    <definedName name="anoop12_1">NA()</definedName>
    <definedName name="anoop12_1_11">NA()</definedName>
    <definedName name="anoop12_11">NA()</definedName>
    <definedName name="anoop12_2">NA()</definedName>
    <definedName name="anoop12_2_11">NA()</definedName>
    <definedName name="anoop12_3">NA()</definedName>
    <definedName name="anoop12_3_11">NA()</definedName>
    <definedName name="anoop12_4">NA()</definedName>
    <definedName name="anoop12_4_11">NA()</definedName>
    <definedName name="anoop12_43">"$#REF!.$#REF!$#REF!:$#REF!$#REF!"</definedName>
    <definedName name="anoop12_43_11">NA()</definedName>
    <definedName name="anoop12_44">"$#REF!.$#REF!$#REF!:$#REF!$#REF!"</definedName>
    <definedName name="anoop12_44_11">NA()</definedName>
    <definedName name="anoop12_5">"$#REF!.$#REF!$#REF!:$#REF!$#REF!"</definedName>
    <definedName name="anoop12_5_11">NA()</definedName>
    <definedName name="anoop13">NA()</definedName>
    <definedName name="anoop13_1">NA()</definedName>
    <definedName name="anoop13_1_11">NA()</definedName>
    <definedName name="anoop13_11">NA()</definedName>
    <definedName name="anoop13_2">NA()</definedName>
    <definedName name="anoop13_2_11">NA()</definedName>
    <definedName name="anoop13_3">NA()</definedName>
    <definedName name="anoop13_3_11">NA()</definedName>
    <definedName name="anoop13_4">NA()</definedName>
    <definedName name="anoop13_4_11">NA()</definedName>
    <definedName name="anoop13_43">"$#REF!.$#REF!$#REF!:$#REF!$#REF!"</definedName>
    <definedName name="anoop13_43_11">NA()</definedName>
    <definedName name="anoop13_44">"$#REF!.$#REF!$#REF!:$#REF!$#REF!"</definedName>
    <definedName name="anoop13_44_11">NA()</definedName>
    <definedName name="anoop13_5">"$#REF!.$#REF!$#REF!:$#REF!$#REF!"</definedName>
    <definedName name="anoop13_5_11">NA()</definedName>
    <definedName name="anoop14">NA()</definedName>
    <definedName name="anoop14_1">NA()</definedName>
    <definedName name="anoop14_1_11">NA()</definedName>
    <definedName name="anoop14_11">NA()</definedName>
    <definedName name="anoop14_2">NA()</definedName>
    <definedName name="anoop14_2_11">NA()</definedName>
    <definedName name="anoop14_3">NA()</definedName>
    <definedName name="anoop14_3_11">NA()</definedName>
    <definedName name="anoop14_4">NA()</definedName>
    <definedName name="anoop14_4_11">NA()</definedName>
    <definedName name="anoop14_43">"$#REF!.$#REF!$#REF!:$#REF!$#REF!"</definedName>
    <definedName name="anoop14_43_11">NA()</definedName>
    <definedName name="anoop14_44">"$#REF!.$#REF!$#REF!:$#REF!$#REF!"</definedName>
    <definedName name="anoop14_44_11">NA()</definedName>
    <definedName name="anoop14_5">"$#REF!.$#REF!$#REF!:$#REF!$#REF!"</definedName>
    <definedName name="anoop14_5_11">NA()</definedName>
    <definedName name="ANOOP15">NA()</definedName>
    <definedName name="ANOOP15_1">NA()</definedName>
    <definedName name="ANOOP15_1_11">NA()</definedName>
    <definedName name="ANOOP15_11">NA()</definedName>
    <definedName name="ANOOP15_2">NA()</definedName>
    <definedName name="ANOOP15_2_11">NA()</definedName>
    <definedName name="ANOOP15_3">NA()</definedName>
    <definedName name="ANOOP15_3_11">NA()</definedName>
    <definedName name="ANOOP15_4">NA()</definedName>
    <definedName name="ANOOP15_4_11">NA()</definedName>
    <definedName name="ANOOP15_43">"$#REF!.$#REF!$#REF!:$#REF!$#REF!"</definedName>
    <definedName name="ANOOP15_43_11">NA()</definedName>
    <definedName name="ANOOP15_44">"$#REF!.$#REF!$#REF!:$#REF!$#REF!"</definedName>
    <definedName name="ANOOP15_44_11">NA()</definedName>
    <definedName name="ANOOP15_5">"$#REF!.$#REF!$#REF!:$#REF!$#REF!"</definedName>
    <definedName name="ANOOP15_5_11">NA()</definedName>
    <definedName name="ANOOP16">NA()</definedName>
    <definedName name="ANOOP16_1">NA()</definedName>
    <definedName name="ANOOP16_1_11">NA()</definedName>
    <definedName name="ANOOP16_11">NA()</definedName>
    <definedName name="ANOOP16_2">NA()</definedName>
    <definedName name="ANOOP16_2_11">NA()</definedName>
    <definedName name="ANOOP16_3">NA()</definedName>
    <definedName name="ANOOP16_3_11">NA()</definedName>
    <definedName name="ANOOP16_4">NA()</definedName>
    <definedName name="ANOOP16_4_11">NA()</definedName>
    <definedName name="ANOOP16_43">"$#REF!.$#REF!$#REF!:$#REF!$#REF!"</definedName>
    <definedName name="ANOOP16_43_11">NA()</definedName>
    <definedName name="ANOOP16_44">"$#REF!.$#REF!$#REF!:$#REF!$#REF!"</definedName>
    <definedName name="ANOOP16_44_11">NA()</definedName>
    <definedName name="ANOOP16_5">"$#REF!.$#REF!$#REF!:$#REF!$#REF!"</definedName>
    <definedName name="ANOOP16_5_11">NA()</definedName>
    <definedName name="ANOOP17">'[10]#REF!'!$A$705:$L$742</definedName>
    <definedName name="ANOOP17_1">NA()</definedName>
    <definedName name="ANOOP17_2">NA()</definedName>
    <definedName name="ANOOP17_3">NA()</definedName>
    <definedName name="ANOOP17_4">NA()</definedName>
    <definedName name="ANOOP17_43">"$#REF!.$A$693:$N$730"</definedName>
    <definedName name="ANOOP17_44">"$#REF!.$A$693:$N$730"</definedName>
    <definedName name="ANOOP17_5">"$#REF!.$A$693:$N$730"</definedName>
    <definedName name="ANOOP18">'[10]#REF!'!$A$705:$L$742</definedName>
    <definedName name="ANOOP18.1">'[10]#REF!'!$A$743:$L$779</definedName>
    <definedName name="ANOOP18.1_1">NA()</definedName>
    <definedName name="ANOOP18.1_2">NA()</definedName>
    <definedName name="ANOOP18.1_3">NA()</definedName>
    <definedName name="ANOOP18.1_4">NA()</definedName>
    <definedName name="ANOOP18.1_43">"$#REF!.$A$731:$N$767"</definedName>
    <definedName name="ANOOP18.1_44">"$#REF!.$A$731:$N$767"</definedName>
    <definedName name="ANOOP18.1_5">"$#REF!.$A$731:$N$767"</definedName>
    <definedName name="ANOOP18_1">NA()</definedName>
    <definedName name="ANOOP18_2">NA()</definedName>
    <definedName name="ANOOP18_3">NA()</definedName>
    <definedName name="ANOOP18_4">NA()</definedName>
    <definedName name="ANOOP18_43">"$#REF!.$A$693:$N$730"</definedName>
    <definedName name="ANOOP18_44">"$#REF!.$A$693:$N$730"</definedName>
    <definedName name="ANOOP18_5">"$#REF!.$A$693:$N$730"</definedName>
    <definedName name="ANOOP19">'[10]#REF!'!$A$780:$L$816</definedName>
    <definedName name="ANOOP19_1">NA()</definedName>
    <definedName name="ANOOP19_2">NA()</definedName>
    <definedName name="ANOOP19_3">NA()</definedName>
    <definedName name="ANOOP19_4">NA()</definedName>
    <definedName name="ANOOP19_43">"$#REF!.$A$768:$N$804"</definedName>
    <definedName name="ANOOP19_44">"$#REF!.$A$768:$N$804"</definedName>
    <definedName name="ANOOP19_5">"$#REF!.$A$768:$N$804"</definedName>
    <definedName name="anoop2">'[10]#REF!'!$A$414:$L$450</definedName>
    <definedName name="anoop2_1">NA()</definedName>
    <definedName name="anoop2_2">NA()</definedName>
    <definedName name="anoop2_3">NA()</definedName>
    <definedName name="anoop2_4">NA()</definedName>
    <definedName name="anoop2_43">"$#REF!.$A$402:$N$438"</definedName>
    <definedName name="anoop2_44">"$#REF!.$A$402:$N$438"</definedName>
    <definedName name="anoop2_5">"$#REF!.$A$402:$N$438"</definedName>
    <definedName name="ANOOP20">'[10]#REF!'!$A$817:$L$849</definedName>
    <definedName name="ANOOP20_1">NA()</definedName>
    <definedName name="ANOOP20_2">NA()</definedName>
    <definedName name="ANOOP20_3">NA()</definedName>
    <definedName name="ANOOP20_4">NA()</definedName>
    <definedName name="ANOOP20_43">"$#REF!.$A$805:$N$837"</definedName>
    <definedName name="ANOOP20_44">"$#REF!.$A$805:$N$837"</definedName>
    <definedName name="ANOOP20_5">"$#REF!.$A$805:$N$837"</definedName>
    <definedName name="ANOOP21">'[10]#REF!'!$A$850:$L$884</definedName>
    <definedName name="ANOOP21_1">NA()</definedName>
    <definedName name="ANOOP21_2">NA()</definedName>
    <definedName name="ANOOP21_3">NA()</definedName>
    <definedName name="ANOOP21_4">NA()</definedName>
    <definedName name="ANOOP21_43">"$#REF!.$A$838:$N$872"</definedName>
    <definedName name="ANOOP21_44">"$#REF!.$A$838:$N$872"</definedName>
    <definedName name="ANOOP21_5">"$#REF!.$A$838:$N$872"</definedName>
    <definedName name="ANOOP22">'[10]#REF!'!$A$885:$L$919</definedName>
    <definedName name="ANOOP22.1">'[10]#REF!'!$A$1142:$L$1178</definedName>
    <definedName name="ANOOP22.1_1">NA()</definedName>
    <definedName name="ANOOP22.1_2">NA()</definedName>
    <definedName name="ANOOP22.1_3">NA()</definedName>
    <definedName name="ANOOP22.1_4">NA()</definedName>
    <definedName name="ANOOP22.1_43">"$#REF!.$A$1130:$N$1166"</definedName>
    <definedName name="ANOOP22.1_44">"$#REF!.$A$1130:$N$1166"</definedName>
    <definedName name="ANOOP22.1_5">"$#REF!.$A$1130:$N$1166"</definedName>
    <definedName name="ANOOP22_1">NA()</definedName>
    <definedName name="ANOOP22_2">NA()</definedName>
    <definedName name="ANOOP22_3">NA()</definedName>
    <definedName name="ANOOP22_4">NA()</definedName>
    <definedName name="ANOOP22_43">"$#REF!.$A$873:$N$907"</definedName>
    <definedName name="ANOOP22_44">"$#REF!.$A$873:$N$907"</definedName>
    <definedName name="ANOOP22_5">"$#REF!.$A$873:$N$907"</definedName>
    <definedName name="ANOOP23">'[10]#REF!'!$A$1216:$L$1252</definedName>
    <definedName name="ANOOP23_1">NA()</definedName>
    <definedName name="ANOOP23_2">NA()</definedName>
    <definedName name="ANOOP23_3">NA()</definedName>
    <definedName name="ANOOP23_4">NA()</definedName>
    <definedName name="ANOOP23_43">"$#REF!.$A$1204:$N$1240"</definedName>
    <definedName name="ANOOP23_44">"$#REF!.$A$1204:$N$1240"</definedName>
    <definedName name="ANOOP23_5">"$#REF!.$A$1204:$N$1240"</definedName>
    <definedName name="anoop26">'[10]#REF!'!$A$1105:$L$1141</definedName>
    <definedName name="anoop26_1">NA()</definedName>
    <definedName name="anoop26_2">NA()</definedName>
    <definedName name="anoop26_3">NA()</definedName>
    <definedName name="anoop26_4">NA()</definedName>
    <definedName name="anoop26_43">"$#REF!.$A$1093:$N$1129"</definedName>
    <definedName name="anoop26_44">"$#REF!.$A$1093:$N$1129"</definedName>
    <definedName name="anoop26_5">"$#REF!.$A$1093:$N$1129"</definedName>
    <definedName name="anoop3">'[10]#REF!'!$A$451:$L$488</definedName>
    <definedName name="anoop3.1">'[10]#REF!'!$A$489:$L$525</definedName>
    <definedName name="anoop3.1_1">NA()</definedName>
    <definedName name="anoop3.1_2">NA()</definedName>
    <definedName name="anoop3.1_3">NA()</definedName>
    <definedName name="anoop3.1_4">NA()</definedName>
    <definedName name="anoop3.1_43">"$#REF!.$A$477:$N$513"</definedName>
    <definedName name="anoop3.1_44">"$#REF!.$A$477:$N$513"</definedName>
    <definedName name="anoop3.1_5">"$#REF!.$A$477:$N$513"</definedName>
    <definedName name="anoop3.2">'[10]#REF!'!$A$526:$L$557</definedName>
    <definedName name="anoop3.2_1">NA()</definedName>
    <definedName name="anoop3.2_2">NA()</definedName>
    <definedName name="anoop3.2_3">NA()</definedName>
    <definedName name="anoop3.2_4">NA()</definedName>
    <definedName name="anoop3.2_43">"$#REF!.$A$514:$N$545"</definedName>
    <definedName name="anoop3.2_44">"$#REF!.$A$514:$N$545"</definedName>
    <definedName name="anoop3.2_5">"$#REF!.$A$514:$N$545"</definedName>
    <definedName name="anoop3_1">NA()</definedName>
    <definedName name="anoop3_2">NA()</definedName>
    <definedName name="anoop3_3">NA()</definedName>
    <definedName name="anoop3_4">NA()</definedName>
    <definedName name="anoop3_43">"$#REF!.$A$439:$N$476"</definedName>
    <definedName name="anoop3_44">"$#REF!.$A$439:$N$476"</definedName>
    <definedName name="anoop3_5">"$#REF!.$A$439:$N$476"</definedName>
    <definedName name="ANOOP4">'[10]#REF!'!$A$489:$L$522</definedName>
    <definedName name="ANOOP4_1">NA()</definedName>
    <definedName name="ANOOP4_2">NA()</definedName>
    <definedName name="ANOOP4_3">NA()</definedName>
    <definedName name="ANOOP4_4">NA()</definedName>
    <definedName name="ANOOP4_43">"$#REF!.$A$477:$N$510"</definedName>
    <definedName name="ANOOP4_44">"$#REF!.$A$477:$N$510"</definedName>
    <definedName name="ANOOP4_5">"$#REF!.$A$477:$N$510"</definedName>
    <definedName name="ANOOP5">'[10]#REF!'!$A$526:$L$551</definedName>
    <definedName name="ANOOP5_1">NA()</definedName>
    <definedName name="ANOOP5_2">NA()</definedName>
    <definedName name="ANOOP5_3">NA()</definedName>
    <definedName name="ANOOP5_4">NA()</definedName>
    <definedName name="ANOOP5_43">"$#REF!.$A$514:$N$539"</definedName>
    <definedName name="ANOOP5_44">"$#REF!.$A$514:$N$539"</definedName>
    <definedName name="ANOOP5_5">"$#REF!.$A$514:$N$539"</definedName>
    <definedName name="ANOOP6">'[10]#REF!'!$A$558:$L$594</definedName>
    <definedName name="ANOOP6_1">NA()</definedName>
    <definedName name="ANOOP6_2">NA()</definedName>
    <definedName name="ANOOP6_3">NA()</definedName>
    <definedName name="ANOOP6_4">NA()</definedName>
    <definedName name="ANOOP6_43">"$#REF!.$A$546:$N$582"</definedName>
    <definedName name="ANOOP6_44">"$#REF!.$A$546:$N$582"</definedName>
    <definedName name="ANOOP6_5">"$#REF!.$A$546:$N$582"</definedName>
    <definedName name="ANOOP7">'[10]#REF!'!$A$595:$L$631</definedName>
    <definedName name="ANOOP7_1">NA()</definedName>
    <definedName name="ANOOP7_2">NA()</definedName>
    <definedName name="ANOOP7_3">NA()</definedName>
    <definedName name="ANOOP7_4">NA()</definedName>
    <definedName name="ANOOP7_43">"$#REF!.$A$583:$N$619"</definedName>
    <definedName name="ANOOP7_44">"$#REF!.$A$583:$N$619"</definedName>
    <definedName name="ANOOP7_5">"$#REF!.$A$583:$N$619"</definedName>
    <definedName name="ANOOP8">'[10]#REF!'!$A$632:$L$668</definedName>
    <definedName name="ANOOP8_1">NA()</definedName>
    <definedName name="ANOOP8_2">NA()</definedName>
    <definedName name="ANOOP8_3">NA()</definedName>
    <definedName name="ANOOP8_4">NA()</definedName>
    <definedName name="ANOOP8_43">"$#REF!.$A$620:$N$656"</definedName>
    <definedName name="ANOOP8_44">"$#REF!.$A$620:$N$656"</definedName>
    <definedName name="ANOOP8_5">"$#REF!.$A$620:$N$656"</definedName>
    <definedName name="ANOOP9">'[10]#REF!'!$A$669:$L$704</definedName>
    <definedName name="ANOOP9_1">NA()</definedName>
    <definedName name="ANOOP9_2">NA()</definedName>
    <definedName name="ANOOP9_3">NA()</definedName>
    <definedName name="ANOOP9_4">NA()</definedName>
    <definedName name="ANOOP9_43">"$#REF!.$A$657:$N$692"</definedName>
    <definedName name="ANOOP9_44">"$#REF!.$A$657:$N$692"</definedName>
    <definedName name="ANOOP9_5">"$#REF!.$A$657:$N$692"</definedName>
    <definedName name="app" localSheetId="5">#REF!</definedName>
    <definedName name="app" localSheetId="7">#REF!</definedName>
    <definedName name="app" localSheetId="12">#REF!</definedName>
    <definedName name="app" localSheetId="0">#REF!</definedName>
    <definedName name="app" localSheetId="6">#REF!</definedName>
    <definedName name="app" localSheetId="16">#REF!</definedName>
    <definedName name="app" localSheetId="10">#REF!</definedName>
    <definedName name="app" localSheetId="2">#REF!</definedName>
    <definedName name="app" localSheetId="13">#REF!</definedName>
    <definedName name="app" localSheetId="17">#REF!</definedName>
    <definedName name="app" localSheetId="11">#REF!</definedName>
    <definedName name="app">#REF!</definedName>
    <definedName name="approval" localSheetId="5">'[26]Contract review'!#REF!</definedName>
    <definedName name="approval" localSheetId="7">'[27]Contract review'!#REF!</definedName>
    <definedName name="approval" localSheetId="0">'[28]Contract review'!#REF!</definedName>
    <definedName name="approval" localSheetId="6">'[26]Contract review'!#REF!</definedName>
    <definedName name="approval" localSheetId="16">'[29]Contract review'!#REF!</definedName>
    <definedName name="approval" localSheetId="10">'[29]Contract review'!#REF!</definedName>
    <definedName name="approval" localSheetId="2">'[26]Contract review'!#REF!</definedName>
    <definedName name="approval" localSheetId="17">'[26]Contract review'!#REF!</definedName>
    <definedName name="approval">'[29]Contract review'!#REF!</definedName>
    <definedName name="APRE">[56]Sheet1!$B$60:$B$61</definedName>
    <definedName name="APRIL" localSheetId="5">#REF!</definedName>
    <definedName name="APRIL" localSheetId="7">#REF!</definedName>
    <definedName name="APRIL" localSheetId="0">#REF!</definedName>
    <definedName name="APRIL" localSheetId="6">#REF!</definedName>
    <definedName name="APRIL" localSheetId="16">#REF!</definedName>
    <definedName name="APRIL" localSheetId="10">#REF!</definedName>
    <definedName name="APRIL" localSheetId="2">#REF!</definedName>
    <definedName name="APRIL" localSheetId="17">#REF!</definedName>
    <definedName name="APRIL">#REF!</definedName>
    <definedName name="aq" localSheetId="5">'[44]TS Report-Production MEMCO ENGI'!#REF!</definedName>
    <definedName name="aq" localSheetId="7">'[44]TS Report-Production MEMCO ENGI'!#REF!</definedName>
    <definedName name="aq" localSheetId="0">'[44]TS Report-Production MEMCO ENGI'!#REF!</definedName>
    <definedName name="aq" localSheetId="6">'[44]TS Report-Production MEMCO ENGI'!#REF!</definedName>
    <definedName name="aq" localSheetId="16">'[44]TS Report-Production MEMCO ENGI'!#REF!</definedName>
    <definedName name="aq" localSheetId="10">'[44]TS Report-Production MEMCO ENGI'!#REF!</definedName>
    <definedName name="aq" localSheetId="2">'[44]TS Report-Production MEMCO ENGI'!#REF!</definedName>
    <definedName name="aq">'[44]TS Report-Production MEMCO ENGI'!#REF!</definedName>
    <definedName name="ar" localSheetId="5">'[44]TS Report-Production MEMCO ENGI'!#REF!</definedName>
    <definedName name="ar" localSheetId="7">'[44]TS Report-Production MEMCO ENGI'!#REF!</definedName>
    <definedName name="ar" localSheetId="0">'[44]TS Report-Production MEMCO ENGI'!#REF!</definedName>
    <definedName name="ar" localSheetId="6">'[44]TS Report-Production MEMCO ENGI'!#REF!</definedName>
    <definedName name="ar" localSheetId="16">'[44]TS Report-Production MEMCO ENGI'!#REF!</definedName>
    <definedName name="ar" localSheetId="10">'[44]TS Report-Production MEMCO ENGI'!#REF!</definedName>
    <definedName name="ar" localSheetId="2">'[44]TS Report-Production MEMCO ENGI'!#REF!</definedName>
    <definedName name="ar">'[44]TS Report-Production MEMCO ENGI'!#REF!</definedName>
    <definedName name="Arial">"#ref!"</definedName>
    <definedName name="as" localSheetId="5">'[44]TS Report-Production MEMCO ENGI'!#REF!</definedName>
    <definedName name="as" localSheetId="15" hidden="1">{#N/A,#N/A,FALSE,"SUMMARY REPORT"}</definedName>
    <definedName name="as" localSheetId="14" hidden="1">{#N/A,#N/A,FALSE,"SUMMARY REPORT"}</definedName>
    <definedName name="as" localSheetId="7">'[44]TS Report-Production MEMCO ENGI'!#REF!</definedName>
    <definedName name="as" localSheetId="0">'[44]TS Report-Production MEMCO ENGI'!#REF!</definedName>
    <definedName name="as" localSheetId="6">'[44]TS Report-Production MEMCO ENGI'!#REF!</definedName>
    <definedName name="as" localSheetId="16">'[44]TS Report-Production MEMCO ENGI'!#REF!</definedName>
    <definedName name="as" localSheetId="10">'[44]TS Report-Production MEMCO ENGI'!#REF!</definedName>
    <definedName name="as" localSheetId="2">'[44]TS Report-Production MEMCO ENGI'!#REF!</definedName>
    <definedName name="as">'[44]TS Report-Production MEMCO ENGI'!#REF!</definedName>
    <definedName name="ASBD">#N/A</definedName>
    <definedName name="ASBD_10">NA()</definedName>
    <definedName name="ASBD_6">NA()</definedName>
    <definedName name="asc">#N/A</definedName>
    <definedName name="ASD" localSheetId="5" hidden="1">{#N/A,#N/A,FALSE,"SUMMARY REPORT"}</definedName>
    <definedName name="ASD" localSheetId="15" hidden="1">{#N/A,#N/A,FALSE,"SUMMARY REPORT"}</definedName>
    <definedName name="ASD" localSheetId="14" hidden="1">{#N/A,#N/A,FALSE,"SUMMARY REPORT"}</definedName>
    <definedName name="ASD" localSheetId="16" hidden="1">{#N/A,#N/A,FALSE,"SUMMARY REPORT"}</definedName>
    <definedName name="ASD" localSheetId="10" hidden="1">{#N/A,#N/A,FALSE,"SUMMARY REPORT"}</definedName>
    <definedName name="ASD" localSheetId="2" hidden="1">{#N/A,#N/A,FALSE,"SUMMARY REPORT"}</definedName>
    <definedName name="ASD" hidden="1">{#N/A,#N/A,FALSE,"SUMMARY REPORT"}</definedName>
    <definedName name="ASD_10">NA()</definedName>
    <definedName name="ASD_6">NA()</definedName>
    <definedName name="ass">'[57]#REF!'!$A$1:$J$42</definedName>
    <definedName name="ASSY_207" localSheetId="5">#REF!</definedName>
    <definedName name="ASSY_207" localSheetId="15">#REF!</definedName>
    <definedName name="ASSY_207" localSheetId="14">#REF!</definedName>
    <definedName name="ASSY_207" localSheetId="7">#REF!</definedName>
    <definedName name="ASSY_207" localSheetId="0">#REF!</definedName>
    <definedName name="ASSY_207" localSheetId="6">#REF!</definedName>
    <definedName name="ASSY_207" localSheetId="16">#REF!</definedName>
    <definedName name="ASSY_207" localSheetId="10">#REF!</definedName>
    <definedName name="ASSY_207" localSheetId="2">#REF!</definedName>
    <definedName name="ASSY_207" localSheetId="17">#REF!</definedName>
    <definedName name="ASSY_207">#REF!</definedName>
    <definedName name="attribute">5</definedName>
    <definedName name="au" localSheetId="5">#REF!</definedName>
    <definedName name="au" localSheetId="7">#REF!</definedName>
    <definedName name="au" localSheetId="0">#REF!</definedName>
    <definedName name="au" localSheetId="6">#REF!</definedName>
    <definedName name="au" localSheetId="16">#REF!</definedName>
    <definedName name="au" localSheetId="10">#REF!</definedName>
    <definedName name="au" localSheetId="2">#REF!</definedName>
    <definedName name="au" localSheetId="17">#REF!</definedName>
    <definedName name="au">#REF!</definedName>
    <definedName name="Audit">'[58]Summary sheet'!$AC$8</definedName>
    <definedName name="AURBAG" localSheetId="15">#N/A</definedName>
    <definedName name="AURBAG" localSheetId="14">#N/A</definedName>
    <definedName name="AURBAG">#N/A</definedName>
    <definedName name="aw" localSheetId="5">#REF!</definedName>
    <definedName name="aw" localSheetId="7">#REF!</definedName>
    <definedName name="aw" localSheetId="0">#REF!</definedName>
    <definedName name="aw" localSheetId="6">#REF!</definedName>
    <definedName name="aw" localSheetId="16">#REF!</definedName>
    <definedName name="aw" localSheetId="10">#REF!</definedName>
    <definedName name="aw" localSheetId="2">#REF!</definedName>
    <definedName name="aw" localSheetId="17">#REF!</definedName>
    <definedName name="aw">#REF!</definedName>
    <definedName name="awFwef" localSheetId="5" hidden="1">{#N/A,#N/A,FALSE,"SUMMARY REPORT"}</definedName>
    <definedName name="awFwef" localSheetId="15" hidden="1">{#N/A,#N/A,FALSE,"SUMMARY REPORT"}</definedName>
    <definedName name="awFwef" localSheetId="14" hidden="1">{#N/A,#N/A,FALSE,"SUMMARY REPORT"}</definedName>
    <definedName name="awFwef" localSheetId="16" hidden="1">{#N/A,#N/A,FALSE,"SUMMARY REPORT"}</definedName>
    <definedName name="awFwef" localSheetId="10" hidden="1">{#N/A,#N/A,FALSE,"SUMMARY REPORT"}</definedName>
    <definedName name="awFwef" localSheetId="2" hidden="1">{#N/A,#N/A,FALSE,"SUMMARY REPORT"}</definedName>
    <definedName name="awFwef" hidden="1">{#N/A,#N/A,FALSE,"SUMMARY REPORT"}</definedName>
    <definedName name="ax">#N/A</definedName>
    <definedName name="Ax_Range">OFFSET([49]GAGERR!$R$117,0,0,COUNT([49]GAGERR!$S$117:$S$126)),[49]GAGERR!$R$148</definedName>
    <definedName name="b" localSheetId="5" hidden="1">{#N/A,#N/A,FALSE,"SUMMARY REPORT"}</definedName>
    <definedName name="b" localSheetId="15">{#N/A,#N/A,FALSE,"SUMMARY REPORT"}</definedName>
    <definedName name="b" localSheetId="14">{#N/A,#N/A,FALSE,"SUMMARY REPORT"}</definedName>
    <definedName name="b" localSheetId="7" hidden="1">{#N/A,#N/A,FALSE,"SUMMARY REPORT"}</definedName>
    <definedName name="b" localSheetId="0" hidden="1">{#N/A,#N/A,FALSE,"SUMMARY REPORT"}</definedName>
    <definedName name="b" localSheetId="6" hidden="1">{#N/A,#N/A,FALSE,"SUMMARY REPORT"}</definedName>
    <definedName name="b" localSheetId="16" hidden="1">{#N/A,#N/A,FALSE,"SUMMARY REPORT"}</definedName>
    <definedName name="b" localSheetId="10" hidden="1">{#N/A,#N/A,FALSE,"SUMMARY REPORT"}</definedName>
    <definedName name="b" localSheetId="2" hidden="1">{#N/A,#N/A,FALSE,"SUMMARY REPORT"}</definedName>
    <definedName name="b" localSheetId="17" hidden="1">{#N/A,#N/A,FALSE,"SUMMARY REPORT"}</definedName>
    <definedName name="b" hidden="1">{#N/A,#N/A,FALSE,"SUMMARY REPORT"}</definedName>
    <definedName name="B_ALCL">OFFSET([49]GAGERR!$AD$127,0,0,COUNT(([49]GAGERR!$T$127:$T$136))+1)</definedName>
    <definedName name="B_AUCL">OFFSET([49]GAGERR!$AC$127,0,0,COUNT(([49]GAGERR!$T$127:$T$136))+1)</definedName>
    <definedName name="B_Ave">OFFSET([49]GAGERR!$Z$117,9-COUNT([49]GAGERR!$Y$117:$Y$126),0,COUNT([49]GAGERR!$Y$117:$Y$126)+COUNT([49]GAGERR!$Z$127:$Z$136)+1)</definedName>
    <definedName name="B_Range">OFFSET([49]GAGERR!$T$117,9-COUNT([49]GAGERR!$S$117:$S$126),0,COUNT([49]GAGERR!$S$117:$S$126)+COUNT([49]GAGERR!$T$127:$T$136)+1)</definedName>
    <definedName name="B_Rbar">OFFSET([49]GAGERR!$V$127,0,0,COUNT(([49]GAGERR!$T$127:$T$136))+1)</definedName>
    <definedName name="B_RUCL">OFFSET([49]GAGERR!$W$127,0,0,COUNT(([49]GAGERR!$T$127:$T$136))+1)</definedName>
    <definedName name="B_Xbar">OFFSET([49]GAGERR!$AB$127,0,0,COUNT(([49]GAGERR!$T$127:$T$136))+1)</definedName>
    <definedName name="BACK" localSheetId="5">#REF!</definedName>
    <definedName name="BACK" localSheetId="15">#REF!</definedName>
    <definedName name="BACK" localSheetId="14">#REF!</definedName>
    <definedName name="BACK" localSheetId="7">#REF!</definedName>
    <definedName name="BACK" localSheetId="0">#REF!</definedName>
    <definedName name="BACK" localSheetId="6">#REF!</definedName>
    <definedName name="BACK" localSheetId="16">#REF!</definedName>
    <definedName name="BACK" localSheetId="10">#REF!</definedName>
    <definedName name="BACK" localSheetId="2">#REF!</definedName>
    <definedName name="BACK" localSheetId="17">#REF!</definedName>
    <definedName name="BACK">#REF!</definedName>
    <definedName name="Beanstandungstitel" localSheetId="5">#REF!</definedName>
    <definedName name="Beanstandungstitel" localSheetId="7">#REF!</definedName>
    <definedName name="Beanstandungstitel" localSheetId="0">#REF!</definedName>
    <definedName name="Beanstandungstitel" localSheetId="6">#REF!</definedName>
    <definedName name="Beanstandungstitel" localSheetId="16">#REF!</definedName>
    <definedName name="Beanstandungstitel" localSheetId="10">#REF!</definedName>
    <definedName name="Beanstandungstitel" localSheetId="2">#REF!</definedName>
    <definedName name="Beanstandungstitel" localSheetId="17">#REF!</definedName>
    <definedName name="Beanstandungstitel">#REF!</definedName>
    <definedName name="BH_BM_クエリー">"#ref!"</definedName>
    <definedName name="BiasAnalysis">'[59]#REF!'!$B$18:$C$19</definedName>
    <definedName name="BiasAnalysis_1">'[60]#REF!'!$B$18:$C$19</definedName>
    <definedName name="BiasAnalysis_2">NA()</definedName>
    <definedName name="BiasAnalysis_3">NA()</definedName>
    <definedName name="BiasAnalysis_4">NA()</definedName>
    <definedName name="BiasAnalysis_43">"$#REF!.$#REF!$#REF!:$#REF!$#REF!"</definedName>
    <definedName name="BiasAnalysis_44">"$#REF!.$#REF!$#REF!:$#REF!$#REF!"</definedName>
    <definedName name="BiasAnalysis_5">"$#REF!.$#REF!$#REF!:$#REF!$#REF!"</definedName>
    <definedName name="bkjnh">NA()</definedName>
    <definedName name="bkjnh_1">NA()</definedName>
    <definedName name="bkjnh_1_11">NA()</definedName>
    <definedName name="bkjnh_11">NA()</definedName>
    <definedName name="bkjnh_2">NA()</definedName>
    <definedName name="bkjnh_2_11">NA()</definedName>
    <definedName name="bkjnh_3">NA()</definedName>
    <definedName name="bkjnh_3_11">NA()</definedName>
    <definedName name="bkjnh_4">NA()</definedName>
    <definedName name="bkjnh_4_11">NA()</definedName>
    <definedName name="bkjnh_43">"$#REF!.$#REF!$#REF!:$#REF!$#REF!"</definedName>
    <definedName name="bkjnh_43_11">NA()</definedName>
    <definedName name="bkjnh_44">"$#REF!.$#REF!$#REF!:$#REF!$#REF!"</definedName>
    <definedName name="bkjnh_44_11">NA()</definedName>
    <definedName name="bkjnh_5">"$#REF!.$#REF!$#REF!:$#REF!$#REF!"</definedName>
    <definedName name="bkjnh_5_11">NA()</definedName>
    <definedName name="blank" localSheetId="5" hidden="1">#REF!</definedName>
    <definedName name="blank" localSheetId="7" hidden="1">#REF!</definedName>
    <definedName name="blank" localSheetId="0" hidden="1">#REF!</definedName>
    <definedName name="blank" localSheetId="6" hidden="1">#REF!</definedName>
    <definedName name="blank" localSheetId="16" hidden="1">#REF!</definedName>
    <definedName name="blank" localSheetId="10" hidden="1">#REF!</definedName>
    <definedName name="blank" localSheetId="2" hidden="1">#REF!</definedName>
    <definedName name="blank" localSheetId="17" hidden="1">#REF!</definedName>
    <definedName name="blank" hidden="1">#REF!</definedName>
    <definedName name="blfknblkvdk" localSheetId="5">#REF!</definedName>
    <definedName name="blfknblkvdk" localSheetId="15">#REF!</definedName>
    <definedName name="blfknblkvdk" localSheetId="14">#REF!</definedName>
    <definedName name="blfknblkvdk" localSheetId="16">#REF!</definedName>
    <definedName name="blfknblkvdk" localSheetId="10">#REF!</definedName>
    <definedName name="blfknblkvdk" localSheetId="2">#REF!</definedName>
    <definedName name="blfknblkvdk">#REF!</definedName>
    <definedName name="block">'[61]#REF!'!$A$36:$T$39</definedName>
    <definedName name="block1">'[5]#REF!'!$A$36:$T$39</definedName>
    <definedName name="BM_XRateEdit">"[5]!bm_xrateedit"</definedName>
    <definedName name="BODY" localSheetId="5">#REF!</definedName>
    <definedName name="BODY" localSheetId="7">#REF!</definedName>
    <definedName name="BODY" localSheetId="0">#REF!</definedName>
    <definedName name="BODY" localSheetId="6">#REF!</definedName>
    <definedName name="BODY" localSheetId="16">#REF!</definedName>
    <definedName name="BODY" localSheetId="10">#REF!</definedName>
    <definedName name="BODY" localSheetId="2">#REF!</definedName>
    <definedName name="BODY" localSheetId="17">#REF!</definedName>
    <definedName name="BODY">#REF!</definedName>
    <definedName name="boxa" localSheetId="5">'[44]TS Report-Production MEMCO ENGI'!#REF!</definedName>
    <definedName name="boxa" localSheetId="7">'[44]TS Report-Production MEMCO ENGI'!#REF!</definedName>
    <definedName name="boxa" localSheetId="0">'[44]TS Report-Production MEMCO ENGI'!#REF!</definedName>
    <definedName name="boxa" localSheetId="6">'[44]TS Report-Production MEMCO ENGI'!#REF!</definedName>
    <definedName name="boxa" localSheetId="16">'[44]TS Report-Production MEMCO ENGI'!#REF!</definedName>
    <definedName name="boxa" localSheetId="10">'[44]TS Report-Production MEMCO ENGI'!#REF!</definedName>
    <definedName name="boxa" localSheetId="2">'[44]TS Report-Production MEMCO ENGI'!#REF!</definedName>
    <definedName name="boxa">'[44]TS Report-Production MEMCO ENGI'!#REF!</definedName>
    <definedName name="boxb" localSheetId="5">'[44]TS Report-Production MEMCO ENGI'!#REF!</definedName>
    <definedName name="boxb" localSheetId="7">'[44]TS Report-Production MEMCO ENGI'!#REF!</definedName>
    <definedName name="boxb" localSheetId="0">'[44]TS Report-Production MEMCO ENGI'!#REF!</definedName>
    <definedName name="boxb" localSheetId="6">'[44]TS Report-Production MEMCO ENGI'!#REF!</definedName>
    <definedName name="boxb" localSheetId="16">'[44]TS Report-Production MEMCO ENGI'!#REF!</definedName>
    <definedName name="boxb" localSheetId="10">'[44]TS Report-Production MEMCO ENGI'!#REF!</definedName>
    <definedName name="boxb" localSheetId="2">'[44]TS Report-Production MEMCO ENGI'!#REF!</definedName>
    <definedName name="boxb">'[44]TS Report-Production MEMCO ENGI'!#REF!</definedName>
    <definedName name="boxc" localSheetId="5">'[44]TS Report-Production MEMCO ENGI'!#REF!</definedName>
    <definedName name="boxc" localSheetId="7">'[44]TS Report-Production MEMCO ENGI'!#REF!</definedName>
    <definedName name="boxc" localSheetId="0">'[44]TS Report-Production MEMCO ENGI'!#REF!</definedName>
    <definedName name="boxc" localSheetId="6">'[44]TS Report-Production MEMCO ENGI'!#REF!</definedName>
    <definedName name="boxc" localSheetId="16">'[44]TS Report-Production MEMCO ENGI'!#REF!</definedName>
    <definedName name="boxc" localSheetId="10">'[44]TS Report-Production MEMCO ENGI'!#REF!</definedName>
    <definedName name="boxc" localSheetId="2">'[44]TS Report-Production MEMCO ENGI'!#REF!</definedName>
    <definedName name="boxc">'[44]TS Report-Production MEMCO ENGI'!#REF!</definedName>
    <definedName name="boxd" localSheetId="5">'[44]TS Report-Production MEMCO ENGI'!#REF!</definedName>
    <definedName name="boxd" localSheetId="7">'[44]TS Report-Production MEMCO ENGI'!#REF!</definedName>
    <definedName name="boxd" localSheetId="0">'[44]TS Report-Production MEMCO ENGI'!#REF!</definedName>
    <definedName name="boxd" localSheetId="6">'[44]TS Report-Production MEMCO ENGI'!#REF!</definedName>
    <definedName name="boxd" localSheetId="16">'[44]TS Report-Production MEMCO ENGI'!#REF!</definedName>
    <definedName name="boxd" localSheetId="10">'[44]TS Report-Production MEMCO ENGI'!#REF!</definedName>
    <definedName name="boxd" localSheetId="2">'[44]TS Report-Production MEMCO ENGI'!#REF!</definedName>
    <definedName name="boxd">'[44]TS Report-Production MEMCO ENGI'!#REF!</definedName>
    <definedName name="boxe" localSheetId="5">'[44]TS Report-Production MEMCO ENGI'!#REF!</definedName>
    <definedName name="boxe" localSheetId="7">'[44]TS Report-Production MEMCO ENGI'!#REF!</definedName>
    <definedName name="boxe" localSheetId="0">'[44]TS Report-Production MEMCO ENGI'!#REF!</definedName>
    <definedName name="boxe" localSheetId="6">'[44]TS Report-Production MEMCO ENGI'!#REF!</definedName>
    <definedName name="boxe" localSheetId="16">'[44]TS Report-Production MEMCO ENGI'!#REF!</definedName>
    <definedName name="boxe" localSheetId="10">'[44]TS Report-Production MEMCO ENGI'!#REF!</definedName>
    <definedName name="boxe" localSheetId="2">'[44]TS Report-Production MEMCO ENGI'!#REF!</definedName>
    <definedName name="boxe">'[44]TS Report-Production MEMCO ENGI'!#REF!</definedName>
    <definedName name="boxf" localSheetId="5">'[44]TS Report-Production MEMCO ENGI'!#REF!</definedName>
    <definedName name="boxf" localSheetId="7">'[44]TS Report-Production MEMCO ENGI'!#REF!</definedName>
    <definedName name="boxf" localSheetId="0">'[44]TS Report-Production MEMCO ENGI'!#REF!</definedName>
    <definedName name="boxf" localSheetId="6">'[44]TS Report-Production MEMCO ENGI'!#REF!</definedName>
    <definedName name="boxf" localSheetId="16">'[44]TS Report-Production MEMCO ENGI'!#REF!</definedName>
    <definedName name="boxf" localSheetId="10">'[44]TS Report-Production MEMCO ENGI'!#REF!</definedName>
    <definedName name="boxf" localSheetId="2">'[44]TS Report-Production MEMCO ENGI'!#REF!</definedName>
    <definedName name="boxf">'[44]TS Report-Production MEMCO ENGI'!#REF!</definedName>
    <definedName name="boxg" localSheetId="5">'[44]TS Report-Production MEMCO ENGI'!#REF!</definedName>
    <definedName name="boxg" localSheetId="7">'[44]TS Report-Production MEMCO ENGI'!#REF!</definedName>
    <definedName name="boxg" localSheetId="0">'[44]TS Report-Production MEMCO ENGI'!#REF!</definedName>
    <definedName name="boxg" localSheetId="6">'[44]TS Report-Production MEMCO ENGI'!#REF!</definedName>
    <definedName name="boxg" localSheetId="16">'[44]TS Report-Production MEMCO ENGI'!#REF!</definedName>
    <definedName name="boxg" localSheetId="10">'[44]TS Report-Production MEMCO ENGI'!#REF!</definedName>
    <definedName name="boxg" localSheetId="2">'[44]TS Report-Production MEMCO ENGI'!#REF!</definedName>
    <definedName name="boxg">'[44]TS Report-Production MEMCO ENGI'!#REF!</definedName>
    <definedName name="boxh" localSheetId="5">'[44]TS Report-Production MEMCO ENGI'!#REF!</definedName>
    <definedName name="boxh" localSheetId="7">'[44]TS Report-Production MEMCO ENGI'!#REF!</definedName>
    <definedName name="boxh" localSheetId="0">'[44]TS Report-Production MEMCO ENGI'!#REF!</definedName>
    <definedName name="boxh" localSheetId="6">'[44]TS Report-Production MEMCO ENGI'!#REF!</definedName>
    <definedName name="boxh" localSheetId="16">'[44]TS Report-Production MEMCO ENGI'!#REF!</definedName>
    <definedName name="boxh" localSheetId="10">'[44]TS Report-Production MEMCO ENGI'!#REF!</definedName>
    <definedName name="boxh" localSheetId="2">'[44]TS Report-Production MEMCO ENGI'!#REF!</definedName>
    <definedName name="boxh">'[44]TS Report-Production MEMCO ENGI'!#REF!</definedName>
    <definedName name="boxi" localSheetId="5">'[44]TS Report-Production MEMCO ENGI'!#REF!</definedName>
    <definedName name="boxi" localSheetId="7">'[44]TS Report-Production MEMCO ENGI'!#REF!</definedName>
    <definedName name="boxi" localSheetId="0">'[44]TS Report-Production MEMCO ENGI'!#REF!</definedName>
    <definedName name="boxi" localSheetId="6">'[44]TS Report-Production MEMCO ENGI'!#REF!</definedName>
    <definedName name="boxi" localSheetId="16">'[44]TS Report-Production MEMCO ENGI'!#REF!</definedName>
    <definedName name="boxi" localSheetId="10">'[44]TS Report-Production MEMCO ENGI'!#REF!</definedName>
    <definedName name="boxi" localSheetId="2">'[44]TS Report-Production MEMCO ENGI'!#REF!</definedName>
    <definedName name="boxi">'[44]TS Report-Production MEMCO ENGI'!#REF!</definedName>
    <definedName name="boxj" localSheetId="5">'[44]TS Report-Production MEMCO ENGI'!#REF!</definedName>
    <definedName name="boxj" localSheetId="7">'[44]TS Report-Production MEMCO ENGI'!#REF!</definedName>
    <definedName name="boxj" localSheetId="0">'[44]TS Report-Production MEMCO ENGI'!#REF!</definedName>
    <definedName name="boxj" localSheetId="6">'[44]TS Report-Production MEMCO ENGI'!#REF!</definedName>
    <definedName name="boxj" localSheetId="16">'[44]TS Report-Production MEMCO ENGI'!#REF!</definedName>
    <definedName name="boxj" localSheetId="10">'[44]TS Report-Production MEMCO ENGI'!#REF!</definedName>
    <definedName name="boxj" localSheetId="2">'[44]TS Report-Production MEMCO ENGI'!#REF!</definedName>
    <definedName name="boxj">'[44]TS Report-Production MEMCO ENGI'!#REF!</definedName>
    <definedName name="boxk" localSheetId="5">'[44]TS Report-Production MEMCO ENGI'!#REF!</definedName>
    <definedName name="boxk" localSheetId="7">'[44]TS Report-Production MEMCO ENGI'!#REF!</definedName>
    <definedName name="boxk" localSheetId="0">'[44]TS Report-Production MEMCO ENGI'!#REF!</definedName>
    <definedName name="boxk" localSheetId="6">'[44]TS Report-Production MEMCO ENGI'!#REF!</definedName>
    <definedName name="boxk" localSheetId="16">'[44]TS Report-Production MEMCO ENGI'!#REF!</definedName>
    <definedName name="boxk" localSheetId="10">'[44]TS Report-Production MEMCO ENGI'!#REF!</definedName>
    <definedName name="boxk" localSheetId="2">'[44]TS Report-Production MEMCO ENGI'!#REF!</definedName>
    <definedName name="boxk">'[44]TS Report-Production MEMCO ENGI'!#REF!</definedName>
    <definedName name="boxl" localSheetId="5">'[44]TS Report-Production MEMCO ENGI'!#REF!</definedName>
    <definedName name="boxl" localSheetId="7">'[44]TS Report-Production MEMCO ENGI'!#REF!</definedName>
    <definedName name="boxl" localSheetId="0">'[44]TS Report-Production MEMCO ENGI'!#REF!</definedName>
    <definedName name="boxl" localSheetId="6">'[44]TS Report-Production MEMCO ENGI'!#REF!</definedName>
    <definedName name="boxl" localSheetId="16">'[44]TS Report-Production MEMCO ENGI'!#REF!</definedName>
    <definedName name="boxl" localSheetId="10">'[44]TS Report-Production MEMCO ENGI'!#REF!</definedName>
    <definedName name="boxl" localSheetId="2">'[44]TS Report-Production MEMCO ENGI'!#REF!</definedName>
    <definedName name="boxl">'[44]TS Report-Production MEMCO ENGI'!#REF!</definedName>
    <definedName name="boxm" localSheetId="5">'[44]TS Report-Production MEMCO ENGI'!#REF!</definedName>
    <definedName name="boxm" localSheetId="7">'[44]TS Report-Production MEMCO ENGI'!#REF!</definedName>
    <definedName name="boxm" localSheetId="0">'[44]TS Report-Production MEMCO ENGI'!#REF!</definedName>
    <definedName name="boxm" localSheetId="6">'[44]TS Report-Production MEMCO ENGI'!#REF!</definedName>
    <definedName name="boxm" localSheetId="16">'[44]TS Report-Production MEMCO ENGI'!#REF!</definedName>
    <definedName name="boxm" localSheetId="10">'[44]TS Report-Production MEMCO ENGI'!#REF!</definedName>
    <definedName name="boxm" localSheetId="2">'[44]TS Report-Production MEMCO ENGI'!#REF!</definedName>
    <definedName name="boxm">'[44]TS Report-Production MEMCO ENGI'!#REF!</definedName>
    <definedName name="boxn" localSheetId="5">'[44]TS Report-Production MEMCO ENGI'!#REF!</definedName>
    <definedName name="boxn" localSheetId="7">'[44]TS Report-Production MEMCO ENGI'!#REF!</definedName>
    <definedName name="boxn" localSheetId="0">'[44]TS Report-Production MEMCO ENGI'!#REF!</definedName>
    <definedName name="boxn" localSheetId="6">'[44]TS Report-Production MEMCO ENGI'!#REF!</definedName>
    <definedName name="boxn" localSheetId="16">'[44]TS Report-Production MEMCO ENGI'!#REF!</definedName>
    <definedName name="boxn" localSheetId="10">'[44]TS Report-Production MEMCO ENGI'!#REF!</definedName>
    <definedName name="boxn" localSheetId="2">'[44]TS Report-Production MEMCO ENGI'!#REF!</definedName>
    <definedName name="boxn">'[44]TS Report-Production MEMCO ENGI'!#REF!</definedName>
    <definedName name="boxo" localSheetId="5">'[44]TS Report-Production MEMCO ENGI'!#REF!</definedName>
    <definedName name="boxo" localSheetId="7">'[44]TS Report-Production MEMCO ENGI'!#REF!</definedName>
    <definedName name="boxo" localSheetId="0">'[44]TS Report-Production MEMCO ENGI'!#REF!</definedName>
    <definedName name="boxo" localSheetId="6">'[44]TS Report-Production MEMCO ENGI'!#REF!</definedName>
    <definedName name="boxo" localSheetId="16">'[44]TS Report-Production MEMCO ENGI'!#REF!</definedName>
    <definedName name="boxo" localSheetId="10">'[44]TS Report-Production MEMCO ENGI'!#REF!</definedName>
    <definedName name="boxo" localSheetId="2">'[44]TS Report-Production MEMCO ENGI'!#REF!</definedName>
    <definedName name="boxo">'[44]TS Report-Production MEMCO ENGI'!#REF!</definedName>
    <definedName name="boxp" localSheetId="5">'[44]TS Report-Production MEMCO ENGI'!#REF!</definedName>
    <definedName name="boxp" localSheetId="7">'[44]TS Report-Production MEMCO ENGI'!#REF!</definedName>
    <definedName name="boxp" localSheetId="0">'[44]TS Report-Production MEMCO ENGI'!#REF!</definedName>
    <definedName name="boxp" localSheetId="6">'[44]TS Report-Production MEMCO ENGI'!#REF!</definedName>
    <definedName name="boxp" localSheetId="16">'[44]TS Report-Production MEMCO ENGI'!#REF!</definedName>
    <definedName name="boxp" localSheetId="10">'[44]TS Report-Production MEMCO ENGI'!#REF!</definedName>
    <definedName name="boxp" localSheetId="2">'[44]TS Report-Production MEMCO ENGI'!#REF!</definedName>
    <definedName name="boxp">'[44]TS Report-Production MEMCO ENGI'!#REF!</definedName>
    <definedName name="boxq" localSheetId="5">'[44]TS Report-Production MEMCO ENGI'!#REF!</definedName>
    <definedName name="boxq" localSheetId="7">'[44]TS Report-Production MEMCO ENGI'!#REF!</definedName>
    <definedName name="boxq" localSheetId="0">'[44]TS Report-Production MEMCO ENGI'!#REF!</definedName>
    <definedName name="boxq" localSheetId="6">'[44]TS Report-Production MEMCO ENGI'!#REF!</definedName>
    <definedName name="boxq" localSheetId="16">'[44]TS Report-Production MEMCO ENGI'!#REF!</definedName>
    <definedName name="boxq" localSheetId="10">'[44]TS Report-Production MEMCO ENGI'!#REF!</definedName>
    <definedName name="boxq" localSheetId="2">'[44]TS Report-Production MEMCO ENGI'!#REF!</definedName>
    <definedName name="boxq">'[44]TS Report-Production MEMCO ENGI'!#REF!</definedName>
    <definedName name="boxr" localSheetId="5">'[44]TS Report-Production MEMCO ENGI'!#REF!</definedName>
    <definedName name="boxr" localSheetId="7">'[44]TS Report-Production MEMCO ENGI'!#REF!</definedName>
    <definedName name="boxr" localSheetId="0">'[44]TS Report-Production MEMCO ENGI'!#REF!</definedName>
    <definedName name="boxr" localSheetId="6">'[44]TS Report-Production MEMCO ENGI'!#REF!</definedName>
    <definedName name="boxr" localSheetId="16">'[44]TS Report-Production MEMCO ENGI'!#REF!</definedName>
    <definedName name="boxr" localSheetId="10">'[44]TS Report-Production MEMCO ENGI'!#REF!</definedName>
    <definedName name="boxr" localSheetId="2">'[44]TS Report-Production MEMCO ENGI'!#REF!</definedName>
    <definedName name="boxr">'[44]TS Report-Production MEMCO ENGI'!#REF!</definedName>
    <definedName name="boxs" localSheetId="5">'[44]TS Report-Production MEMCO ENGI'!#REF!</definedName>
    <definedName name="boxs" localSheetId="7">'[44]TS Report-Production MEMCO ENGI'!#REF!</definedName>
    <definedName name="boxs" localSheetId="0">'[44]TS Report-Production MEMCO ENGI'!#REF!</definedName>
    <definedName name="boxs" localSheetId="6">'[44]TS Report-Production MEMCO ENGI'!#REF!</definedName>
    <definedName name="boxs" localSheetId="16">'[44]TS Report-Production MEMCO ENGI'!#REF!</definedName>
    <definedName name="boxs" localSheetId="10">'[44]TS Report-Production MEMCO ENGI'!#REF!</definedName>
    <definedName name="boxs" localSheetId="2">'[44]TS Report-Production MEMCO ENGI'!#REF!</definedName>
    <definedName name="boxs">'[44]TS Report-Production MEMCO ENGI'!#REF!</definedName>
    <definedName name="boxt" localSheetId="5">'[44]TS Report-Production MEMCO ENGI'!#REF!</definedName>
    <definedName name="boxt" localSheetId="7">'[44]TS Report-Production MEMCO ENGI'!#REF!</definedName>
    <definedName name="boxt" localSheetId="0">'[44]TS Report-Production MEMCO ENGI'!#REF!</definedName>
    <definedName name="boxt" localSheetId="6">'[44]TS Report-Production MEMCO ENGI'!#REF!</definedName>
    <definedName name="boxt" localSheetId="16">'[44]TS Report-Production MEMCO ENGI'!#REF!</definedName>
    <definedName name="boxt" localSheetId="10">'[44]TS Report-Production MEMCO ENGI'!#REF!</definedName>
    <definedName name="boxt" localSheetId="2">'[44]TS Report-Production MEMCO ENGI'!#REF!</definedName>
    <definedName name="boxt">'[44]TS Report-Production MEMCO ENGI'!#REF!</definedName>
    <definedName name="boxu" localSheetId="5">'[44]TS Report-Production MEMCO ENGI'!#REF!</definedName>
    <definedName name="boxu" localSheetId="7">'[44]TS Report-Production MEMCO ENGI'!#REF!</definedName>
    <definedName name="boxu" localSheetId="0">'[44]TS Report-Production MEMCO ENGI'!#REF!</definedName>
    <definedName name="boxu" localSheetId="6">'[44]TS Report-Production MEMCO ENGI'!#REF!</definedName>
    <definedName name="boxu" localSheetId="16">'[44]TS Report-Production MEMCO ENGI'!#REF!</definedName>
    <definedName name="boxu" localSheetId="10">'[44]TS Report-Production MEMCO ENGI'!#REF!</definedName>
    <definedName name="boxu" localSheetId="2">'[44]TS Report-Production MEMCO ENGI'!#REF!</definedName>
    <definedName name="boxu">'[44]TS Report-Production MEMCO ENGI'!#REF!</definedName>
    <definedName name="boxv" localSheetId="5">'[44]TS Report-Production MEMCO ENGI'!#REF!</definedName>
    <definedName name="boxv" localSheetId="7">'[44]TS Report-Production MEMCO ENGI'!#REF!</definedName>
    <definedName name="boxv" localSheetId="0">'[44]TS Report-Production MEMCO ENGI'!#REF!</definedName>
    <definedName name="boxv" localSheetId="6">'[44]TS Report-Production MEMCO ENGI'!#REF!</definedName>
    <definedName name="boxv" localSheetId="16">'[44]TS Report-Production MEMCO ENGI'!#REF!</definedName>
    <definedName name="boxv" localSheetId="10">'[44]TS Report-Production MEMCO ENGI'!#REF!</definedName>
    <definedName name="boxv" localSheetId="2">'[44]TS Report-Production MEMCO ENGI'!#REF!</definedName>
    <definedName name="boxv">'[44]TS Report-Production MEMCO ENGI'!#REF!</definedName>
    <definedName name="boxw" localSheetId="5">'[44]TS Report-Production MEMCO ENGI'!#REF!</definedName>
    <definedName name="boxw" localSheetId="7">'[44]TS Report-Production MEMCO ENGI'!#REF!</definedName>
    <definedName name="boxw" localSheetId="0">'[44]TS Report-Production MEMCO ENGI'!#REF!</definedName>
    <definedName name="boxw" localSheetId="6">'[44]TS Report-Production MEMCO ENGI'!#REF!</definedName>
    <definedName name="boxw" localSheetId="16">'[44]TS Report-Production MEMCO ENGI'!#REF!</definedName>
    <definedName name="boxw" localSheetId="10">'[44]TS Report-Production MEMCO ENGI'!#REF!</definedName>
    <definedName name="boxw" localSheetId="2">'[44]TS Report-Production MEMCO ENGI'!#REF!</definedName>
    <definedName name="boxw">'[44]TS Report-Production MEMCO ENGI'!#REF!</definedName>
    <definedName name="BP_クエリー">"#ref!"</definedName>
    <definedName name="BR_クエリー">"#ref!"</definedName>
    <definedName name="BS" localSheetId="5">#REF!</definedName>
    <definedName name="BS" localSheetId="15">#REF!</definedName>
    <definedName name="BS" localSheetId="14">#REF!</definedName>
    <definedName name="BS" localSheetId="7">#REF!</definedName>
    <definedName name="BS" localSheetId="0">#REF!</definedName>
    <definedName name="BS" localSheetId="6">#REF!</definedName>
    <definedName name="BS" localSheetId="16">#REF!</definedName>
    <definedName name="BS" localSheetId="10">#REF!</definedName>
    <definedName name="BS" localSheetId="2">#REF!</definedName>
    <definedName name="BS" localSheetId="17">#REF!</definedName>
    <definedName name="BS">#REF!</definedName>
    <definedName name="BT_クエリー">"#ref!"</definedName>
    <definedName name="BU_BV_クエリー">"#ref!"</definedName>
    <definedName name="Build1" localSheetId="5">#REF!</definedName>
    <definedName name="Build1" localSheetId="15">#REF!</definedName>
    <definedName name="Build1" localSheetId="14">#REF!</definedName>
    <definedName name="Build1" localSheetId="7">#REF!</definedName>
    <definedName name="Build1" localSheetId="0">#REF!</definedName>
    <definedName name="Build1" localSheetId="6">#REF!</definedName>
    <definedName name="Build1" localSheetId="16">#REF!</definedName>
    <definedName name="Build1" localSheetId="10">#REF!</definedName>
    <definedName name="Build1" localSheetId="2">#REF!</definedName>
    <definedName name="Build1" localSheetId="17">#REF!</definedName>
    <definedName name="Build1">#REF!</definedName>
    <definedName name="Build2" localSheetId="5">#REF!</definedName>
    <definedName name="Build2" localSheetId="15">#REF!</definedName>
    <definedName name="Build2" localSheetId="14">#REF!</definedName>
    <definedName name="Build2" localSheetId="7">#REF!</definedName>
    <definedName name="Build2" localSheetId="0">#REF!</definedName>
    <definedName name="Build2" localSheetId="6">#REF!</definedName>
    <definedName name="Build2" localSheetId="16">#REF!</definedName>
    <definedName name="Build2" localSheetId="10">#REF!</definedName>
    <definedName name="Build2" localSheetId="2">#REF!</definedName>
    <definedName name="Build2" localSheetId="17">#REF!</definedName>
    <definedName name="Build2">#REF!</definedName>
    <definedName name="Build3" localSheetId="5">#REF!</definedName>
    <definedName name="Build3" localSheetId="15">#REF!</definedName>
    <definedName name="Build3" localSheetId="14">#REF!</definedName>
    <definedName name="Build3" localSheetId="7">#REF!</definedName>
    <definedName name="Build3" localSheetId="0">#REF!</definedName>
    <definedName name="Build3" localSheetId="6">#REF!</definedName>
    <definedName name="Build3" localSheetId="16">#REF!</definedName>
    <definedName name="Build3" localSheetId="10">#REF!</definedName>
    <definedName name="Build3" localSheetId="2">#REF!</definedName>
    <definedName name="Build3" localSheetId="17">#REF!</definedName>
    <definedName name="Build3">#REF!</definedName>
    <definedName name="Build4" localSheetId="5">#REF!</definedName>
    <definedName name="Build4" localSheetId="15">#REF!</definedName>
    <definedName name="Build4" localSheetId="14">#REF!</definedName>
    <definedName name="Build4" localSheetId="7">#REF!</definedName>
    <definedName name="Build4" localSheetId="0">#REF!</definedName>
    <definedName name="Build4" localSheetId="6">#REF!</definedName>
    <definedName name="Build4" localSheetId="16">#REF!</definedName>
    <definedName name="Build4" localSheetId="10">#REF!</definedName>
    <definedName name="Build4" localSheetId="2">#REF!</definedName>
    <definedName name="Build4" localSheetId="17">#REF!</definedName>
    <definedName name="Build4">#REF!</definedName>
    <definedName name="Build5" localSheetId="5">#REF!</definedName>
    <definedName name="Build5" localSheetId="15">#REF!</definedName>
    <definedName name="Build5" localSheetId="14">#REF!</definedName>
    <definedName name="Build5" localSheetId="7">#REF!</definedName>
    <definedName name="Build5" localSheetId="0">#REF!</definedName>
    <definedName name="Build5" localSheetId="6">#REF!</definedName>
    <definedName name="Build5" localSheetId="16">#REF!</definedName>
    <definedName name="Build5" localSheetId="10">#REF!</definedName>
    <definedName name="Build5" localSheetId="2">#REF!</definedName>
    <definedName name="Build5" localSheetId="17">#REF!</definedName>
    <definedName name="Build5">#REF!</definedName>
    <definedName name="BUILTIN_PRINT_A" localSheetId="5">#REF!</definedName>
    <definedName name="BUILTIN_PRINT_A" localSheetId="15">#REF!</definedName>
    <definedName name="BUILTIN_PRINT_A" localSheetId="14">#REF!</definedName>
    <definedName name="BUILTIN_PRINT_A" localSheetId="7">#REF!</definedName>
    <definedName name="BUILTIN_PRINT_A" localSheetId="0">#REF!</definedName>
    <definedName name="BUILTIN_PRINT_A" localSheetId="6">#REF!</definedName>
    <definedName name="BUILTIN_PRINT_A" localSheetId="16">#REF!</definedName>
    <definedName name="BUILTIN_PRINT_A" localSheetId="10">#REF!</definedName>
    <definedName name="BUILTIN_PRINT_A" localSheetId="2">#REF!</definedName>
    <definedName name="BUILTIN_PRINT_A" localSheetId="17">#REF!</definedName>
    <definedName name="BUILTIN_PRINT_A">#REF!</definedName>
    <definedName name="bulk" localSheetId="5">#REF!</definedName>
    <definedName name="bulk" localSheetId="7">#REF!</definedName>
    <definedName name="bulk" localSheetId="12">#REF!</definedName>
    <definedName name="bulk" localSheetId="0">#REF!</definedName>
    <definedName name="bulk" localSheetId="6">#REF!</definedName>
    <definedName name="bulk" localSheetId="16">#REF!</definedName>
    <definedName name="bulk" localSheetId="10">#REF!</definedName>
    <definedName name="bulk" localSheetId="2">#REF!</definedName>
    <definedName name="bulk" localSheetId="13">#REF!</definedName>
    <definedName name="bulk" localSheetId="17">#REF!</definedName>
    <definedName name="bulk" localSheetId="11">#REF!</definedName>
    <definedName name="bulk">#REF!</definedName>
    <definedName name="BX_BZ_クエリー">"#ref!"</definedName>
    <definedName name="Bx_Range">IF(ISNUMBER([49]GAGERR!$T$127),OFFSET([49]GAGERR!$R$127,0,0,COUNT([49]GAGERR!$T$127:$T$136)),[49]GAGERR!$R$149),[49]GAGERR!$R$148</definedName>
    <definedName name="C_ALCL">OFFSET([49]GAGERR!$AD$137,0,0,COUNT(([49]GAGERR!$U$137:$U$146))+1)</definedName>
    <definedName name="C_AUCL">OFFSET([49]GAGERR!$AC$137,0,0,COUNT(([49]GAGERR!$U$137:$U$146))+1)</definedName>
    <definedName name="C_Ave">OFFSET([49]GAGERR!$AA$117,18-COUNT([49]GAGERR!$Y$117:$Y$126)-COUNT([49]GAGERR!$Z$127:$Z$136),0,COUNT([49]GAGERR!$Y$117:$Y$126)+COUNT([49]GAGERR!$Z$127:$Z$137)+COUNT([49]GAGERR!$AA$137:$AA$146)+2)</definedName>
    <definedName name="C_Range">OFFSET([49]GAGERR!$U$117,18-COUNT([49]GAGERR!$S$117:$S$126)-COUNT([49]GAGERR!$T$127:$T$136),0,COUNT([49]GAGERR!$S$117:$S$126)+COUNT([49]GAGERR!$T$127:$T$137)+COUNT([49]GAGERR!$U$137:$U$146)+2)</definedName>
    <definedName name="C_Rbar">OFFSET([49]GAGERR!$V$137,0,0,COUNT(([49]GAGERR!$U$137:$U$146))+1)</definedName>
    <definedName name="C_RUCL">OFFSET([49]GAGERR!$W$137,0,0,COUNT(([49]GAGERR!$S$137:$U$146))+1)</definedName>
    <definedName name="C_Xbar">OFFSET([49]GAGERR!$AB$137,0,0,COUNT(([49]GAGERR!$U$137:$U$146))+1)</definedName>
    <definedName name="CA">'[51]super 5 port'!$A$53:$Q$53</definedName>
    <definedName name="Calificado">[62]SUMMARY!$AU$41</definedName>
    <definedName name="Calificado_1">[62]SUMMARY!$AU$42</definedName>
    <definedName name="Calificado_2">[62]SUMMARY!$AU$43</definedName>
    <definedName name="Capture.Capture" localSheetId="5">[39]!Capture.Capture</definedName>
    <definedName name="Capture.Capture" localSheetId="15">#N/A</definedName>
    <definedName name="Capture.Capture" localSheetId="14">#N/A</definedName>
    <definedName name="Capture.Capture" localSheetId="7">[40]!Capture.Capture</definedName>
    <definedName name="Capture.Capture" localSheetId="0">[41]!Capture.Capture</definedName>
    <definedName name="Capture.Capture" localSheetId="6">[39]!Capture.Capture</definedName>
    <definedName name="Capture.Capture" localSheetId="2">#N/A</definedName>
    <definedName name="Capture.Capture" localSheetId="17">[39]!Capture.Capture</definedName>
    <definedName name="Capture.Capture">[40]!Capture.Capture</definedName>
    <definedName name="Capture.Capture_1" localSheetId="5">[39]!Capture.Capture_1</definedName>
    <definedName name="Capture.Capture_1" localSheetId="15">#N/A</definedName>
    <definedName name="Capture.Capture_1" localSheetId="14">#N/A</definedName>
    <definedName name="Capture.Capture_1" localSheetId="7">[40]!Capture.Capture_1</definedName>
    <definedName name="Capture.Capture_1" localSheetId="0">[41]!Capture.Capture_1</definedName>
    <definedName name="Capture.Capture_1" localSheetId="6">[39]!Capture.Capture_1</definedName>
    <definedName name="Capture.Capture_1" localSheetId="2">#N/A</definedName>
    <definedName name="Capture.Capture_1" localSheetId="17">[39]!Capture.Capture_1</definedName>
    <definedName name="Capture.Capture_1">[40]!Capture.Capture_1</definedName>
    <definedName name="Capture.Capture_1_1" localSheetId="5">[39]!Capture.Capture_1_1</definedName>
    <definedName name="Capture.Capture_1_1" localSheetId="15">#N/A</definedName>
    <definedName name="Capture.Capture_1_1" localSheetId="14">#N/A</definedName>
    <definedName name="Capture.Capture_1_1" localSheetId="7">[40]!Capture.Capture_1_1</definedName>
    <definedName name="Capture.Capture_1_1" localSheetId="0">[41]!Capture.Capture_1_1</definedName>
    <definedName name="Capture.Capture_1_1" localSheetId="6">[39]!Capture.Capture_1_1</definedName>
    <definedName name="Capture.Capture_1_1" localSheetId="2">#N/A</definedName>
    <definedName name="Capture.Capture_1_1" localSheetId="17">[39]!Capture.Capture_1_1</definedName>
    <definedName name="Capture.Capture_1_1">[40]!Capture.Capture_1_1</definedName>
    <definedName name="Capture.Capture_1_1_1" localSheetId="5">[39]!Capture.Capture_1_1_1</definedName>
    <definedName name="Capture.Capture_1_1_1" localSheetId="15">#N/A</definedName>
    <definedName name="Capture.Capture_1_1_1" localSheetId="14">#N/A</definedName>
    <definedName name="Capture.Capture_1_1_1" localSheetId="7">[40]!Capture.Capture_1_1_1</definedName>
    <definedName name="Capture.Capture_1_1_1" localSheetId="0">[41]!Capture.Capture_1_1_1</definedName>
    <definedName name="Capture.Capture_1_1_1" localSheetId="6">[39]!Capture.Capture_1_1_1</definedName>
    <definedName name="Capture.Capture_1_1_1" localSheetId="2">#N/A</definedName>
    <definedName name="Capture.Capture_1_1_1" localSheetId="17">[39]!Capture.Capture_1_1_1</definedName>
    <definedName name="Capture.Capture_1_1_1">[40]!Capture.Capture_1_1_1</definedName>
    <definedName name="Capture.Capture_1_10" localSheetId="5">[39]!Capture.Capture_1_10</definedName>
    <definedName name="Capture.Capture_1_10" localSheetId="15">#N/A</definedName>
    <definedName name="Capture.Capture_1_10" localSheetId="14">#N/A</definedName>
    <definedName name="Capture.Capture_1_10" localSheetId="7">[40]!Capture.Capture_1_10</definedName>
    <definedName name="Capture.Capture_1_10" localSheetId="0">[41]!Capture.Capture_1_10</definedName>
    <definedName name="Capture.Capture_1_10" localSheetId="6">[39]!Capture.Capture_1_10</definedName>
    <definedName name="Capture.Capture_1_10" localSheetId="2">#N/A</definedName>
    <definedName name="Capture.Capture_1_10" localSheetId="17">[39]!Capture.Capture_1_10</definedName>
    <definedName name="Capture.Capture_1_10">[40]!Capture.Capture_1_10</definedName>
    <definedName name="Capture.Capture_1_11" localSheetId="5">[39]!Capture.Capture_1_11</definedName>
    <definedName name="Capture.Capture_1_11" localSheetId="15">#N/A</definedName>
    <definedName name="Capture.Capture_1_11" localSheetId="14">#N/A</definedName>
    <definedName name="Capture.Capture_1_11" localSheetId="7">[40]!Capture.Capture_1_11</definedName>
    <definedName name="Capture.Capture_1_11" localSheetId="0">[41]!Capture.Capture_1_11</definedName>
    <definedName name="Capture.Capture_1_11" localSheetId="6">[39]!Capture.Capture_1_11</definedName>
    <definedName name="Capture.Capture_1_11" localSheetId="2">#N/A</definedName>
    <definedName name="Capture.Capture_1_11" localSheetId="17">[39]!Capture.Capture_1_11</definedName>
    <definedName name="Capture.Capture_1_11">[40]!Capture.Capture_1_11</definedName>
    <definedName name="Capture.Capture_1_2" localSheetId="5">[39]!Capture.Capture_1_2</definedName>
    <definedName name="Capture.Capture_1_2" localSheetId="15">#N/A</definedName>
    <definedName name="Capture.Capture_1_2" localSheetId="14">#N/A</definedName>
    <definedName name="Capture.Capture_1_2" localSheetId="7">[40]!Capture.Capture_1_2</definedName>
    <definedName name="Capture.Capture_1_2" localSheetId="0">[41]!Capture.Capture_1_2</definedName>
    <definedName name="Capture.Capture_1_2" localSheetId="6">[39]!Capture.Capture_1_2</definedName>
    <definedName name="Capture.Capture_1_2" localSheetId="2">#N/A</definedName>
    <definedName name="Capture.Capture_1_2" localSheetId="17">[39]!Capture.Capture_1_2</definedName>
    <definedName name="Capture.Capture_1_2">[40]!Capture.Capture_1_2</definedName>
    <definedName name="Capture.Capture_1_3" localSheetId="5">[39]!Capture.Capture_1_3</definedName>
    <definedName name="Capture.Capture_1_3" localSheetId="15">#N/A</definedName>
    <definedName name="Capture.Capture_1_3" localSheetId="14">#N/A</definedName>
    <definedName name="Capture.Capture_1_3" localSheetId="7">[40]!Capture.Capture_1_3</definedName>
    <definedName name="Capture.Capture_1_3" localSheetId="0">[41]!Capture.Capture_1_3</definedName>
    <definedName name="Capture.Capture_1_3" localSheetId="6">[39]!Capture.Capture_1_3</definedName>
    <definedName name="Capture.Capture_1_3" localSheetId="2">#N/A</definedName>
    <definedName name="Capture.Capture_1_3" localSheetId="17">[39]!Capture.Capture_1_3</definedName>
    <definedName name="Capture.Capture_1_3">[40]!Capture.Capture_1_3</definedName>
    <definedName name="Capture.Capture_1_4" localSheetId="5">[39]!Capture.Capture_1_4</definedName>
    <definedName name="Capture.Capture_1_4" localSheetId="15">#N/A</definedName>
    <definedName name="Capture.Capture_1_4" localSheetId="14">#N/A</definedName>
    <definedName name="Capture.Capture_1_4" localSheetId="7">[40]!Capture.Capture_1_4</definedName>
    <definedName name="Capture.Capture_1_4" localSheetId="0">[41]!Capture.Capture_1_4</definedName>
    <definedName name="Capture.Capture_1_4" localSheetId="6">[39]!Capture.Capture_1_4</definedName>
    <definedName name="Capture.Capture_1_4" localSheetId="2">#N/A</definedName>
    <definedName name="Capture.Capture_1_4" localSheetId="17">[39]!Capture.Capture_1_4</definedName>
    <definedName name="Capture.Capture_1_4">[40]!Capture.Capture_1_4</definedName>
    <definedName name="Capture.Capture_1_5" localSheetId="5">[39]!Capture.Capture_1_5</definedName>
    <definedName name="Capture.Capture_1_5" localSheetId="15">#N/A</definedName>
    <definedName name="Capture.Capture_1_5" localSheetId="14">#N/A</definedName>
    <definedName name="Capture.Capture_1_5" localSheetId="7">[40]!Capture.Capture_1_5</definedName>
    <definedName name="Capture.Capture_1_5" localSheetId="0">[41]!Capture.Capture_1_5</definedName>
    <definedName name="Capture.Capture_1_5" localSheetId="6">[39]!Capture.Capture_1_5</definedName>
    <definedName name="Capture.Capture_1_5" localSheetId="2">#N/A</definedName>
    <definedName name="Capture.Capture_1_5" localSheetId="17">[39]!Capture.Capture_1_5</definedName>
    <definedName name="Capture.Capture_1_5">[40]!Capture.Capture_1_5</definedName>
    <definedName name="Capture.Capture_1_6" localSheetId="5">[39]!Capture.Capture_1_6</definedName>
    <definedName name="Capture.Capture_1_6" localSheetId="15">#N/A</definedName>
    <definedName name="Capture.Capture_1_6" localSheetId="14">#N/A</definedName>
    <definedName name="Capture.Capture_1_6" localSheetId="7">[40]!Capture.Capture_1_6</definedName>
    <definedName name="Capture.Capture_1_6" localSheetId="0">[41]!Capture.Capture_1_6</definedName>
    <definedName name="Capture.Capture_1_6" localSheetId="6">[39]!Capture.Capture_1_6</definedName>
    <definedName name="Capture.Capture_1_6" localSheetId="2">#N/A</definedName>
    <definedName name="Capture.Capture_1_6" localSheetId="17">[39]!Capture.Capture_1_6</definedName>
    <definedName name="Capture.Capture_1_6">[40]!Capture.Capture_1_6</definedName>
    <definedName name="Capture.Capture_1_7" localSheetId="5">[39]!Capture.Capture_1_7</definedName>
    <definedName name="Capture.Capture_1_7" localSheetId="15">#N/A</definedName>
    <definedName name="Capture.Capture_1_7" localSheetId="14">#N/A</definedName>
    <definedName name="Capture.Capture_1_7" localSheetId="7">[40]!Capture.Capture_1_7</definedName>
    <definedName name="Capture.Capture_1_7" localSheetId="0">[41]!Capture.Capture_1_7</definedName>
    <definedName name="Capture.Capture_1_7" localSheetId="6">[39]!Capture.Capture_1_7</definedName>
    <definedName name="Capture.Capture_1_7" localSheetId="2">#N/A</definedName>
    <definedName name="Capture.Capture_1_7" localSheetId="17">[39]!Capture.Capture_1_7</definedName>
    <definedName name="Capture.Capture_1_7">[40]!Capture.Capture_1_7</definedName>
    <definedName name="Capture.Capture_1_8" localSheetId="5">[39]!Capture.Capture_1_8</definedName>
    <definedName name="Capture.Capture_1_8" localSheetId="15">#N/A</definedName>
    <definedName name="Capture.Capture_1_8" localSheetId="14">#N/A</definedName>
    <definedName name="Capture.Capture_1_8" localSheetId="7">[40]!Capture.Capture_1_8</definedName>
    <definedName name="Capture.Capture_1_8" localSheetId="0">[41]!Capture.Capture_1_8</definedName>
    <definedName name="Capture.Capture_1_8" localSheetId="6">[39]!Capture.Capture_1_8</definedName>
    <definedName name="Capture.Capture_1_8" localSheetId="2">#N/A</definedName>
    <definedName name="Capture.Capture_1_8" localSheetId="17">[39]!Capture.Capture_1_8</definedName>
    <definedName name="Capture.Capture_1_8">[40]!Capture.Capture_1_8</definedName>
    <definedName name="Capture.Capture_1_9" localSheetId="5">[39]!Capture.Capture_1_9</definedName>
    <definedName name="Capture.Capture_1_9" localSheetId="15">#N/A</definedName>
    <definedName name="Capture.Capture_1_9" localSheetId="14">#N/A</definedName>
    <definedName name="Capture.Capture_1_9" localSheetId="7">[40]!Capture.Capture_1_9</definedName>
    <definedName name="Capture.Capture_1_9" localSheetId="0">[41]!Capture.Capture_1_9</definedName>
    <definedName name="Capture.Capture_1_9" localSheetId="6">[39]!Capture.Capture_1_9</definedName>
    <definedName name="Capture.Capture_1_9" localSheetId="2">#N/A</definedName>
    <definedName name="Capture.Capture_1_9" localSheetId="17">[39]!Capture.Capture_1_9</definedName>
    <definedName name="Capture.Capture_1_9">[40]!Capture.Capture_1_9</definedName>
    <definedName name="Capture.Capture_10" localSheetId="5">[39]!Capture.Capture_10</definedName>
    <definedName name="Capture.Capture_10" localSheetId="15">#N/A</definedName>
    <definedName name="Capture.Capture_10" localSheetId="14">#N/A</definedName>
    <definedName name="Capture.Capture_10" localSheetId="7">[40]!Capture.Capture_10</definedName>
    <definedName name="Capture.Capture_10" localSheetId="0">[41]!Capture.Capture_10</definedName>
    <definedName name="Capture.Capture_10" localSheetId="6">[39]!Capture.Capture_10</definedName>
    <definedName name="Capture.Capture_10" localSheetId="2">#N/A</definedName>
    <definedName name="Capture.Capture_10" localSheetId="17">[39]!Capture.Capture_10</definedName>
    <definedName name="Capture.Capture_10">[40]!Capture.Capture_10</definedName>
    <definedName name="Capture.Capture_11" localSheetId="5">[39]!Capture.Capture_11</definedName>
    <definedName name="Capture.Capture_11" localSheetId="15">#N/A</definedName>
    <definedName name="Capture.Capture_11" localSheetId="14">#N/A</definedName>
    <definedName name="Capture.Capture_11" localSheetId="7">[40]!Capture.Capture_11</definedName>
    <definedName name="Capture.Capture_11" localSheetId="0">[41]!Capture.Capture_11</definedName>
    <definedName name="Capture.Capture_11" localSheetId="6">[39]!Capture.Capture_11</definedName>
    <definedName name="Capture.Capture_11" localSheetId="2">#N/A</definedName>
    <definedName name="Capture.Capture_11" localSheetId="17">[39]!Capture.Capture_11</definedName>
    <definedName name="Capture.Capture_11">[40]!Capture.Capture_11</definedName>
    <definedName name="Capture.Capture_13" localSheetId="15">#N/A</definedName>
    <definedName name="Capture.Capture_13" localSheetId="14">#N/A</definedName>
    <definedName name="Capture.Capture_13">#N/A</definedName>
    <definedName name="Capture.Capture_2" localSheetId="5">[39]!Capture.Capture_2</definedName>
    <definedName name="Capture.Capture_2" localSheetId="15">#N/A</definedName>
    <definedName name="Capture.Capture_2" localSheetId="14">#N/A</definedName>
    <definedName name="Capture.Capture_2" localSheetId="7">[40]!Capture.Capture_2</definedName>
    <definedName name="Capture.Capture_2" localSheetId="0">[41]!Capture.Capture_2</definedName>
    <definedName name="Capture.Capture_2" localSheetId="6">[39]!Capture.Capture_2</definedName>
    <definedName name="Capture.Capture_2" localSheetId="2">#N/A</definedName>
    <definedName name="Capture.Capture_2" localSheetId="17">[39]!Capture.Capture_2</definedName>
    <definedName name="Capture.Capture_2">[40]!Capture.Capture_2</definedName>
    <definedName name="Capture.Capture_2_1" localSheetId="5">[39]!Capture.Capture_2_1</definedName>
    <definedName name="Capture.Capture_2_1" localSheetId="15">#N/A</definedName>
    <definedName name="Capture.Capture_2_1" localSheetId="14">#N/A</definedName>
    <definedName name="Capture.Capture_2_1" localSheetId="7">[40]!Capture.Capture_2_1</definedName>
    <definedName name="Capture.Capture_2_1" localSheetId="0">[41]!Capture.Capture_2_1</definedName>
    <definedName name="Capture.Capture_2_1" localSheetId="6">[39]!Capture.Capture_2_1</definedName>
    <definedName name="Capture.Capture_2_1" localSheetId="2">#N/A</definedName>
    <definedName name="Capture.Capture_2_1" localSheetId="17">[39]!Capture.Capture_2_1</definedName>
    <definedName name="Capture.Capture_2_1">[40]!Capture.Capture_2_1</definedName>
    <definedName name="Capture.Capture_2_1_1" localSheetId="5">[39]!Capture.Capture_2_1_1</definedName>
    <definedName name="Capture.Capture_2_1_1" localSheetId="15">#N/A</definedName>
    <definedName name="Capture.Capture_2_1_1" localSheetId="14">#N/A</definedName>
    <definedName name="Capture.Capture_2_1_1" localSheetId="7">[40]!Capture.Capture_2_1_1</definedName>
    <definedName name="Capture.Capture_2_1_1" localSheetId="0">[41]!Capture.Capture_2_1_1</definedName>
    <definedName name="Capture.Capture_2_1_1" localSheetId="6">[39]!Capture.Capture_2_1_1</definedName>
    <definedName name="Capture.Capture_2_1_1" localSheetId="2">#N/A</definedName>
    <definedName name="Capture.Capture_2_1_1" localSheetId="17">[39]!Capture.Capture_2_1_1</definedName>
    <definedName name="Capture.Capture_2_1_1">[40]!Capture.Capture_2_1_1</definedName>
    <definedName name="Capture.Capture_2_10" localSheetId="5">[39]!Capture.Capture_2_10</definedName>
    <definedName name="Capture.Capture_2_10" localSheetId="15">#N/A</definedName>
    <definedName name="Capture.Capture_2_10" localSheetId="14">#N/A</definedName>
    <definedName name="Capture.Capture_2_10" localSheetId="7">[40]!Capture.Capture_2_10</definedName>
    <definedName name="Capture.Capture_2_10" localSheetId="0">[41]!Capture.Capture_2_10</definedName>
    <definedName name="Capture.Capture_2_10" localSheetId="6">[39]!Capture.Capture_2_10</definedName>
    <definedName name="Capture.Capture_2_10" localSheetId="2">#N/A</definedName>
    <definedName name="Capture.Capture_2_10" localSheetId="17">[39]!Capture.Capture_2_10</definedName>
    <definedName name="Capture.Capture_2_10">[40]!Capture.Capture_2_10</definedName>
    <definedName name="Capture.Capture_2_11" localSheetId="5">[39]!Capture.Capture_2_11</definedName>
    <definedName name="Capture.Capture_2_11" localSheetId="15">#N/A</definedName>
    <definedName name="Capture.Capture_2_11" localSheetId="14">#N/A</definedName>
    <definedName name="Capture.Capture_2_11" localSheetId="7">[40]!Capture.Capture_2_11</definedName>
    <definedName name="Capture.Capture_2_11" localSheetId="0">[41]!Capture.Capture_2_11</definedName>
    <definedName name="Capture.Capture_2_11" localSheetId="6">[39]!Capture.Capture_2_11</definedName>
    <definedName name="Capture.Capture_2_11" localSheetId="2">#N/A</definedName>
    <definedName name="Capture.Capture_2_11" localSheetId="17">[39]!Capture.Capture_2_11</definedName>
    <definedName name="Capture.Capture_2_11">[40]!Capture.Capture_2_11</definedName>
    <definedName name="Capture.Capture_2_2" localSheetId="5">[39]!Capture.Capture_2_2</definedName>
    <definedName name="Capture.Capture_2_2" localSheetId="15">#N/A</definedName>
    <definedName name="Capture.Capture_2_2" localSheetId="14">#N/A</definedName>
    <definedName name="Capture.Capture_2_2" localSheetId="7">[40]!Capture.Capture_2_2</definedName>
    <definedName name="Capture.Capture_2_2" localSheetId="0">[41]!Capture.Capture_2_2</definedName>
    <definedName name="Capture.Capture_2_2" localSheetId="6">[39]!Capture.Capture_2_2</definedName>
    <definedName name="Capture.Capture_2_2" localSheetId="2">#N/A</definedName>
    <definedName name="Capture.Capture_2_2" localSheetId="17">[39]!Capture.Capture_2_2</definedName>
    <definedName name="Capture.Capture_2_2">[40]!Capture.Capture_2_2</definedName>
    <definedName name="Capture.Capture_2_3" localSheetId="5">[39]!Capture.Capture_2_3</definedName>
    <definedName name="Capture.Capture_2_3" localSheetId="15">#N/A</definedName>
    <definedName name="Capture.Capture_2_3" localSheetId="14">#N/A</definedName>
    <definedName name="Capture.Capture_2_3" localSheetId="7">[40]!Capture.Capture_2_3</definedName>
    <definedName name="Capture.Capture_2_3" localSheetId="0">[41]!Capture.Capture_2_3</definedName>
    <definedName name="Capture.Capture_2_3" localSheetId="6">[39]!Capture.Capture_2_3</definedName>
    <definedName name="Capture.Capture_2_3" localSheetId="2">#N/A</definedName>
    <definedName name="Capture.Capture_2_3" localSheetId="17">[39]!Capture.Capture_2_3</definedName>
    <definedName name="Capture.Capture_2_3">[40]!Capture.Capture_2_3</definedName>
    <definedName name="Capture.Capture_2_4" localSheetId="5">[39]!Capture.Capture_2_4</definedName>
    <definedName name="Capture.Capture_2_4" localSheetId="15">#N/A</definedName>
    <definedName name="Capture.Capture_2_4" localSheetId="14">#N/A</definedName>
    <definedName name="Capture.Capture_2_4" localSheetId="7">[40]!Capture.Capture_2_4</definedName>
    <definedName name="Capture.Capture_2_4" localSheetId="0">[41]!Capture.Capture_2_4</definedName>
    <definedName name="Capture.Capture_2_4" localSheetId="6">[39]!Capture.Capture_2_4</definedName>
    <definedName name="Capture.Capture_2_4" localSheetId="2">#N/A</definedName>
    <definedName name="Capture.Capture_2_4" localSheetId="17">[39]!Capture.Capture_2_4</definedName>
    <definedName name="Capture.Capture_2_4">[40]!Capture.Capture_2_4</definedName>
    <definedName name="Capture.Capture_2_5" localSheetId="5">[39]!Capture.Capture_2_5</definedName>
    <definedName name="Capture.Capture_2_5" localSheetId="15">#N/A</definedName>
    <definedName name="Capture.Capture_2_5" localSheetId="14">#N/A</definedName>
    <definedName name="Capture.Capture_2_5" localSheetId="7">[40]!Capture.Capture_2_5</definedName>
    <definedName name="Capture.Capture_2_5" localSheetId="0">[41]!Capture.Capture_2_5</definedName>
    <definedName name="Capture.Capture_2_5" localSheetId="6">[39]!Capture.Capture_2_5</definedName>
    <definedName name="Capture.Capture_2_5" localSheetId="2">#N/A</definedName>
    <definedName name="Capture.Capture_2_5" localSheetId="17">[39]!Capture.Capture_2_5</definedName>
    <definedName name="Capture.Capture_2_5">[40]!Capture.Capture_2_5</definedName>
    <definedName name="Capture.Capture_2_6" localSheetId="5">[39]!Capture.Capture_2_6</definedName>
    <definedName name="Capture.Capture_2_6" localSheetId="15">#N/A</definedName>
    <definedName name="Capture.Capture_2_6" localSheetId="14">#N/A</definedName>
    <definedName name="Capture.Capture_2_6" localSheetId="7">[40]!Capture.Capture_2_6</definedName>
    <definedName name="Capture.Capture_2_6" localSheetId="0">[41]!Capture.Capture_2_6</definedName>
    <definedName name="Capture.Capture_2_6" localSheetId="6">[39]!Capture.Capture_2_6</definedName>
    <definedName name="Capture.Capture_2_6" localSheetId="2">#N/A</definedName>
    <definedName name="Capture.Capture_2_6" localSheetId="17">[39]!Capture.Capture_2_6</definedName>
    <definedName name="Capture.Capture_2_6">[40]!Capture.Capture_2_6</definedName>
    <definedName name="Capture.Capture_2_7" localSheetId="5">[39]!Capture.Capture_2_7</definedName>
    <definedName name="Capture.Capture_2_7" localSheetId="15">#N/A</definedName>
    <definedName name="Capture.Capture_2_7" localSheetId="14">#N/A</definedName>
    <definedName name="Capture.Capture_2_7" localSheetId="7">[40]!Capture.Capture_2_7</definedName>
    <definedName name="Capture.Capture_2_7" localSheetId="0">[41]!Capture.Capture_2_7</definedName>
    <definedName name="Capture.Capture_2_7" localSheetId="6">[39]!Capture.Capture_2_7</definedName>
    <definedName name="Capture.Capture_2_7" localSheetId="2">#N/A</definedName>
    <definedName name="Capture.Capture_2_7" localSheetId="17">[39]!Capture.Capture_2_7</definedName>
    <definedName name="Capture.Capture_2_7">[40]!Capture.Capture_2_7</definedName>
    <definedName name="Capture.Capture_2_8" localSheetId="5">[39]!Capture.Capture_2_8</definedName>
    <definedName name="Capture.Capture_2_8" localSheetId="15">#N/A</definedName>
    <definedName name="Capture.Capture_2_8" localSheetId="14">#N/A</definedName>
    <definedName name="Capture.Capture_2_8" localSheetId="7">[40]!Capture.Capture_2_8</definedName>
    <definedName name="Capture.Capture_2_8" localSheetId="0">[41]!Capture.Capture_2_8</definedName>
    <definedName name="Capture.Capture_2_8" localSheetId="6">[39]!Capture.Capture_2_8</definedName>
    <definedName name="Capture.Capture_2_8" localSheetId="2">#N/A</definedName>
    <definedName name="Capture.Capture_2_8" localSheetId="17">[39]!Capture.Capture_2_8</definedName>
    <definedName name="Capture.Capture_2_8">[40]!Capture.Capture_2_8</definedName>
    <definedName name="Capture.Capture_2_9" localSheetId="5">[39]!Capture.Capture_2_9</definedName>
    <definedName name="Capture.Capture_2_9" localSheetId="15">#N/A</definedName>
    <definedName name="Capture.Capture_2_9" localSheetId="14">#N/A</definedName>
    <definedName name="Capture.Capture_2_9" localSheetId="7">[40]!Capture.Capture_2_9</definedName>
    <definedName name="Capture.Capture_2_9" localSheetId="0">[41]!Capture.Capture_2_9</definedName>
    <definedName name="Capture.Capture_2_9" localSheetId="6">[39]!Capture.Capture_2_9</definedName>
    <definedName name="Capture.Capture_2_9" localSheetId="2">#N/A</definedName>
    <definedName name="Capture.Capture_2_9" localSheetId="17">[39]!Capture.Capture_2_9</definedName>
    <definedName name="Capture.Capture_2_9">[40]!Capture.Capture_2_9</definedName>
    <definedName name="Capture.Capture_22" localSheetId="15">#N/A</definedName>
    <definedName name="Capture.Capture_22" localSheetId="14">#N/A</definedName>
    <definedName name="Capture.Capture_22">#N/A</definedName>
    <definedName name="Capture.Capture_3" localSheetId="5">[39]!Capture.Capture_3</definedName>
    <definedName name="Capture.Capture_3" localSheetId="15">#N/A</definedName>
    <definedName name="Capture.Capture_3" localSheetId="14">#N/A</definedName>
    <definedName name="Capture.Capture_3" localSheetId="7">[40]!Capture.Capture_3</definedName>
    <definedName name="Capture.Capture_3" localSheetId="0">[41]!Capture.Capture_3</definedName>
    <definedName name="Capture.Capture_3" localSheetId="6">[39]!Capture.Capture_3</definedName>
    <definedName name="Capture.Capture_3" localSheetId="2">#N/A</definedName>
    <definedName name="Capture.Capture_3" localSheetId="17">[39]!Capture.Capture_3</definedName>
    <definedName name="Capture.Capture_3">[40]!Capture.Capture_3</definedName>
    <definedName name="Capture.Capture_4" localSheetId="5">[39]!Capture.Capture_4</definedName>
    <definedName name="Capture.Capture_4" localSheetId="15">#N/A</definedName>
    <definedName name="Capture.Capture_4" localSheetId="14">#N/A</definedName>
    <definedName name="Capture.Capture_4" localSheetId="7">[40]!Capture.Capture_4</definedName>
    <definedName name="Capture.Capture_4" localSheetId="0">[41]!Capture.Capture_4</definedName>
    <definedName name="Capture.Capture_4" localSheetId="6">[39]!Capture.Capture_4</definedName>
    <definedName name="Capture.Capture_4" localSheetId="2">#N/A</definedName>
    <definedName name="Capture.Capture_4" localSheetId="17">[39]!Capture.Capture_4</definedName>
    <definedName name="Capture.Capture_4">[40]!Capture.Capture_4</definedName>
    <definedName name="Capture.Capture_46" localSheetId="15">#N/A</definedName>
    <definedName name="Capture.Capture_46" localSheetId="14">#N/A</definedName>
    <definedName name="Capture.Capture_46">#N/A</definedName>
    <definedName name="Capture.Capture_5" localSheetId="5">[39]!Capture.Capture_5</definedName>
    <definedName name="Capture.Capture_5" localSheetId="15">#N/A</definedName>
    <definedName name="Capture.Capture_5" localSheetId="14">#N/A</definedName>
    <definedName name="Capture.Capture_5" localSheetId="7">[40]!Capture.Capture_5</definedName>
    <definedName name="Capture.Capture_5" localSheetId="0">[41]!Capture.Capture_5</definedName>
    <definedName name="Capture.Capture_5" localSheetId="6">[39]!Capture.Capture_5</definedName>
    <definedName name="Capture.Capture_5" localSheetId="2">#N/A</definedName>
    <definedName name="Capture.Capture_5" localSheetId="17">[39]!Capture.Capture_5</definedName>
    <definedName name="Capture.Capture_5">[40]!Capture.Capture_5</definedName>
    <definedName name="Capture.Capture_6" localSheetId="5">[39]!Capture.Capture_6</definedName>
    <definedName name="Capture.Capture_6" localSheetId="15">#N/A</definedName>
    <definedName name="Capture.Capture_6" localSheetId="14">#N/A</definedName>
    <definedName name="Capture.Capture_6" localSheetId="7">[40]!Capture.Capture_6</definedName>
    <definedName name="Capture.Capture_6" localSheetId="0">[41]!Capture.Capture_6</definedName>
    <definedName name="Capture.Capture_6" localSheetId="6">[39]!Capture.Capture_6</definedName>
    <definedName name="Capture.Capture_6" localSheetId="2">#N/A</definedName>
    <definedName name="Capture.Capture_6" localSheetId="17">[39]!Capture.Capture_6</definedName>
    <definedName name="Capture.Capture_6">[40]!Capture.Capture_6</definedName>
    <definedName name="Capture.Capture_7" localSheetId="5">[39]!Capture.Capture_7</definedName>
    <definedName name="Capture.Capture_7" localSheetId="15">#N/A</definedName>
    <definedName name="Capture.Capture_7" localSheetId="14">#N/A</definedName>
    <definedName name="Capture.Capture_7" localSheetId="7">[40]!Capture.Capture_7</definedName>
    <definedName name="Capture.Capture_7" localSheetId="0">[41]!Capture.Capture_7</definedName>
    <definedName name="Capture.Capture_7" localSheetId="6">[39]!Capture.Capture_7</definedName>
    <definedName name="Capture.Capture_7" localSheetId="2">#N/A</definedName>
    <definedName name="Capture.Capture_7" localSheetId="17">[39]!Capture.Capture_7</definedName>
    <definedName name="Capture.Capture_7">[40]!Capture.Capture_7</definedName>
    <definedName name="Capture.Capture_8" localSheetId="5">[39]!Capture.Capture_8</definedName>
    <definedName name="Capture.Capture_8" localSheetId="15">#N/A</definedName>
    <definedName name="Capture.Capture_8" localSheetId="14">#N/A</definedName>
    <definedName name="Capture.Capture_8" localSheetId="7">[40]!Capture.Capture_8</definedName>
    <definedName name="Capture.Capture_8" localSheetId="0">[41]!Capture.Capture_8</definedName>
    <definedName name="Capture.Capture_8" localSheetId="6">[39]!Capture.Capture_8</definedName>
    <definedName name="Capture.Capture_8" localSheetId="2">#N/A</definedName>
    <definedName name="Capture.Capture_8" localSheetId="17">[39]!Capture.Capture_8</definedName>
    <definedName name="Capture.Capture_8">[40]!Capture.Capture_8</definedName>
    <definedName name="Capture.Capture_9" localSheetId="5">[39]!Capture.Capture_9</definedName>
    <definedName name="Capture.Capture_9" localSheetId="15">#N/A</definedName>
    <definedName name="Capture.Capture_9" localSheetId="14">#N/A</definedName>
    <definedName name="Capture.Capture_9" localSheetId="7">[40]!Capture.Capture_9</definedName>
    <definedName name="Capture.Capture_9" localSheetId="0">[41]!Capture.Capture_9</definedName>
    <definedName name="Capture.Capture_9" localSheetId="6">[39]!Capture.Capture_9</definedName>
    <definedName name="Capture.Capture_9" localSheetId="2">#N/A</definedName>
    <definedName name="Capture.Capture_9" localSheetId="17">[39]!Capture.Capture_9</definedName>
    <definedName name="Capture.Capture_9">[40]!Capture.Capture_9</definedName>
    <definedName name="CBAssembly" localSheetId="5">#REF!</definedName>
    <definedName name="CBAssembly" localSheetId="15">#REF!</definedName>
    <definedName name="CBAssembly" localSheetId="14">#REF!</definedName>
    <definedName name="CBAssembly" localSheetId="16">#REF!</definedName>
    <definedName name="CBAssembly" localSheetId="10">#REF!</definedName>
    <definedName name="CBAssembly" localSheetId="2">#REF!</definedName>
    <definedName name="CBAssembly">#REF!</definedName>
    <definedName name="CBParts" localSheetId="5">#REF!</definedName>
    <definedName name="CBParts" localSheetId="15">#REF!</definedName>
    <definedName name="CBParts" localSheetId="14">#REF!</definedName>
    <definedName name="CBParts" localSheetId="16">#REF!</definedName>
    <definedName name="CBParts" localSheetId="10">#REF!</definedName>
    <definedName name="CBParts" localSheetId="2">#REF!</definedName>
    <definedName name="CBParts">#REF!</definedName>
    <definedName name="CBplastic" localSheetId="5">#REF!</definedName>
    <definedName name="CBplastic" localSheetId="15">#REF!</definedName>
    <definedName name="CBplastic" localSheetId="14">#REF!</definedName>
    <definedName name="CBplastic" localSheetId="16">#REF!</definedName>
    <definedName name="CBplastic" localSheetId="10">#REF!</definedName>
    <definedName name="CBplastic" localSheetId="2">#REF!</definedName>
    <definedName name="CBplastic">#REF!</definedName>
    <definedName name="CBSprings" localSheetId="5">#REF!</definedName>
    <definedName name="CBSprings" localSheetId="15">#REF!</definedName>
    <definedName name="CBSprings" localSheetId="14">#REF!</definedName>
    <definedName name="CBSprings" localSheetId="16">#REF!</definedName>
    <definedName name="CBSprings" localSheetId="10">#REF!</definedName>
    <definedName name="CBSprings" localSheetId="2">#REF!</definedName>
    <definedName name="CBSprings">#REF!</definedName>
    <definedName name="CBstamping" localSheetId="5">#REF!</definedName>
    <definedName name="CBstamping" localSheetId="15">#REF!</definedName>
    <definedName name="CBstamping" localSheetId="14">#REF!</definedName>
    <definedName name="CBstamping" localSheetId="16">#REF!</definedName>
    <definedName name="CBstamping" localSheetId="10">#REF!</definedName>
    <definedName name="CBstamping" localSheetId="2">#REF!</definedName>
    <definedName name="CBstamping">#REF!</definedName>
    <definedName name="CBZamak" localSheetId="5">#REF!</definedName>
    <definedName name="CBZamak" localSheetId="15">#REF!</definedName>
    <definedName name="CBZamak" localSheetId="14">#REF!</definedName>
    <definedName name="CBZamak" localSheetId="16">#REF!</definedName>
    <definedName name="CBZamak" localSheetId="10">#REF!</definedName>
    <definedName name="CBZamak" localSheetId="2">#REF!</definedName>
    <definedName name="CBZamak">#REF!</definedName>
    <definedName name="CD" localSheetId="5" hidden="1">#REF!</definedName>
    <definedName name="CD" localSheetId="7" hidden="1">#REF!</definedName>
    <definedName name="CD" localSheetId="0" hidden="1">#REF!</definedName>
    <definedName name="CD" localSheetId="6" hidden="1">#REF!</definedName>
    <definedName name="CD" localSheetId="16" hidden="1">#REF!</definedName>
    <definedName name="CD" localSheetId="10" hidden="1">#REF!</definedName>
    <definedName name="CD" localSheetId="2" hidden="1">#REF!</definedName>
    <definedName name="CD" localSheetId="17" hidden="1">#REF!</definedName>
    <definedName name="CD" hidden="1">#REF!</definedName>
    <definedName name="cdr1_1">NA()</definedName>
    <definedName name="cdr1_2">NA()</definedName>
    <definedName name="cdr1_3">NA()</definedName>
    <definedName name="cdr1_4">NA()</definedName>
    <definedName name="cdr1_43">"$#REF!.$A$136:$N$181"</definedName>
    <definedName name="cdr1_44">"$#REF!.$A$136:$N$181"</definedName>
    <definedName name="cdr1_5">"$#REF!.$A$136:$N$181"</definedName>
    <definedName name="cdr3_1">NA()</definedName>
    <definedName name="cdr3_2">NA()</definedName>
    <definedName name="cdr3_3">NA()</definedName>
    <definedName name="cdr3_4">NA()</definedName>
    <definedName name="cdr3_43">"$#REF!.$A$221:$N$257"</definedName>
    <definedName name="cdr3_44">"$#REF!.$A$221:$N$257"</definedName>
    <definedName name="cdr3_5">"$#REF!.$A$221:$N$257"</definedName>
    <definedName name="cdr4_1">NA()</definedName>
    <definedName name="cdr4_2">NA()</definedName>
    <definedName name="cdr4_3">NA()</definedName>
    <definedName name="cdr4_4">NA()</definedName>
    <definedName name="cdr4_43">"$#REF!.$A$258:$N$291"</definedName>
    <definedName name="cdr4_44">"$#REF!.$A$258:$N$291"</definedName>
    <definedName name="cdr4_5">"$#REF!.$A$258:$N$291"</definedName>
    <definedName name="cdr5_1">NA()</definedName>
    <definedName name="cdr5_2">NA()</definedName>
    <definedName name="cdr5_3">NA()</definedName>
    <definedName name="cdr5_4">NA()</definedName>
    <definedName name="cdr5_43">"$#REF!.$A$292:$N$326"</definedName>
    <definedName name="cdr5_44">"$#REF!.$A$292:$N$326"</definedName>
    <definedName name="cdr5_5">"$#REF!.$A$292:$N$326"</definedName>
    <definedName name="cdr6_1">NA()</definedName>
    <definedName name="cdr6_2">NA()</definedName>
    <definedName name="cdr6_3">NA()</definedName>
    <definedName name="cdr6_4">NA()</definedName>
    <definedName name="cdr6_43">"$#REF!.$A$327:$N$363"</definedName>
    <definedName name="cdr6_44">"$#REF!.$A$327:$N$363"</definedName>
    <definedName name="cdr6_5">"$#REF!.$A$327:$N$363"</definedName>
    <definedName name="cdswdsw" localSheetId="5">#REF!</definedName>
    <definedName name="cdswdsw" localSheetId="7">#REF!</definedName>
    <definedName name="cdswdsw" localSheetId="0">#REF!</definedName>
    <definedName name="cdswdsw" localSheetId="6">#REF!</definedName>
    <definedName name="cdswdsw" localSheetId="16">#REF!</definedName>
    <definedName name="cdswdsw" localSheetId="10">#REF!</definedName>
    <definedName name="cdswdsw" localSheetId="2">#REF!</definedName>
    <definedName name="cdswdsw" localSheetId="17">#REF!</definedName>
    <definedName name="cdswdsw">#REF!</definedName>
    <definedName name="CellContents" localSheetId="5">#REF!</definedName>
    <definedName name="CellContents" localSheetId="15">#REF!</definedName>
    <definedName name="CellContents" localSheetId="14">#REF!</definedName>
    <definedName name="CellContents" localSheetId="16">#REF!</definedName>
    <definedName name="CellContents" localSheetId="10">#REF!</definedName>
    <definedName name="CellContents" localSheetId="2">#REF!</definedName>
    <definedName name="CellContents">#REF!</definedName>
    <definedName name="Ch_1" localSheetId="5">#REF!,#REF!,#REF!,#REF!,#REF!</definedName>
    <definedName name="Ch_1" localSheetId="15">#REF!,#REF!,#REF!,#REF!,#REF!</definedName>
    <definedName name="Ch_1" localSheetId="14">#REF!,#REF!,#REF!,#REF!,#REF!</definedName>
    <definedName name="Ch_1" localSheetId="7">#REF!,#REF!,#REF!,#REF!,#REF!</definedName>
    <definedName name="Ch_1" localSheetId="0">#REF!,#REF!,#REF!,#REF!,#REF!</definedName>
    <definedName name="Ch_1" localSheetId="6">#REF!,#REF!,#REF!,#REF!,#REF!</definedName>
    <definedName name="Ch_1" localSheetId="16">#REF!,#REF!,#REF!,#REF!,#REF!</definedName>
    <definedName name="Ch_1" localSheetId="10">#REF!,#REF!,#REF!,#REF!,#REF!</definedName>
    <definedName name="Ch_1" localSheetId="2">#REF!,#REF!,#REF!,#REF!,#REF!</definedName>
    <definedName name="Ch_1" localSheetId="17">#REF!,#REF!,#REF!,#REF!,#REF!</definedName>
    <definedName name="Ch_1">#REF!,#REF!,#REF!,#REF!,#REF!</definedName>
    <definedName name="Change_on" localSheetId="5">#REF!</definedName>
    <definedName name="Change_on" localSheetId="15">#REF!</definedName>
    <definedName name="Change_on" localSheetId="14">#REF!</definedName>
    <definedName name="Change_on" localSheetId="7">#REF!</definedName>
    <definedName name="Change_on" localSheetId="0">#REF!</definedName>
    <definedName name="Change_on" localSheetId="6">#REF!</definedName>
    <definedName name="Change_on" localSheetId="16">#REF!</definedName>
    <definedName name="Change_on" localSheetId="10">#REF!</definedName>
    <definedName name="Change_on" localSheetId="2">#REF!</definedName>
    <definedName name="Change_on" localSheetId="17">#REF!</definedName>
    <definedName name="Change_on">#REF!</definedName>
    <definedName name="Chassis">"Check Box 21"</definedName>
    <definedName name="CHECKLIST">'[63]#REF!'!$A$4:$H$44</definedName>
    <definedName name="CHOICE1">[64]Listes!$L$1:$L$6</definedName>
    <definedName name="CHOICE2">[64]Listes!$M$1:$M$5</definedName>
    <definedName name="circle">'[5]#REF!'!$D$9</definedName>
    <definedName name="City" localSheetId="5">#REF!</definedName>
    <definedName name="City" localSheetId="7">#REF!</definedName>
    <definedName name="City" localSheetId="12">#REF!</definedName>
    <definedName name="City" localSheetId="0">#REF!</definedName>
    <definedName name="City" localSheetId="6">#REF!</definedName>
    <definedName name="City" localSheetId="16">#REF!</definedName>
    <definedName name="City" localSheetId="10">#REF!</definedName>
    <definedName name="City" localSheetId="2">#REF!</definedName>
    <definedName name="City" localSheetId="13">#REF!</definedName>
    <definedName name="City" localSheetId="17">#REF!</definedName>
    <definedName name="City" localSheetId="11">#REF!</definedName>
    <definedName name="City">#REF!</definedName>
    <definedName name="CL">'[51]super 5 port'!$A$58:$Q$58</definedName>
    <definedName name="ClearData" localSheetId="15">#N/A</definedName>
    <definedName name="ClearData" localSheetId="14">#N/A</definedName>
    <definedName name="ClearData">#N/A</definedName>
    <definedName name="Code" localSheetId="12">#REF!</definedName>
    <definedName name="Code" localSheetId="13">#REF!</definedName>
    <definedName name="Code" localSheetId="11">#REF!</definedName>
    <definedName name="code">NA()</definedName>
    <definedName name="COMMERCIAL">'[37]COMMERCIAL+stores'!$A$1:$BC$50</definedName>
    <definedName name="COMMODITY" localSheetId="5">OFFSET(COMMODITY_PLAGE,0,0,COUNTA(COMMODITY_PLAGE))</definedName>
    <definedName name="COMMODITY" localSheetId="15">OFFSET(COMMODITY_PLAGE,0,0,COUNTA(COMMODITY_PLAGE))</definedName>
    <definedName name="COMMODITY" localSheetId="14">OFFSET(COMMODITY_PLAGE,0,0,COUNTA(COMMODITY_PLAGE))</definedName>
    <definedName name="COMMODITY" localSheetId="16">OFFSET(COMMODITY_PLAGE,0,0,COUNTA(COMMODITY_PLAGE))</definedName>
    <definedName name="COMMODITY" localSheetId="10">OFFSET(COMMODITY_PLAGE,0,0,COUNTA(COMMODITY_PLAGE))</definedName>
    <definedName name="COMMODITY" localSheetId="2">OFFSET(COMMODITY_PLAGE,0,0,COUNTA(COMMODITY_PLAGE))</definedName>
    <definedName name="COMMODITY">OFFSET(COMMODITY_PLAGE,0,0,COUNTA(COMMODITY_PLAGE))</definedName>
    <definedName name="COMMODITY_6">#N/A</definedName>
    <definedName name="COMMODITY_PLAGE">[64]Listes!$B$2:$B$101</definedName>
    <definedName name="Company" localSheetId="5">#REF!</definedName>
    <definedName name="Company" localSheetId="7">#REF!</definedName>
    <definedName name="Company" localSheetId="12">#REF!</definedName>
    <definedName name="Company" localSheetId="0">#REF!</definedName>
    <definedName name="Company" localSheetId="6">#REF!</definedName>
    <definedName name="Company" localSheetId="16">#REF!</definedName>
    <definedName name="Company" localSheetId="10">#REF!</definedName>
    <definedName name="Company" localSheetId="2">#REF!</definedName>
    <definedName name="Company" localSheetId="13">#REF!</definedName>
    <definedName name="Company" localSheetId="17">#REF!</definedName>
    <definedName name="Company" localSheetId="11">#REF!</definedName>
    <definedName name="Company">#REF!</definedName>
    <definedName name="conformidad">'[65]#REF!'!$C$618:$D$621</definedName>
    <definedName name="ContainerMenu">'[66]#REF!'!$A$166:$A1048575</definedName>
    <definedName name="ContinerMenu">'[5]#REF!'!$A1:$A$166</definedName>
    <definedName name="CONTROL" localSheetId="15">#N/A</definedName>
    <definedName name="CONTROL" localSheetId="14">#N/A</definedName>
    <definedName name="CONTROL">#N/A</definedName>
    <definedName name="COPY">'[51]super 5 port'!$BT$17:$CG$40</definedName>
    <definedName name="Cost_red">'[67]cost reduction'!$I$8</definedName>
    <definedName name="Country" localSheetId="5">#REF!</definedName>
    <definedName name="COUNTRY" localSheetId="15">[64]Listes!$A$2:$A$243</definedName>
    <definedName name="COUNTRY" localSheetId="14">[64]Listes!$A$2:$A$243</definedName>
    <definedName name="Country" localSheetId="7">#REF!</definedName>
    <definedName name="Country" localSheetId="12">#REF!</definedName>
    <definedName name="Country" localSheetId="0">#REF!</definedName>
    <definedName name="Country" localSheetId="6">#REF!</definedName>
    <definedName name="Country" localSheetId="16">#REF!</definedName>
    <definedName name="Country" localSheetId="10">#REF!</definedName>
    <definedName name="Country" localSheetId="2">#REF!</definedName>
    <definedName name="Country" localSheetId="13">#REF!</definedName>
    <definedName name="Country" localSheetId="17">#REF!</definedName>
    <definedName name="Country" localSheetId="11">#REF!</definedName>
    <definedName name="Country">#REF!</definedName>
    <definedName name="coverpage" localSheetId="5">#REF!</definedName>
    <definedName name="coverpage" localSheetId="16">#REF!</definedName>
    <definedName name="coverpage" localSheetId="10">#REF!</definedName>
    <definedName name="coverpage" localSheetId="2">#REF!</definedName>
    <definedName name="coverpage">#REF!</definedName>
    <definedName name="cp" localSheetId="5">[39]!cp</definedName>
    <definedName name="CP" localSheetId="15">#N/A</definedName>
    <definedName name="CP" localSheetId="14">#N/A</definedName>
    <definedName name="cp" localSheetId="7">[40]!cp</definedName>
    <definedName name="cp" localSheetId="0">[41]!cp</definedName>
    <definedName name="cp" localSheetId="6">[39]!cp</definedName>
    <definedName name="cp" localSheetId="2">#N/A</definedName>
    <definedName name="cp" localSheetId="17">[39]!cp</definedName>
    <definedName name="cp">[40]!cp</definedName>
    <definedName name="cp_1" localSheetId="5">[39]!cp_1</definedName>
    <definedName name="cp_1" localSheetId="15">#N/A</definedName>
    <definedName name="cp_1" localSheetId="14">#N/A</definedName>
    <definedName name="cp_1" localSheetId="7">[40]!cp_1</definedName>
    <definedName name="cp_1" localSheetId="0">[41]!cp_1</definedName>
    <definedName name="cp_1" localSheetId="6">[39]!cp_1</definedName>
    <definedName name="cp_1" localSheetId="2">#N/A</definedName>
    <definedName name="cp_1" localSheetId="17">[39]!cp_1</definedName>
    <definedName name="cp_1">[40]!cp_1</definedName>
    <definedName name="cp_10" localSheetId="5">[39]!cp_10</definedName>
    <definedName name="cp_10" localSheetId="15">#N/A</definedName>
    <definedName name="cp_10" localSheetId="14">#N/A</definedName>
    <definedName name="cp_10" localSheetId="7">[40]!cp_10</definedName>
    <definedName name="cp_10" localSheetId="0">[41]!cp_10</definedName>
    <definedName name="cp_10" localSheetId="6">[39]!cp_10</definedName>
    <definedName name="cp_10" localSheetId="2">#N/A</definedName>
    <definedName name="cp_10" localSheetId="17">[39]!cp_10</definedName>
    <definedName name="cp_10">[40]!cp_10</definedName>
    <definedName name="cp_11" localSheetId="5">[39]!cp_11</definedName>
    <definedName name="cp_11" localSheetId="15">#N/A</definedName>
    <definedName name="cp_11" localSheetId="14">#N/A</definedName>
    <definedName name="cp_11" localSheetId="7">[40]!cp_11</definedName>
    <definedName name="cp_11" localSheetId="0">[41]!cp_11</definedName>
    <definedName name="cp_11" localSheetId="6">[39]!cp_11</definedName>
    <definedName name="cp_11" localSheetId="2">#N/A</definedName>
    <definedName name="cp_11" localSheetId="17">[39]!cp_11</definedName>
    <definedName name="cp_11">[40]!cp_11</definedName>
    <definedName name="cp_2" localSheetId="5">[39]!cp_2</definedName>
    <definedName name="cp_2" localSheetId="15">#N/A</definedName>
    <definedName name="cp_2" localSheetId="14">#N/A</definedName>
    <definedName name="cp_2" localSheetId="7">[40]!cp_2</definedName>
    <definedName name="cp_2" localSheetId="0">[41]!cp_2</definedName>
    <definedName name="cp_2" localSheetId="6">[39]!cp_2</definedName>
    <definedName name="cp_2" localSheetId="2">#N/A</definedName>
    <definedName name="cp_2" localSheetId="17">[39]!cp_2</definedName>
    <definedName name="cp_2">[40]!cp_2</definedName>
    <definedName name="cp_3" localSheetId="5">[39]!cp_3</definedName>
    <definedName name="cp_3" localSheetId="15">#N/A</definedName>
    <definedName name="cp_3" localSheetId="14">#N/A</definedName>
    <definedName name="cp_3" localSheetId="7">[40]!cp_3</definedName>
    <definedName name="cp_3" localSheetId="0">[41]!cp_3</definedName>
    <definedName name="cp_3" localSheetId="6">[39]!cp_3</definedName>
    <definedName name="cp_3" localSheetId="2">#N/A</definedName>
    <definedName name="cp_3" localSheetId="17">[39]!cp_3</definedName>
    <definedName name="cp_3">[40]!cp_3</definedName>
    <definedName name="cp_4" localSheetId="5">[39]!cp_4</definedName>
    <definedName name="cp_4" localSheetId="15">#N/A</definedName>
    <definedName name="cp_4" localSheetId="14">#N/A</definedName>
    <definedName name="cp_4" localSheetId="7">[40]!cp_4</definedName>
    <definedName name="cp_4" localSheetId="0">[41]!cp_4</definedName>
    <definedName name="cp_4" localSheetId="6">[39]!cp_4</definedName>
    <definedName name="cp_4" localSheetId="2">#N/A</definedName>
    <definedName name="cp_4" localSheetId="17">[39]!cp_4</definedName>
    <definedName name="cp_4">[40]!cp_4</definedName>
    <definedName name="cp_5" localSheetId="5">[39]!cp_5</definedName>
    <definedName name="cp_5" localSheetId="15">#N/A</definedName>
    <definedName name="cp_5" localSheetId="14">#N/A</definedName>
    <definedName name="cp_5" localSheetId="7">[40]!cp_5</definedName>
    <definedName name="cp_5" localSheetId="0">[41]!cp_5</definedName>
    <definedName name="cp_5" localSheetId="6">[39]!cp_5</definedName>
    <definedName name="cp_5" localSheetId="2">#N/A</definedName>
    <definedName name="cp_5" localSheetId="17">[39]!cp_5</definedName>
    <definedName name="cp_5">[40]!cp_5</definedName>
    <definedName name="cp_6" localSheetId="5">[39]!cp_6</definedName>
    <definedName name="cp_6" localSheetId="15">#N/A</definedName>
    <definedName name="cp_6" localSheetId="14">#N/A</definedName>
    <definedName name="cp_6" localSheetId="7">[40]!cp_6</definedName>
    <definedName name="cp_6" localSheetId="0">[41]!cp_6</definedName>
    <definedName name="cp_6" localSheetId="6">[39]!cp_6</definedName>
    <definedName name="cp_6" localSheetId="2">#N/A</definedName>
    <definedName name="cp_6" localSheetId="17">[39]!cp_6</definedName>
    <definedName name="cp_6">[40]!cp_6</definedName>
    <definedName name="cp_7" localSheetId="5">[39]!cp_7</definedName>
    <definedName name="cp_7" localSheetId="15">#N/A</definedName>
    <definedName name="cp_7" localSheetId="14">#N/A</definedName>
    <definedName name="cp_7" localSheetId="7">[40]!cp_7</definedName>
    <definedName name="cp_7" localSheetId="0">[41]!cp_7</definedName>
    <definedName name="cp_7" localSheetId="6">[39]!cp_7</definedName>
    <definedName name="cp_7" localSheetId="2">#N/A</definedName>
    <definedName name="cp_7" localSheetId="17">[39]!cp_7</definedName>
    <definedName name="cp_7">[40]!cp_7</definedName>
    <definedName name="cp_8" localSheetId="5">[39]!cp_8</definedName>
    <definedName name="cp_8" localSheetId="15">#N/A</definedName>
    <definedName name="cp_8" localSheetId="14">#N/A</definedName>
    <definedName name="cp_8" localSheetId="7">[40]!cp_8</definedName>
    <definedName name="cp_8" localSheetId="0">[41]!cp_8</definedName>
    <definedName name="cp_8" localSheetId="6">[39]!cp_8</definedName>
    <definedName name="cp_8" localSheetId="2">#N/A</definedName>
    <definedName name="cp_8" localSheetId="17">[39]!cp_8</definedName>
    <definedName name="cp_8">[40]!cp_8</definedName>
    <definedName name="cp_9" localSheetId="5">[39]!cp_9</definedName>
    <definedName name="cp_9" localSheetId="15">#N/A</definedName>
    <definedName name="cp_9" localSheetId="14">#N/A</definedName>
    <definedName name="cp_9" localSheetId="7">[40]!cp_9</definedName>
    <definedName name="cp_9" localSheetId="0">[41]!cp_9</definedName>
    <definedName name="cp_9" localSheetId="6">[39]!cp_9</definedName>
    <definedName name="cp_9" localSheetId="2">#N/A</definedName>
    <definedName name="cp_9" localSheetId="17">[39]!cp_9</definedName>
    <definedName name="cp_9">[40]!cp_9</definedName>
    <definedName name="crd2_1">NA()</definedName>
    <definedName name="crd2_2">NA()</definedName>
    <definedName name="crd2_3">NA()</definedName>
    <definedName name="crd2_4">NA()</definedName>
    <definedName name="crd2_43">"$#REF!.$A$182:$N$220"</definedName>
    <definedName name="crd2_44">"$#REF!.$A$182:$N$220"</definedName>
    <definedName name="crd2_5">"$#REF!.$A$182:$N$220"</definedName>
    <definedName name="_xlnm.Criteria">'[68]14.1부'!$AR$168:$AR$169</definedName>
    <definedName name="Criteria_MI">'[2]14.1부'!$AR$168:$AR$169</definedName>
    <definedName name="CW最終">"#ref!"</definedName>
    <definedName name="Cx_Range">IF(ISNUMBER([49]GAGERR!$U$137),OFFSET([49]GAGERR!$R$137,0,0,COUNT([49]GAGERR!$U$137:$U$146)),[49]GAGERR!$R$150)</definedName>
    <definedName name="cxvbxcz">'[7]#REF!'!$A$562:$L$594</definedName>
    <definedName name="cxvbxcz_1">NA()</definedName>
    <definedName name="cxvbxcz_2">NA()</definedName>
    <definedName name="cxvbxcz_3">NA()</definedName>
    <definedName name="cxvbxcz_4">NA()</definedName>
    <definedName name="cxvbxcz_43">"$#REF!.$A$550:$N$582"</definedName>
    <definedName name="cxvbxcz_44">"$#REF!.$A$550:$N$582"</definedName>
    <definedName name="cxvbxcz_5">"$#REF!.$A$550:$N$582"</definedName>
    <definedName name="D" localSheetId="15">#REF!</definedName>
    <definedName name="D" localSheetId="14">#REF!</definedName>
    <definedName name="d">NA()</definedName>
    <definedName name="d3e">"#ref!"</definedName>
    <definedName name="da">#N/A</definedName>
    <definedName name="DABB">'[69]OPT손익 내수'!$G$15</definedName>
    <definedName name="DABP">'[69]OPT손익 내수'!$G$17</definedName>
    <definedName name="DABSB">'[69]OPT손익 내수'!$F$15</definedName>
    <definedName name="DABSP">'[69]OPT손익 내수'!$F$17</definedName>
    <definedName name="DACB">'[69]OPT손익 내수'!$D$15</definedName>
    <definedName name="DACP">'[69]OPT손익 내수'!$D$17</definedName>
    <definedName name="DAT">[20]Sheet1!$L$2:$L$41</definedName>
    <definedName name="DAT1___0">'[35]#REF!'!$C$3:$C$44</definedName>
    <definedName name="DAT1___15">'[34]#REF!'!$C$3:$C$44</definedName>
    <definedName name="DAT1___17">'[34]#REF!'!$C$3:$C$44</definedName>
    <definedName name="DAT1___7">'[35]#REF!'!$C$3:$C$44</definedName>
    <definedName name="DAT1_1" localSheetId="5">#REF!</definedName>
    <definedName name="DAT1_1" localSheetId="15">#REF!</definedName>
    <definedName name="DAT1_1" localSheetId="14">#REF!</definedName>
    <definedName name="DAT1_1" localSheetId="16">#REF!</definedName>
    <definedName name="DAT1_1" localSheetId="10">#REF!</definedName>
    <definedName name="DAT1_1" localSheetId="2">#REF!</definedName>
    <definedName name="DAT1_1">#REF!</definedName>
    <definedName name="DAT1_14">[70]BASEDATA!$A$2:$A$70</definedName>
    <definedName name="DAT1_15">[70]BASEDATA!$A$2:$A$70</definedName>
    <definedName name="DAT1_16">[71]BASEDATA!$A$2:$A$70</definedName>
    <definedName name="DAT1_17">[70]BASEDATA!$A$2:$A$70</definedName>
    <definedName name="DAT1_2" localSheetId="5">#REF!</definedName>
    <definedName name="DAT1_2" localSheetId="15">#REF!</definedName>
    <definedName name="DAT1_2" localSheetId="14">#REF!</definedName>
    <definedName name="DAT1_2" localSheetId="16">#REF!</definedName>
    <definedName name="DAT1_2" localSheetId="10">#REF!</definedName>
    <definedName name="DAT1_2" localSheetId="2">#REF!</definedName>
    <definedName name="DAT1_2">#REF!</definedName>
    <definedName name="DAT1_3" localSheetId="5">#REF!</definedName>
    <definedName name="DAT1_3" localSheetId="15">#REF!</definedName>
    <definedName name="DAT1_3" localSheetId="14">#REF!</definedName>
    <definedName name="DAT1_3" localSheetId="16">#REF!</definedName>
    <definedName name="DAT1_3" localSheetId="10">#REF!</definedName>
    <definedName name="DAT1_3" localSheetId="2">#REF!</definedName>
    <definedName name="DAT1_3">#REF!</definedName>
    <definedName name="DAT1_4" localSheetId="5">#REF!</definedName>
    <definedName name="DAT1_4" localSheetId="15">#REF!</definedName>
    <definedName name="DAT1_4" localSheetId="14">#REF!</definedName>
    <definedName name="DAT1_4" localSheetId="16">#REF!</definedName>
    <definedName name="DAT1_4" localSheetId="10">#REF!</definedName>
    <definedName name="DAT1_4" localSheetId="2">#REF!</definedName>
    <definedName name="DAT1_4">#REF!</definedName>
    <definedName name="DAT1_5" localSheetId="5">#REF!</definedName>
    <definedName name="DAT1_5" localSheetId="15">#REF!</definedName>
    <definedName name="DAT1_5" localSheetId="14">#REF!</definedName>
    <definedName name="DAT1_5" localSheetId="16">#REF!</definedName>
    <definedName name="DAT1_5" localSheetId="10">#REF!</definedName>
    <definedName name="DAT1_5" localSheetId="2">#REF!</definedName>
    <definedName name="DAT1_5">#REF!</definedName>
    <definedName name="DAT1_6">#N/A</definedName>
    <definedName name="DAT1_7">[16]Apr_05!$A$2:$A$18</definedName>
    <definedName name="DAT10_1" localSheetId="5">#REF!</definedName>
    <definedName name="DAT10_1" localSheetId="15">#REF!</definedName>
    <definedName name="DAT10_1" localSheetId="14">#REF!</definedName>
    <definedName name="DAT10_1" localSheetId="16">#REF!</definedName>
    <definedName name="DAT10_1" localSheetId="10">#REF!</definedName>
    <definedName name="DAT10_1" localSheetId="2">#REF!</definedName>
    <definedName name="DAT10_1">#REF!</definedName>
    <definedName name="DAT10_14">[70]BASEDATA!$J$2:$J$70</definedName>
    <definedName name="DAT10_15">[70]BASEDATA!$J$2:$J$70</definedName>
    <definedName name="DAT10_16">[71]BASEDATA!$J$2:$J$70</definedName>
    <definedName name="DAT10_17">[70]BASEDATA!$J$2:$J$70</definedName>
    <definedName name="DAT10_2" localSheetId="5">#REF!</definedName>
    <definedName name="DAT10_2" localSheetId="15">#REF!</definedName>
    <definedName name="DAT10_2" localSheetId="14">#REF!</definedName>
    <definedName name="DAT10_2" localSheetId="16">#REF!</definedName>
    <definedName name="DAT10_2" localSheetId="10">#REF!</definedName>
    <definedName name="DAT10_2" localSheetId="2">#REF!</definedName>
    <definedName name="DAT10_2">#REF!</definedName>
    <definedName name="DAT10_3" localSheetId="5">#REF!</definedName>
    <definedName name="DAT10_3" localSheetId="15">#REF!</definedName>
    <definedName name="DAT10_3" localSheetId="14">#REF!</definedName>
    <definedName name="DAT10_3" localSheetId="16">#REF!</definedName>
    <definedName name="DAT10_3" localSheetId="10">#REF!</definedName>
    <definedName name="DAT10_3" localSheetId="2">#REF!</definedName>
    <definedName name="DAT10_3">#REF!</definedName>
    <definedName name="DAT10_4" localSheetId="5">#REF!</definedName>
    <definedName name="DAT10_4" localSheetId="15">#REF!</definedName>
    <definedName name="DAT10_4" localSheetId="14">#REF!</definedName>
    <definedName name="DAT10_4" localSheetId="16">#REF!</definedName>
    <definedName name="DAT10_4" localSheetId="10">#REF!</definedName>
    <definedName name="DAT10_4" localSheetId="2">#REF!</definedName>
    <definedName name="DAT10_4">#REF!</definedName>
    <definedName name="DAT10_5" localSheetId="5">#REF!</definedName>
    <definedName name="DAT10_5" localSheetId="15">#REF!</definedName>
    <definedName name="DAT10_5" localSheetId="14">#REF!</definedName>
    <definedName name="DAT10_5" localSheetId="16">#REF!</definedName>
    <definedName name="DAT10_5" localSheetId="10">#REF!</definedName>
    <definedName name="DAT10_5" localSheetId="2">#REF!</definedName>
    <definedName name="DAT10_5">#REF!</definedName>
    <definedName name="DAT10_6">#N/A</definedName>
    <definedName name="DAT10_7">[16]Apr_05!$J$2:$J$18</definedName>
    <definedName name="DAT11_1" localSheetId="5">#REF!</definedName>
    <definedName name="DAT11_1" localSheetId="15">#REF!</definedName>
    <definedName name="DAT11_1" localSheetId="14">#REF!</definedName>
    <definedName name="DAT11_1" localSheetId="16">#REF!</definedName>
    <definedName name="DAT11_1" localSheetId="10">#REF!</definedName>
    <definedName name="DAT11_1" localSheetId="2">#REF!</definedName>
    <definedName name="DAT11_1">#REF!</definedName>
    <definedName name="DAT11_14">[70]BASEDATA!$K$2:$K$70</definedName>
    <definedName name="DAT11_15">[70]BASEDATA!$K$2:$K$70</definedName>
    <definedName name="DAT11_16">[71]BASEDATA!$K$2:$K$70</definedName>
    <definedName name="DAT11_17">[70]BASEDATA!$K$2:$K$70</definedName>
    <definedName name="DAT11_2" localSheetId="5">#REF!</definedName>
    <definedName name="DAT11_2" localSheetId="15">#REF!</definedName>
    <definedName name="DAT11_2" localSheetId="14">#REF!</definedName>
    <definedName name="DAT11_2" localSheetId="16">#REF!</definedName>
    <definedName name="DAT11_2" localSheetId="10">#REF!</definedName>
    <definedName name="DAT11_2" localSheetId="2">#REF!</definedName>
    <definedName name="DAT11_2">#REF!</definedName>
    <definedName name="DAT11_3" localSheetId="5">#REF!</definedName>
    <definedName name="DAT11_3" localSheetId="15">#REF!</definedName>
    <definedName name="DAT11_3" localSheetId="14">#REF!</definedName>
    <definedName name="DAT11_3" localSheetId="16">#REF!</definedName>
    <definedName name="DAT11_3" localSheetId="10">#REF!</definedName>
    <definedName name="DAT11_3" localSheetId="2">#REF!</definedName>
    <definedName name="DAT11_3">#REF!</definedName>
    <definedName name="DAT11_4" localSheetId="5">#REF!</definedName>
    <definedName name="DAT11_4" localSheetId="15">#REF!</definedName>
    <definedName name="DAT11_4" localSheetId="14">#REF!</definedName>
    <definedName name="DAT11_4" localSheetId="16">#REF!</definedName>
    <definedName name="DAT11_4" localSheetId="10">#REF!</definedName>
    <definedName name="DAT11_4" localSheetId="2">#REF!</definedName>
    <definedName name="DAT11_4">#REF!</definedName>
    <definedName name="DAT11_5" localSheetId="5">#REF!</definedName>
    <definedName name="DAT11_5" localSheetId="15">#REF!</definedName>
    <definedName name="DAT11_5" localSheetId="14">#REF!</definedName>
    <definedName name="DAT11_5" localSheetId="16">#REF!</definedName>
    <definedName name="DAT11_5" localSheetId="10">#REF!</definedName>
    <definedName name="DAT11_5" localSheetId="2">#REF!</definedName>
    <definedName name="DAT11_5">#REF!</definedName>
    <definedName name="DAT11_6">#N/A</definedName>
    <definedName name="DAT11_7">[16]Apr_05!$K$2:$K$18</definedName>
    <definedName name="DAT12_1" localSheetId="5">#REF!</definedName>
    <definedName name="DAT12_1" localSheetId="15">#REF!</definedName>
    <definedName name="DAT12_1" localSheetId="14">#REF!</definedName>
    <definedName name="DAT12_1" localSheetId="16">#REF!</definedName>
    <definedName name="DAT12_1" localSheetId="10">#REF!</definedName>
    <definedName name="DAT12_1" localSheetId="2">#REF!</definedName>
    <definedName name="DAT12_1">#REF!</definedName>
    <definedName name="DAT12_14">[70]BASEDATA!$L$2:$L$70</definedName>
    <definedName name="DAT12_15">[70]BASEDATA!$L$2:$L$70</definedName>
    <definedName name="DAT12_16">[71]BASEDATA!$L$2:$L$70</definedName>
    <definedName name="DAT12_17">[70]BASEDATA!$L$2:$L$70</definedName>
    <definedName name="DAT12_2" localSheetId="5">#REF!</definedName>
    <definedName name="DAT12_2" localSheetId="15">#REF!</definedName>
    <definedName name="DAT12_2" localSheetId="14">#REF!</definedName>
    <definedName name="DAT12_2" localSheetId="16">#REF!</definedName>
    <definedName name="DAT12_2" localSheetId="10">#REF!</definedName>
    <definedName name="DAT12_2" localSheetId="2">#REF!</definedName>
    <definedName name="DAT12_2">#REF!</definedName>
    <definedName name="DAT12_3" localSheetId="5">#REF!</definedName>
    <definedName name="DAT12_3" localSheetId="15">#REF!</definedName>
    <definedName name="DAT12_3" localSheetId="14">#REF!</definedName>
    <definedName name="DAT12_3" localSheetId="16">#REF!</definedName>
    <definedName name="DAT12_3" localSheetId="10">#REF!</definedName>
    <definedName name="DAT12_3" localSheetId="2">#REF!</definedName>
    <definedName name="DAT12_3">#REF!</definedName>
    <definedName name="DAT12_4" localSheetId="5">#REF!</definedName>
    <definedName name="DAT12_4" localSheetId="15">#REF!</definedName>
    <definedName name="DAT12_4" localSheetId="14">#REF!</definedName>
    <definedName name="DAT12_4" localSheetId="16">#REF!</definedName>
    <definedName name="DAT12_4" localSheetId="10">#REF!</definedName>
    <definedName name="DAT12_4" localSheetId="2">#REF!</definedName>
    <definedName name="DAT12_4">#REF!</definedName>
    <definedName name="DAT12_5" localSheetId="5">#REF!</definedName>
    <definedName name="DAT12_5" localSheetId="15">#REF!</definedName>
    <definedName name="DAT12_5" localSheetId="14">#REF!</definedName>
    <definedName name="DAT12_5" localSheetId="16">#REF!</definedName>
    <definedName name="DAT12_5" localSheetId="10">#REF!</definedName>
    <definedName name="DAT12_5" localSheetId="2">#REF!</definedName>
    <definedName name="DAT12_5">#REF!</definedName>
    <definedName name="DAT12_6">#N/A</definedName>
    <definedName name="DAT12_7">[16]Apr_05!$L$2:$L$18</definedName>
    <definedName name="DAT13_1" localSheetId="5">#REF!</definedName>
    <definedName name="DAT13_1" localSheetId="15">#REF!</definedName>
    <definedName name="DAT13_1" localSheetId="14">#REF!</definedName>
    <definedName name="DAT13_1" localSheetId="16">#REF!</definedName>
    <definedName name="DAT13_1" localSheetId="10">#REF!</definedName>
    <definedName name="DAT13_1" localSheetId="2">#REF!</definedName>
    <definedName name="DAT13_1">#REF!</definedName>
    <definedName name="DAT13_14">[70]BASEDATA!$M$2:$M$70</definedName>
    <definedName name="DAT13_15">[70]BASEDATA!$M$2:$M$70</definedName>
    <definedName name="DAT13_17">[70]BASEDATA!$M$2:$M$70</definedName>
    <definedName name="DAT13_2" localSheetId="5">#REF!</definedName>
    <definedName name="DAT13_2" localSheetId="15">#REF!</definedName>
    <definedName name="DAT13_2" localSheetId="14">#REF!</definedName>
    <definedName name="DAT13_2" localSheetId="16">#REF!</definedName>
    <definedName name="DAT13_2" localSheetId="10">#REF!</definedName>
    <definedName name="DAT13_2" localSheetId="2">#REF!</definedName>
    <definedName name="DAT13_2">#REF!</definedName>
    <definedName name="DAT13_3" localSheetId="5">#REF!</definedName>
    <definedName name="DAT13_3" localSheetId="15">#REF!</definedName>
    <definedName name="DAT13_3" localSheetId="14">#REF!</definedName>
    <definedName name="DAT13_3" localSheetId="16">#REF!</definedName>
    <definedName name="DAT13_3" localSheetId="10">#REF!</definedName>
    <definedName name="DAT13_3" localSheetId="2">#REF!</definedName>
    <definedName name="DAT13_3">#REF!</definedName>
    <definedName name="DAT13_4" localSheetId="5">#REF!</definedName>
    <definedName name="DAT13_4" localSheetId="15">#REF!</definedName>
    <definedName name="DAT13_4" localSheetId="14">#REF!</definedName>
    <definedName name="DAT13_4" localSheetId="16">#REF!</definedName>
    <definedName name="DAT13_4" localSheetId="10">#REF!</definedName>
    <definedName name="DAT13_4" localSheetId="2">#REF!</definedName>
    <definedName name="DAT13_4">#REF!</definedName>
    <definedName name="DAT13_5" localSheetId="5">#REF!</definedName>
    <definedName name="DAT13_5" localSheetId="15">#REF!</definedName>
    <definedName name="DAT13_5" localSheetId="14">#REF!</definedName>
    <definedName name="DAT13_5" localSheetId="16">#REF!</definedName>
    <definedName name="DAT13_5" localSheetId="10">#REF!</definedName>
    <definedName name="DAT13_5" localSheetId="2">#REF!</definedName>
    <definedName name="DAT13_5">#REF!</definedName>
    <definedName name="DAT13_6">#N/A</definedName>
    <definedName name="DAT2___0">'[35]#REF!'!$E$3:$E$44</definedName>
    <definedName name="DAT2___10">'[34]#REF!'!$A$2:$A$42</definedName>
    <definedName name="DAT2___12">'[34]#REF!'!$A$2:$A$42</definedName>
    <definedName name="DAT2___15">'[34]#REF!'!$E$3:$E$44</definedName>
    <definedName name="DAT2___16">'[34]#REF!'!$A$2:$A$42</definedName>
    <definedName name="DAT2___17">'[34]#REF!'!$E$3:$E$44</definedName>
    <definedName name="DAT2___18">'[34]#REF!'!$A$2:$A$42</definedName>
    <definedName name="DAT2___19">'[34]#REF!'!$A$2:$A$42</definedName>
    <definedName name="DAT2___29">'[34]#REF!'!$A$2:$A$42</definedName>
    <definedName name="DAT2___7">'[35]#REF!'!$E$3:$E$44</definedName>
    <definedName name="DAT2_1" localSheetId="5">#REF!</definedName>
    <definedName name="DAT2_1" localSheetId="15">#REF!</definedName>
    <definedName name="DAT2_1" localSheetId="14">#REF!</definedName>
    <definedName name="DAT2_1" localSheetId="16">#REF!</definedName>
    <definedName name="DAT2_1" localSheetId="10">#REF!</definedName>
    <definedName name="DAT2_1" localSheetId="2">#REF!</definedName>
    <definedName name="DAT2_1">#REF!</definedName>
    <definedName name="DAT2_14">[70]BASEDATA!$B$2:$B$70</definedName>
    <definedName name="DAT2_15">[70]BASEDATA!$B$2:$B$70</definedName>
    <definedName name="DAT2_16">[71]BASEDATA!$B$2:$B$70</definedName>
    <definedName name="DAT2_17">[70]BASEDATA!$B$2:$B$70</definedName>
    <definedName name="DAT2_2" localSheetId="5">#REF!</definedName>
    <definedName name="DAT2_2" localSheetId="15">#REF!</definedName>
    <definedName name="DAT2_2" localSheetId="14">#REF!</definedName>
    <definedName name="DAT2_2" localSheetId="16">#REF!</definedName>
    <definedName name="DAT2_2" localSheetId="10">#REF!</definedName>
    <definedName name="DAT2_2" localSheetId="2">#REF!</definedName>
    <definedName name="DAT2_2">#REF!</definedName>
    <definedName name="DAT2_3" localSheetId="5">#REF!</definedName>
    <definedName name="DAT2_3" localSheetId="15">#REF!</definedName>
    <definedName name="DAT2_3" localSheetId="14">#REF!</definedName>
    <definedName name="DAT2_3" localSheetId="16">#REF!</definedName>
    <definedName name="DAT2_3" localSheetId="10">#REF!</definedName>
    <definedName name="DAT2_3" localSheetId="2">#REF!</definedName>
    <definedName name="DAT2_3">#REF!</definedName>
    <definedName name="DAT2_4" localSheetId="5">#REF!</definedName>
    <definedName name="DAT2_4" localSheetId="15">#REF!</definedName>
    <definedName name="DAT2_4" localSheetId="14">#REF!</definedName>
    <definedName name="DAT2_4" localSheetId="16">#REF!</definedName>
    <definedName name="DAT2_4" localSheetId="10">#REF!</definedName>
    <definedName name="DAT2_4" localSheetId="2">#REF!</definedName>
    <definedName name="DAT2_4">#REF!</definedName>
    <definedName name="DAT2_5" localSheetId="5">#REF!</definedName>
    <definedName name="DAT2_5" localSheetId="15">#REF!</definedName>
    <definedName name="DAT2_5" localSheetId="14">#REF!</definedName>
    <definedName name="DAT2_5" localSheetId="16">#REF!</definedName>
    <definedName name="DAT2_5" localSheetId="10">#REF!</definedName>
    <definedName name="DAT2_5" localSheetId="2">#REF!</definedName>
    <definedName name="DAT2_5">#REF!</definedName>
    <definedName name="DAT2_6">#N/A</definedName>
    <definedName name="DAT2_7">[16]Apr_05!$B$2:$B$18</definedName>
    <definedName name="DAT3___0">'[35]#REF!'!$A$3:$A$44</definedName>
    <definedName name="DAT3___10">'[34]#REF!'!$B$2:$B$42</definedName>
    <definedName name="DAT3___12">'[34]#REF!'!$B$2:$B$42</definedName>
    <definedName name="DAT3___15">'[34]#REF!'!$A$3:$A$44</definedName>
    <definedName name="DAT3___16">'[34]#REF!'!$B$2:$B$42</definedName>
    <definedName name="DAT3___17">'[34]#REF!'!$A$3:$A$44</definedName>
    <definedName name="DAT3___18">'[34]#REF!'!$B$2:$B$42</definedName>
    <definedName name="DAT3___19">'[34]#REF!'!$B$2:$B$42</definedName>
    <definedName name="DAT3___29">'[34]#REF!'!$B$2:$B$42</definedName>
    <definedName name="DAT3___7">'[35]#REF!'!$A$3:$A$44</definedName>
    <definedName name="DAT3_1" localSheetId="5">#REF!</definedName>
    <definedName name="DAT3_1" localSheetId="15">#REF!</definedName>
    <definedName name="DAT3_1" localSheetId="14">#REF!</definedName>
    <definedName name="DAT3_1" localSheetId="16">#REF!</definedName>
    <definedName name="DAT3_1" localSheetId="10">#REF!</definedName>
    <definedName name="DAT3_1" localSheetId="2">#REF!</definedName>
    <definedName name="DAT3_1">#REF!</definedName>
    <definedName name="DAT3_14">[70]BASEDATA!$C$2:$C$70</definedName>
    <definedName name="DAT3_15">[70]BASEDATA!$C$2:$C$70</definedName>
    <definedName name="DAT3_16">[71]BASEDATA!$C$2:$C$70</definedName>
    <definedName name="DAT3_17">[70]BASEDATA!$C$2:$C$70</definedName>
    <definedName name="DAT3_2" localSheetId="5">#REF!</definedName>
    <definedName name="DAT3_2" localSheetId="15">#REF!</definedName>
    <definedName name="DAT3_2" localSheetId="14">#REF!</definedName>
    <definedName name="DAT3_2" localSheetId="16">#REF!</definedName>
    <definedName name="DAT3_2" localSheetId="10">#REF!</definedName>
    <definedName name="DAT3_2" localSheetId="2">#REF!</definedName>
    <definedName name="DAT3_2">#REF!</definedName>
    <definedName name="DAT3_3" localSheetId="5">#REF!</definedName>
    <definedName name="DAT3_3" localSheetId="15">#REF!</definedName>
    <definedName name="DAT3_3" localSheetId="14">#REF!</definedName>
    <definedName name="DAT3_3" localSheetId="16">#REF!</definedName>
    <definedName name="DAT3_3" localSheetId="10">#REF!</definedName>
    <definedName name="DAT3_3" localSheetId="2">#REF!</definedName>
    <definedName name="DAT3_3">#REF!</definedName>
    <definedName name="DAT3_4" localSheetId="5">#REF!</definedName>
    <definedName name="DAT3_4" localSheetId="15">#REF!</definedName>
    <definedName name="DAT3_4" localSheetId="14">#REF!</definedName>
    <definedName name="DAT3_4" localSheetId="16">#REF!</definedName>
    <definedName name="DAT3_4" localSheetId="10">#REF!</definedName>
    <definedName name="DAT3_4" localSheetId="2">#REF!</definedName>
    <definedName name="DAT3_4">#REF!</definedName>
    <definedName name="DAT3_5" localSheetId="5">#REF!</definedName>
    <definedName name="DAT3_5" localSheetId="15">#REF!</definedName>
    <definedName name="DAT3_5" localSheetId="14">#REF!</definedName>
    <definedName name="DAT3_5" localSheetId="16">#REF!</definedName>
    <definedName name="DAT3_5" localSheetId="10">#REF!</definedName>
    <definedName name="DAT3_5" localSheetId="2">#REF!</definedName>
    <definedName name="DAT3_5">#REF!</definedName>
    <definedName name="DAT3_6">#N/A</definedName>
    <definedName name="DAT3_7">[16]Apr_05!$C$2:$C$18</definedName>
    <definedName name="DAT4___0">'[35]#REF!'!$B$3:$B$44</definedName>
    <definedName name="DAT4___10">'[34]#REF!'!$C$2:$C$42</definedName>
    <definedName name="DAT4___12">'[34]#REF!'!$C$2:$C$42</definedName>
    <definedName name="DAT4___15">'[34]#REF!'!$B$3:$B$44</definedName>
    <definedName name="DAT4___16">'[34]#REF!'!$C$2:$C$42</definedName>
    <definedName name="DAT4___17">'[34]#REF!'!$B$3:$B$44</definedName>
    <definedName name="DAT4___18">'[34]#REF!'!$C$2:$C$42</definedName>
    <definedName name="DAT4___19">'[34]#REF!'!$C$2:$C$42</definedName>
    <definedName name="DAT4___29">'[34]#REF!'!$C$2:$C$42</definedName>
    <definedName name="DAT4___7">'[35]#REF!'!$B$3:$B$44</definedName>
    <definedName name="DAT4_1" localSheetId="5">#REF!</definedName>
    <definedName name="DAT4_1" localSheetId="15">#REF!</definedName>
    <definedName name="DAT4_1" localSheetId="14">#REF!</definedName>
    <definedName name="DAT4_1" localSheetId="16">#REF!</definedName>
    <definedName name="DAT4_1" localSheetId="10">#REF!</definedName>
    <definedName name="DAT4_1" localSheetId="2">#REF!</definedName>
    <definedName name="DAT4_1">#REF!</definedName>
    <definedName name="DAT4_14">[70]BASEDATA!$D$2:$D$70</definedName>
    <definedName name="DAT4_15">[70]BASEDATA!$D$2:$D$70</definedName>
    <definedName name="DAT4_16">[71]BASEDATA!$D$2:$D$70</definedName>
    <definedName name="DAT4_17">[70]BASEDATA!$D$2:$D$70</definedName>
    <definedName name="DAT4_2" localSheetId="5">#REF!</definedName>
    <definedName name="DAT4_2" localSheetId="15">#REF!</definedName>
    <definedName name="DAT4_2" localSheetId="14">#REF!</definedName>
    <definedName name="DAT4_2" localSheetId="16">#REF!</definedName>
    <definedName name="DAT4_2" localSheetId="10">#REF!</definedName>
    <definedName name="DAT4_2" localSheetId="2">#REF!</definedName>
    <definedName name="DAT4_2">#REF!</definedName>
    <definedName name="DAT4_3" localSheetId="5">#REF!</definedName>
    <definedName name="DAT4_3" localSheetId="15">#REF!</definedName>
    <definedName name="DAT4_3" localSheetId="14">#REF!</definedName>
    <definedName name="DAT4_3" localSheetId="16">#REF!</definedName>
    <definedName name="DAT4_3" localSheetId="10">#REF!</definedName>
    <definedName name="DAT4_3" localSheetId="2">#REF!</definedName>
    <definedName name="DAT4_3">#REF!</definedName>
    <definedName name="DAT4_4" localSheetId="5">#REF!</definedName>
    <definedName name="DAT4_4" localSheetId="15">#REF!</definedName>
    <definedName name="DAT4_4" localSheetId="14">#REF!</definedName>
    <definedName name="DAT4_4" localSheetId="16">#REF!</definedName>
    <definedName name="DAT4_4" localSheetId="10">#REF!</definedName>
    <definedName name="DAT4_4" localSheetId="2">#REF!</definedName>
    <definedName name="DAT4_4">#REF!</definedName>
    <definedName name="DAT4_5" localSheetId="5">#REF!</definedName>
    <definedName name="DAT4_5" localSheetId="15">#REF!</definedName>
    <definedName name="DAT4_5" localSheetId="14">#REF!</definedName>
    <definedName name="DAT4_5" localSheetId="16">#REF!</definedName>
    <definedName name="DAT4_5" localSheetId="10">#REF!</definedName>
    <definedName name="DAT4_5" localSheetId="2">#REF!</definedName>
    <definedName name="DAT4_5">#REF!</definedName>
    <definedName name="DAT4_6">#N/A</definedName>
    <definedName name="DAT4_7">[16]Apr_05!$D$2:$D$18</definedName>
    <definedName name="DAT5___10">'[34]#REF!'!$D$2:$D$42</definedName>
    <definedName name="DAT5___12">'[34]#REF!'!$D$2:$D$42</definedName>
    <definedName name="DAT5___16">'[34]#REF!'!$D$2:$D$42</definedName>
    <definedName name="DAT5___18">'[34]#REF!'!$D$2:$D$42</definedName>
    <definedName name="DAT5___19">'[34]#REF!'!$D$2:$D$42</definedName>
    <definedName name="DAT5___29">'[34]#REF!'!$D$2:$D$42</definedName>
    <definedName name="DAT5_1" localSheetId="5">#REF!</definedName>
    <definedName name="DAT5_1" localSheetId="15">#REF!</definedName>
    <definedName name="DAT5_1" localSheetId="14">#REF!</definedName>
    <definedName name="DAT5_1" localSheetId="16">#REF!</definedName>
    <definedName name="DAT5_1" localSheetId="10">#REF!</definedName>
    <definedName name="DAT5_1" localSheetId="2">#REF!</definedName>
    <definedName name="DAT5_1">#REF!</definedName>
    <definedName name="DAT5_14">[70]BASEDATA!$E$2:$E$70</definedName>
    <definedName name="DAT5_15">[70]BASEDATA!$E$2:$E$70</definedName>
    <definedName name="DAT5_16">[71]BASEDATA!$E$2:$E$70</definedName>
    <definedName name="DAT5_17">[70]BASEDATA!$E$2:$E$70</definedName>
    <definedName name="DAT5_2" localSheetId="5">#REF!</definedName>
    <definedName name="DAT5_2" localSheetId="15">#REF!</definedName>
    <definedName name="DAT5_2" localSheetId="14">#REF!</definedName>
    <definedName name="DAT5_2" localSheetId="16">#REF!</definedName>
    <definedName name="DAT5_2" localSheetId="10">#REF!</definedName>
    <definedName name="DAT5_2" localSheetId="2">#REF!</definedName>
    <definedName name="DAT5_2">#REF!</definedName>
    <definedName name="DAT5_3" localSheetId="5">#REF!</definedName>
    <definedName name="DAT5_3" localSheetId="15">#REF!</definedName>
    <definedName name="DAT5_3" localSheetId="14">#REF!</definedName>
    <definedName name="DAT5_3" localSheetId="16">#REF!</definedName>
    <definedName name="DAT5_3" localSheetId="10">#REF!</definedName>
    <definedName name="DAT5_3" localSheetId="2">#REF!</definedName>
    <definedName name="DAT5_3">#REF!</definedName>
    <definedName name="DAT5_4" localSheetId="5">#REF!</definedName>
    <definedName name="DAT5_4" localSheetId="15">#REF!</definedName>
    <definedName name="DAT5_4" localSheetId="14">#REF!</definedName>
    <definedName name="DAT5_4" localSheetId="16">#REF!</definedName>
    <definedName name="DAT5_4" localSheetId="10">#REF!</definedName>
    <definedName name="DAT5_4" localSheetId="2">#REF!</definedName>
    <definedName name="DAT5_4">#REF!</definedName>
    <definedName name="DAT5_5" localSheetId="5">#REF!</definedName>
    <definedName name="DAT5_5" localSheetId="15">#REF!</definedName>
    <definedName name="DAT5_5" localSheetId="14">#REF!</definedName>
    <definedName name="DAT5_5" localSheetId="16">#REF!</definedName>
    <definedName name="DAT5_5" localSheetId="10">#REF!</definedName>
    <definedName name="DAT5_5" localSheetId="2">#REF!</definedName>
    <definedName name="DAT5_5">#REF!</definedName>
    <definedName name="DAT5_6">#N/A</definedName>
    <definedName name="DAT5_7">[16]Apr_05!$E$2:$E$18</definedName>
    <definedName name="DAT6___0">'[35]#REF!'!$H$3:$H$44</definedName>
    <definedName name="DAT6___10">'[34]#REF!'!$E$2:$E$42</definedName>
    <definedName name="DAT6___12">'[34]#REF!'!$E$2:$E$42</definedName>
    <definedName name="DAT6___15">'[34]#REF!'!$H$3:$H$44</definedName>
    <definedName name="DAT6___16">'[34]#REF!'!$E$2:$E$42</definedName>
    <definedName name="DAT6___17">'[34]#REF!'!$H$3:$H$44</definedName>
    <definedName name="DAT6___18">'[34]#REF!'!$E$2:$E$42</definedName>
    <definedName name="DAT6___19">'[34]#REF!'!$E$2:$E$42</definedName>
    <definedName name="DAT6___29">'[34]#REF!'!$E$2:$E$42</definedName>
    <definedName name="DAT6___7">'[35]#REF!'!$H$3:$H$44</definedName>
    <definedName name="DAT6_1" localSheetId="5">#REF!</definedName>
    <definedName name="DAT6_1" localSheetId="15">#REF!</definedName>
    <definedName name="DAT6_1" localSheetId="14">#REF!</definedName>
    <definedName name="DAT6_1" localSheetId="16">#REF!</definedName>
    <definedName name="DAT6_1" localSheetId="10">#REF!</definedName>
    <definedName name="DAT6_1" localSheetId="2">#REF!</definedName>
    <definedName name="DAT6_1">#REF!</definedName>
    <definedName name="DAT6_14">[70]BASEDATA!$F$2:$F$70</definedName>
    <definedName name="DAT6_15">[70]BASEDATA!$F$2:$F$70</definedName>
    <definedName name="DAT6_16">[71]BASEDATA!$F$2:$F$70</definedName>
    <definedName name="DAT6_17">[70]BASEDATA!$F$2:$F$70</definedName>
    <definedName name="DAT6_2" localSheetId="5">#REF!</definedName>
    <definedName name="DAT6_2" localSheetId="15">#REF!</definedName>
    <definedName name="DAT6_2" localSheetId="14">#REF!</definedName>
    <definedName name="DAT6_2" localSheetId="16">#REF!</definedName>
    <definedName name="DAT6_2" localSheetId="10">#REF!</definedName>
    <definedName name="DAT6_2" localSheetId="2">#REF!</definedName>
    <definedName name="DAT6_2">#REF!</definedName>
    <definedName name="DAT6_3" localSheetId="5">#REF!</definedName>
    <definedName name="DAT6_3" localSheetId="15">#REF!</definedName>
    <definedName name="DAT6_3" localSheetId="14">#REF!</definedName>
    <definedName name="DAT6_3" localSheetId="16">#REF!</definedName>
    <definedName name="DAT6_3" localSheetId="10">#REF!</definedName>
    <definedName name="DAT6_3" localSheetId="2">#REF!</definedName>
    <definedName name="DAT6_3">#REF!</definedName>
    <definedName name="DAT6_4" localSheetId="5">#REF!</definedName>
    <definedName name="DAT6_4" localSheetId="15">#REF!</definedName>
    <definedName name="DAT6_4" localSheetId="14">#REF!</definedName>
    <definedName name="DAT6_4" localSheetId="16">#REF!</definedName>
    <definedName name="DAT6_4" localSheetId="10">#REF!</definedName>
    <definedName name="DAT6_4" localSheetId="2">#REF!</definedName>
    <definedName name="DAT6_4">#REF!</definedName>
    <definedName name="DAT6_5" localSheetId="5">#REF!</definedName>
    <definedName name="DAT6_5" localSheetId="15">#REF!</definedName>
    <definedName name="DAT6_5" localSheetId="14">#REF!</definedName>
    <definedName name="DAT6_5" localSheetId="16">#REF!</definedName>
    <definedName name="DAT6_5" localSheetId="10">#REF!</definedName>
    <definedName name="DAT6_5" localSheetId="2">#REF!</definedName>
    <definedName name="DAT6_5">#REF!</definedName>
    <definedName name="DAT6_6">#N/A</definedName>
    <definedName name="DAT6_7">[16]Apr_05!$F$2:$F$18</definedName>
    <definedName name="DAT7_1" localSheetId="5">#REF!</definedName>
    <definedName name="DAT7_1" localSheetId="15">#REF!</definedName>
    <definedName name="DAT7_1" localSheetId="14">#REF!</definedName>
    <definedName name="DAT7_1" localSheetId="16">#REF!</definedName>
    <definedName name="DAT7_1" localSheetId="10">#REF!</definedName>
    <definedName name="DAT7_1" localSheetId="2">#REF!</definedName>
    <definedName name="DAT7_1">#REF!</definedName>
    <definedName name="DAT7_14">[70]BASEDATA!$G$2:$G$70</definedName>
    <definedName name="DAT7_15">[70]BASEDATA!$G$2:$G$70</definedName>
    <definedName name="DAT7_16">[71]BASEDATA!$G$2:$G$70</definedName>
    <definedName name="DAT7_17">[70]BASEDATA!$G$2:$G$70</definedName>
    <definedName name="DAT7_2" localSheetId="5">#REF!</definedName>
    <definedName name="DAT7_2" localSheetId="15">#REF!</definedName>
    <definedName name="DAT7_2" localSheetId="14">#REF!</definedName>
    <definedName name="DAT7_2" localSheetId="16">#REF!</definedName>
    <definedName name="DAT7_2" localSheetId="10">#REF!</definedName>
    <definedName name="DAT7_2" localSheetId="2">#REF!</definedName>
    <definedName name="DAT7_2">#REF!</definedName>
    <definedName name="DAT7_3" localSheetId="5">#REF!</definedName>
    <definedName name="DAT7_3" localSheetId="15">#REF!</definedName>
    <definedName name="DAT7_3" localSheetId="14">#REF!</definedName>
    <definedName name="DAT7_3" localSheetId="16">#REF!</definedName>
    <definedName name="DAT7_3" localSheetId="10">#REF!</definedName>
    <definedName name="DAT7_3" localSheetId="2">#REF!</definedName>
    <definedName name="DAT7_3">#REF!</definedName>
    <definedName name="DAT7_4" localSheetId="5">#REF!</definedName>
    <definedName name="DAT7_4" localSheetId="15">#REF!</definedName>
    <definedName name="DAT7_4" localSheetId="14">#REF!</definedName>
    <definedName name="DAT7_4" localSheetId="16">#REF!</definedName>
    <definedName name="DAT7_4" localSheetId="10">#REF!</definedName>
    <definedName name="DAT7_4" localSheetId="2">#REF!</definedName>
    <definedName name="DAT7_4">#REF!</definedName>
    <definedName name="DAT7_5" localSheetId="5">#REF!</definedName>
    <definedName name="DAT7_5" localSheetId="15">#REF!</definedName>
    <definedName name="DAT7_5" localSheetId="14">#REF!</definedName>
    <definedName name="DAT7_5" localSheetId="16">#REF!</definedName>
    <definedName name="DAT7_5" localSheetId="10">#REF!</definedName>
    <definedName name="DAT7_5" localSheetId="2">#REF!</definedName>
    <definedName name="DAT7_5">#REF!</definedName>
    <definedName name="DAT7_6">#N/A</definedName>
    <definedName name="DAT7_7">[16]Apr_05!$G$2:$G$18</definedName>
    <definedName name="DAT8_1" localSheetId="5">#REF!</definedName>
    <definedName name="DAT8_1" localSheetId="15">#REF!</definedName>
    <definedName name="DAT8_1" localSheetId="14">#REF!</definedName>
    <definedName name="DAT8_1" localSheetId="16">#REF!</definedName>
    <definedName name="DAT8_1" localSheetId="10">#REF!</definedName>
    <definedName name="DAT8_1" localSheetId="2">#REF!</definedName>
    <definedName name="DAT8_1">#REF!</definedName>
    <definedName name="DAT8_14">[70]BASEDATA!$H$2:$H$70</definedName>
    <definedName name="DAT8_15">[70]BASEDATA!$H$2:$H$70</definedName>
    <definedName name="DAT8_16">[71]BASEDATA!$H$2:$H$70</definedName>
    <definedName name="DAT8_17">[70]BASEDATA!$H$2:$H$70</definedName>
    <definedName name="DAT8_2" localSheetId="5">#REF!</definedName>
    <definedName name="DAT8_2" localSheetId="15">#REF!</definedName>
    <definedName name="DAT8_2" localSheetId="14">#REF!</definedName>
    <definedName name="DAT8_2" localSheetId="16">#REF!</definedName>
    <definedName name="DAT8_2" localSheetId="10">#REF!</definedName>
    <definedName name="DAT8_2" localSheetId="2">#REF!</definedName>
    <definedName name="DAT8_2">#REF!</definedName>
    <definedName name="DAT8_3" localSheetId="5">#REF!</definedName>
    <definedName name="DAT8_3" localSheetId="15">#REF!</definedName>
    <definedName name="DAT8_3" localSheetId="14">#REF!</definedName>
    <definedName name="DAT8_3" localSheetId="16">#REF!</definedName>
    <definedName name="DAT8_3" localSheetId="10">#REF!</definedName>
    <definedName name="DAT8_3" localSheetId="2">#REF!</definedName>
    <definedName name="DAT8_3">#REF!</definedName>
    <definedName name="DAT8_4" localSheetId="5">#REF!</definedName>
    <definedName name="DAT8_4" localSheetId="15">#REF!</definedName>
    <definedName name="DAT8_4" localSheetId="14">#REF!</definedName>
    <definedName name="DAT8_4" localSheetId="16">#REF!</definedName>
    <definedName name="DAT8_4" localSheetId="10">#REF!</definedName>
    <definedName name="DAT8_4" localSheetId="2">#REF!</definedName>
    <definedName name="DAT8_4">#REF!</definedName>
    <definedName name="DAT8_5" localSheetId="5">#REF!</definedName>
    <definedName name="DAT8_5" localSheetId="15">#REF!</definedName>
    <definedName name="DAT8_5" localSheetId="14">#REF!</definedName>
    <definedName name="DAT8_5" localSheetId="16">#REF!</definedName>
    <definedName name="DAT8_5" localSheetId="10">#REF!</definedName>
    <definedName name="DAT8_5" localSheetId="2">#REF!</definedName>
    <definedName name="DAT8_5">#REF!</definedName>
    <definedName name="DAT8_6">#N/A</definedName>
    <definedName name="DAT8_7">[16]Apr_05!$H$2:$H$18</definedName>
    <definedName name="DAT9_1" localSheetId="5">#REF!</definedName>
    <definedName name="DAT9_1" localSheetId="15">#REF!</definedName>
    <definedName name="DAT9_1" localSheetId="14">#REF!</definedName>
    <definedName name="DAT9_1" localSheetId="16">#REF!</definedName>
    <definedName name="DAT9_1" localSheetId="10">#REF!</definedName>
    <definedName name="DAT9_1" localSheetId="2">#REF!</definedName>
    <definedName name="DAT9_1">#REF!</definedName>
    <definedName name="DAT9_14">[70]BASEDATA!$I$2:$I$70</definedName>
    <definedName name="DAT9_15">[70]BASEDATA!$I$2:$I$70</definedName>
    <definedName name="DAT9_16">[71]BASEDATA!$I$2:$I$70</definedName>
    <definedName name="DAT9_17">[70]BASEDATA!$I$2:$I$70</definedName>
    <definedName name="DAT9_2" localSheetId="5">#REF!</definedName>
    <definedName name="DAT9_2" localSheetId="15">#REF!</definedName>
    <definedName name="DAT9_2" localSheetId="14">#REF!</definedName>
    <definedName name="DAT9_2" localSheetId="16">#REF!</definedName>
    <definedName name="DAT9_2" localSheetId="10">#REF!</definedName>
    <definedName name="DAT9_2" localSheetId="2">#REF!</definedName>
    <definedName name="DAT9_2">#REF!</definedName>
    <definedName name="DAT9_3" localSheetId="5">#REF!</definedName>
    <definedName name="DAT9_3" localSheetId="15">#REF!</definedName>
    <definedName name="DAT9_3" localSheetId="14">#REF!</definedName>
    <definedName name="DAT9_3" localSheetId="16">#REF!</definedName>
    <definedName name="DAT9_3" localSheetId="10">#REF!</definedName>
    <definedName name="DAT9_3" localSheetId="2">#REF!</definedName>
    <definedName name="DAT9_3">#REF!</definedName>
    <definedName name="DAT9_4" localSheetId="5">#REF!</definedName>
    <definedName name="DAT9_4" localSheetId="15">#REF!</definedName>
    <definedName name="DAT9_4" localSheetId="14">#REF!</definedName>
    <definedName name="DAT9_4" localSheetId="16">#REF!</definedName>
    <definedName name="DAT9_4" localSheetId="10">#REF!</definedName>
    <definedName name="DAT9_4" localSheetId="2">#REF!</definedName>
    <definedName name="DAT9_4">#REF!</definedName>
    <definedName name="DAT9_5" localSheetId="5">#REF!</definedName>
    <definedName name="DAT9_5" localSheetId="15">#REF!</definedName>
    <definedName name="DAT9_5" localSheetId="14">#REF!</definedName>
    <definedName name="DAT9_5" localSheetId="16">#REF!</definedName>
    <definedName name="DAT9_5" localSheetId="10">#REF!</definedName>
    <definedName name="DAT9_5" localSheetId="2">#REF!</definedName>
    <definedName name="DAT9_5">#REF!</definedName>
    <definedName name="DAT9_6">#N/A</definedName>
    <definedName name="DAT9_7">[16]Apr_05!$I$2:$I$18</definedName>
    <definedName name="DATA">'[2]14.1부'!$AD$26</definedName>
    <definedName name="data1" localSheetId="5" hidden="1">#REF!</definedName>
    <definedName name="data1" localSheetId="15">#N/A</definedName>
    <definedName name="data1" localSheetId="14">#N/A</definedName>
    <definedName name="data1" localSheetId="7" hidden="1">#REF!</definedName>
    <definedName name="data1" localSheetId="12">#REF!</definedName>
    <definedName name="data1" localSheetId="0" hidden="1">#REF!</definedName>
    <definedName name="data1" localSheetId="6" hidden="1">#REF!</definedName>
    <definedName name="data1" localSheetId="16" hidden="1">#REF!</definedName>
    <definedName name="data1" localSheetId="10" hidden="1">#REF!</definedName>
    <definedName name="data1" localSheetId="2" hidden="1">#REF!</definedName>
    <definedName name="data1" localSheetId="13">#REF!</definedName>
    <definedName name="DATA1" localSheetId="17">[38]DJ06!$A$2:$A$155</definedName>
    <definedName name="data1" localSheetId="11">#REF!</definedName>
    <definedName name="data1" hidden="1">#REF!</definedName>
    <definedName name="data2" localSheetId="5" hidden="1">#REF!</definedName>
    <definedName name="data2" localSheetId="7" hidden="1">#REF!</definedName>
    <definedName name="data2" localSheetId="12">#REF!</definedName>
    <definedName name="data2" localSheetId="0" hidden="1">#REF!</definedName>
    <definedName name="data2" localSheetId="6" hidden="1">#REF!</definedName>
    <definedName name="data2" localSheetId="16" hidden="1">#REF!</definedName>
    <definedName name="data2" localSheetId="10" hidden="1">#REF!</definedName>
    <definedName name="data2" localSheetId="2" hidden="1">#REF!</definedName>
    <definedName name="data2" localSheetId="13">#REF!</definedName>
    <definedName name="DATA2" localSheetId="17">[38]DJ06!$L$2:$L$155</definedName>
    <definedName name="data2" localSheetId="11">#REF!</definedName>
    <definedName name="data2" hidden="1">#REF!</definedName>
    <definedName name="data3" localSheetId="5" hidden="1">#REF!</definedName>
    <definedName name="data3" localSheetId="7" hidden="1">#REF!</definedName>
    <definedName name="data3" localSheetId="12">#REF!</definedName>
    <definedName name="data3" localSheetId="0" hidden="1">#REF!</definedName>
    <definedName name="data3" localSheetId="6" hidden="1">#REF!</definedName>
    <definedName name="data3" localSheetId="16" hidden="1">#REF!</definedName>
    <definedName name="data3" localSheetId="10" hidden="1">#REF!</definedName>
    <definedName name="data3" localSheetId="2" hidden="1">#REF!</definedName>
    <definedName name="data3" localSheetId="13">#REF!</definedName>
    <definedName name="data3" localSheetId="17" hidden="1">#REF!</definedName>
    <definedName name="data3" localSheetId="11">#REF!</definedName>
    <definedName name="data3" hidden="1">#REF!</definedName>
    <definedName name="_xlnm.Database" localSheetId="5" hidden="1">'[72]#REF!'!#REF!</definedName>
    <definedName name="_xlnm.Database" localSheetId="15" hidden="1">'[72]#REF!'!#REF!</definedName>
    <definedName name="_xlnm.Database" localSheetId="14" hidden="1">'[72]#REF!'!#REF!</definedName>
    <definedName name="_xlnm.Database" localSheetId="16" hidden="1">'[72]#REF!'!#REF!</definedName>
    <definedName name="_xlnm.Database" localSheetId="10" hidden="1">'[72]#REF!'!#REF!</definedName>
    <definedName name="_xlnm.Database" localSheetId="2" hidden="1">'[72]#REF!'!#REF!</definedName>
    <definedName name="_xlnm.Database" hidden="1">'[72]#REF!'!#REF!</definedName>
    <definedName name="Database_MI">'[2]14.1부'!$AR$6:$AR$165</definedName>
    <definedName name="DATB">'[69]OPT손익 내수'!$E$15</definedName>
    <definedName name="date" localSheetId="5">OFFSET([73]Data1!$N$8,0,Scroll,1,Zoom)</definedName>
    <definedName name="date" localSheetId="15">OFFSET([73]Data1!$N$8,0,Scroll,1,Zoom)</definedName>
    <definedName name="date" localSheetId="14">OFFSET([73]Data1!$N$8,0,Scroll,1,Zoom)</definedName>
    <definedName name="date" localSheetId="16">OFFSET([73]Data1!$N$8,0,Scroll,1,Zoom)</definedName>
    <definedName name="date" localSheetId="10">OFFSET([73]Data1!$N$8,0,Scroll,1,Zoom)</definedName>
    <definedName name="date" localSheetId="2">OFFSET([73]Data1!$N$8,0,Scroll,1,Zoom)</definedName>
    <definedName name="date">OFFSET([73]Data1!$N$8,0,Scroll,1,Zoom)</definedName>
    <definedName name="date_10">OFFSET([74]Data1!$N$8,0,#NAME?,1,#NAME?)</definedName>
    <definedName name="date_6">OFFSET([74]Data1!$N$8,0,#NAME?,1,#NAME?)</definedName>
    <definedName name="DATE_AUDIT">'[34]#REF!'!$H$11</definedName>
    <definedName name="DateJour">'[65]#REF!'!$J$13</definedName>
    <definedName name="DATP">'[69]OPT손익 내수'!$E$17</definedName>
    <definedName name="DAWB">'[69]OPT손익 내수'!$I$15</definedName>
    <definedName name="DAWP">'[69]OPT손익 내수'!$I$17</definedName>
    <definedName name="day">'[75]#REF!'!$A$1</definedName>
    <definedName name="days" localSheetId="5">'[44]TS Report-Production MEMCO ENGI'!#REF!</definedName>
    <definedName name="days" localSheetId="7">'[44]TS Report-Production MEMCO ENGI'!#REF!</definedName>
    <definedName name="days" localSheetId="0">'[44]TS Report-Production MEMCO ENGI'!#REF!</definedName>
    <definedName name="days" localSheetId="6">'[44]TS Report-Production MEMCO ENGI'!#REF!</definedName>
    <definedName name="days" localSheetId="16">'[44]TS Report-Production MEMCO ENGI'!#REF!</definedName>
    <definedName name="days" localSheetId="10">'[44]TS Report-Production MEMCO ENGI'!#REF!</definedName>
    <definedName name="days" localSheetId="2">'[44]TS Report-Production MEMCO ENGI'!#REF!</definedName>
    <definedName name="days">'[44]TS Report-Production MEMCO ENGI'!#REF!</definedName>
    <definedName name="dd" localSheetId="5">#REF!</definedName>
    <definedName name="dd" localSheetId="15">#REF!</definedName>
    <definedName name="dd" localSheetId="14">#REF!</definedName>
    <definedName name="dd" localSheetId="16">#REF!</definedName>
    <definedName name="dd" localSheetId="10">#REF!</definedName>
    <definedName name="dd" localSheetId="2">#REF!</definedName>
    <definedName name="dd">#REF!</definedName>
    <definedName name="de">NA()</definedName>
    <definedName name="DECISION" localSheetId="5">'[26]Contract review'!#REF!</definedName>
    <definedName name="DECISION" localSheetId="7">'[27]Contract review'!#REF!</definedName>
    <definedName name="DECISION" localSheetId="0">'[28]Contract review'!#REF!</definedName>
    <definedName name="DECISION" localSheetId="6">'[26]Contract review'!#REF!</definedName>
    <definedName name="DECISION" localSheetId="16">'[29]Contract review'!#REF!</definedName>
    <definedName name="DECISION" localSheetId="10">'[29]Contract review'!#REF!</definedName>
    <definedName name="DECISION" localSheetId="2">'[26]Contract review'!#REF!</definedName>
    <definedName name="DECISION" localSheetId="17">'[26]Contract review'!#REF!</definedName>
    <definedName name="DECISION">'[29]Contract review'!#REF!</definedName>
    <definedName name="DEE" localSheetId="5">#REF!</definedName>
    <definedName name="DEE" localSheetId="15">#REF!</definedName>
    <definedName name="DEE" localSheetId="14">#REF!</definedName>
    <definedName name="DEE" localSheetId="16">#REF!</definedName>
    <definedName name="DEE" localSheetId="10">#REF!</definedName>
    <definedName name="DEE" localSheetId="2">#REF!</definedName>
    <definedName name="DEE">#REF!</definedName>
    <definedName name="DefectCatalogue">'[76]#REF!'!$C$3:$C$17</definedName>
    <definedName name="DeleteRows" localSheetId="15">#N/A</definedName>
    <definedName name="DeleteRows" localSheetId="14">#N/A</definedName>
    <definedName name="DeleteRows">#N/A</definedName>
    <definedName name="DeleteTaktLine" localSheetId="15">#N/A</definedName>
    <definedName name="DeleteTaktLine" localSheetId="14">#N/A</definedName>
    <definedName name="DeleteTaktLine">#N/A</definedName>
    <definedName name="DEPT" localSheetId="5">#REF!</definedName>
    <definedName name="DEPT" localSheetId="7">#REF!</definedName>
    <definedName name="DEPT" localSheetId="0">#REF!</definedName>
    <definedName name="DEPT" localSheetId="6">#REF!</definedName>
    <definedName name="DEPT" localSheetId="16">#REF!</definedName>
    <definedName name="DEPT" localSheetId="10">#REF!</definedName>
    <definedName name="DEPT" localSheetId="2">#REF!</definedName>
    <definedName name="DEPT" localSheetId="17">#REF!</definedName>
    <definedName name="DEPT">#REF!</definedName>
    <definedName name="DESCRIPTION" localSheetId="5">#REF!</definedName>
    <definedName name="DESCRIPTION" localSheetId="16">#REF!</definedName>
    <definedName name="DESCRIPTION" localSheetId="10">#REF!</definedName>
    <definedName name="DESCRIPTION" localSheetId="2">#REF!</definedName>
    <definedName name="DESCRIPTION">#REF!</definedName>
    <definedName name="Design_Responsibility" localSheetId="5">#REF!</definedName>
    <definedName name="Design_Responsibility" localSheetId="16">#REF!</definedName>
    <definedName name="Design_Responsibility" localSheetId="10">#REF!</definedName>
    <definedName name="Design_Responsibility" localSheetId="2">#REF!</definedName>
    <definedName name="Design_Responsibility">#REF!</definedName>
    <definedName name="DET" localSheetId="5">#REF!</definedName>
    <definedName name="DET" localSheetId="15">#REF!</definedName>
    <definedName name="DET" localSheetId="14">#REF!</definedName>
    <definedName name="DET" localSheetId="16">#REF!</definedName>
    <definedName name="DET" localSheetId="10">#REF!</definedName>
    <definedName name="DET" localSheetId="2">#REF!</definedName>
    <definedName name="DET">#REF!</definedName>
    <definedName name="Dev_Group" localSheetId="5">'[77]Drop-Down Lists'!#REF!</definedName>
    <definedName name="Dev_Group" localSheetId="7">'[77]Drop-Down Lists'!#REF!</definedName>
    <definedName name="Dev_Group" localSheetId="0">'[77]Drop-Down Lists'!#REF!</definedName>
    <definedName name="Dev_Group" localSheetId="6">'[77]Drop-Down Lists'!#REF!</definedName>
    <definedName name="Dev_Group" localSheetId="16">'[77]Drop-Down Lists'!#REF!</definedName>
    <definedName name="Dev_Group" localSheetId="10">'[77]Drop-Down Lists'!#REF!</definedName>
    <definedName name="Dev_Group" localSheetId="2">'[77]Drop-Down Lists'!#REF!</definedName>
    <definedName name="Dev_Group">'[77]Drop-Down Lists'!#REF!</definedName>
    <definedName name="df">'[78]Ø40h11 MSA'!$C$9</definedName>
    <definedName name="df_1">NA()</definedName>
    <definedName name="df_16">'[79]Ø40h11 MSA'!$C$9</definedName>
    <definedName name="df_2">NA()</definedName>
    <definedName name="df_3">'[80]Ø40h11 MSA'!$C$9</definedName>
    <definedName name="df_4">NA()</definedName>
    <definedName name="df_43">'[81]Ø40h11 MSA'!$C$9</definedName>
    <definedName name="df_44">'[81]Ø40h11 MSA'!$C$9</definedName>
    <definedName name="df_5">'[81]Ø40h11 MSA'!$C$9</definedName>
    <definedName name="dfd" localSheetId="5">'[82]Drop-Down Lists'!#REF!</definedName>
    <definedName name="dfd" localSheetId="7">'[82]Drop-Down Lists'!#REF!</definedName>
    <definedName name="dfd" localSheetId="0">'[82]Drop-Down Lists'!#REF!</definedName>
    <definedName name="dfd" localSheetId="6">'[82]Drop-Down Lists'!#REF!</definedName>
    <definedName name="dfd" localSheetId="16">'[82]Drop-Down Lists'!#REF!</definedName>
    <definedName name="dfd" localSheetId="10">'[82]Drop-Down Lists'!#REF!</definedName>
    <definedName name="dfd" localSheetId="2">'[82]Drop-Down Lists'!#REF!</definedName>
    <definedName name="dfd">'[82]Drop-Down Lists'!#REF!</definedName>
    <definedName name="dfdh" localSheetId="5">#REF!</definedName>
    <definedName name="dfdh" localSheetId="16">#REF!</definedName>
    <definedName name="dfdh" localSheetId="10">#REF!</definedName>
    <definedName name="dfdh" localSheetId="2">#REF!</definedName>
    <definedName name="dfdh">#REF!</definedName>
    <definedName name="dffg">'[33]#REF!'!$C$2</definedName>
    <definedName name="dfg">[83]STAGEIMPROV!$A$93:$Q$111</definedName>
    <definedName name="DFSGS" localSheetId="15">#N/A</definedName>
    <definedName name="DFSGS" localSheetId="14">#N/A</definedName>
    <definedName name="DFSGS">#N/A</definedName>
    <definedName name="DG">'[34]#REF!'!$C$2</definedName>
    <definedName name="DG___0">'[34]#REF!'!$C$2</definedName>
    <definedName name="DG___12">'[34]#REF!'!$C$2</definedName>
    <definedName name="diamond">'[5]#REF!'!$C$9</definedName>
    <definedName name="dim___0">'[34]#REF!'!$P$35</definedName>
    <definedName name="dim___12">'[34]#REF!'!$P$35</definedName>
    <definedName name="Discount" localSheetId="5" hidden="1">#REF!</definedName>
    <definedName name="Discount" localSheetId="7" hidden="1">#REF!</definedName>
    <definedName name="Discount" localSheetId="12">#REF!</definedName>
    <definedName name="Discount" localSheetId="0" hidden="1">#REF!</definedName>
    <definedName name="Discount" localSheetId="6" hidden="1">#REF!</definedName>
    <definedName name="Discount" localSheetId="16" hidden="1">#REF!</definedName>
    <definedName name="Discount" localSheetId="10" hidden="1">#REF!</definedName>
    <definedName name="Discount" localSheetId="2" hidden="1">#REF!</definedName>
    <definedName name="Discount" localSheetId="13">#REF!</definedName>
    <definedName name="Discount" localSheetId="17" hidden="1">#REF!</definedName>
    <definedName name="Discount" localSheetId="11">#REF!</definedName>
    <definedName name="Discount" hidden="1">#REF!</definedName>
    <definedName name="display_area_2" localSheetId="5" hidden="1">#REF!</definedName>
    <definedName name="display_area_2" localSheetId="7" hidden="1">#REF!</definedName>
    <definedName name="display_area_2" localSheetId="12">#REF!</definedName>
    <definedName name="display_area_2" localSheetId="0" hidden="1">#REF!</definedName>
    <definedName name="display_area_2" localSheetId="6" hidden="1">#REF!</definedName>
    <definedName name="display_area_2" localSheetId="16" hidden="1">#REF!</definedName>
    <definedName name="display_area_2" localSheetId="10" hidden="1">#REF!</definedName>
    <definedName name="display_area_2" localSheetId="2" hidden="1">#REF!</definedName>
    <definedName name="display_area_2" localSheetId="13">#REF!</definedName>
    <definedName name="display_area_2" localSheetId="17" hidden="1">#REF!</definedName>
    <definedName name="display_area_2" localSheetId="11">#REF!</definedName>
    <definedName name="display_area_2" hidden="1">#REF!</definedName>
    <definedName name="dist_values" localSheetId="5" hidden="1">#REF!</definedName>
    <definedName name="dist_values" localSheetId="7" hidden="1">#REF!</definedName>
    <definedName name="dist_values" localSheetId="12">#REF!</definedName>
    <definedName name="dist_values" localSheetId="0" hidden="1">#REF!</definedName>
    <definedName name="dist_values" localSheetId="6" hidden="1">#REF!</definedName>
    <definedName name="dist_values" localSheetId="16" hidden="1">#REF!</definedName>
    <definedName name="dist_values" localSheetId="10" hidden="1">#REF!</definedName>
    <definedName name="dist_values" localSheetId="2" hidden="1">#REF!</definedName>
    <definedName name="dist_values" localSheetId="13">#REF!</definedName>
    <definedName name="dist_values" localSheetId="17" hidden="1">#REF!</definedName>
    <definedName name="dist_values" localSheetId="11">#REF!</definedName>
    <definedName name="dist_values" hidden="1">#REF!</definedName>
    <definedName name="Divdepts" localSheetId="5">#REF!</definedName>
    <definedName name="Divdepts" localSheetId="15">#REF!</definedName>
    <definedName name="Divdepts" localSheetId="14">#REF!</definedName>
    <definedName name="Divdepts" localSheetId="7">#REF!</definedName>
    <definedName name="Divdepts" localSheetId="0">#REF!</definedName>
    <definedName name="Divdepts" localSheetId="6">#REF!</definedName>
    <definedName name="Divdepts" localSheetId="16">#REF!</definedName>
    <definedName name="Divdepts" localSheetId="10">#REF!</definedName>
    <definedName name="Divdepts" localSheetId="2">#REF!</definedName>
    <definedName name="Divdepts" localSheetId="17">#REF!</definedName>
    <definedName name="Divdepts">#REF!</definedName>
    <definedName name="DownloadInstructions">'[5]#REF!'!$B$31:$K$43</definedName>
    <definedName name="DPSB">'[69]OPT손익 내수'!$H$15</definedName>
    <definedName name="DPSP">'[69]OPT손익 내수'!$H$17</definedName>
    <definedName name="DR" localSheetId="5" hidden="1">{"'7-2지역별'!$A$1:$R$44"}</definedName>
    <definedName name="DR" localSheetId="15" hidden="1">{"'7-2지역별'!$A$1:$R$44"}</definedName>
    <definedName name="DR" localSheetId="14" hidden="1">{"'7-2지역별'!$A$1:$R$44"}</definedName>
    <definedName name="DR" localSheetId="16" hidden="1">{"'7-2지역별'!$A$1:$R$44"}</definedName>
    <definedName name="DR" localSheetId="10" hidden="1">{"'7-2지역별'!$A$1:$R$44"}</definedName>
    <definedName name="DR" localSheetId="2" hidden="1">{"'7-2지역별'!$A$1:$R$44"}</definedName>
    <definedName name="DR" hidden="1">{"'7-2지역별'!$A$1:$R$44"}</definedName>
    <definedName name="dsd" localSheetId="5">'[82]Drop-Down Lists'!#REF!</definedName>
    <definedName name="dsd" localSheetId="7">'[82]Drop-Down Lists'!#REF!</definedName>
    <definedName name="dsd" localSheetId="0">'[82]Drop-Down Lists'!#REF!</definedName>
    <definedName name="dsd" localSheetId="6">'[82]Drop-Down Lists'!#REF!</definedName>
    <definedName name="dsd" localSheetId="16">'[82]Drop-Down Lists'!#REF!</definedName>
    <definedName name="dsd" localSheetId="10">'[82]Drop-Down Lists'!#REF!</definedName>
    <definedName name="dsd" localSheetId="2">'[82]Drop-Down Lists'!#REF!</definedName>
    <definedName name="dsd">'[82]Drop-Down Lists'!#REF!</definedName>
    <definedName name="dsw">"#ref!"</definedName>
    <definedName name="Durchführng">"AutoForm 5"</definedName>
    <definedName name="Durchführung">"AutoForm 5"</definedName>
    <definedName name="DZ" localSheetId="5">'[22]AR Fortuna Engg Nashik New Site'!$DZ$1:$DZ$2</definedName>
    <definedName name="DZ" localSheetId="7">'[23]AR Fortuna Engg Nashik New Site'!$DZ$1:$DZ$2</definedName>
    <definedName name="DZ" localSheetId="0">'[24]AR Fortuna Engg Nashik New Site'!$DZ$1:$DZ$2</definedName>
    <definedName name="DZ" localSheetId="6">'[22]AR Fortuna Engg Nashik New Site'!$DZ$1:$DZ$2</definedName>
    <definedName name="DZ" localSheetId="2">'[22]AR Fortuna Engg Nashik New Site'!$DZ$1:$DZ$2</definedName>
    <definedName name="DZ" localSheetId="17">'[22]AR Fortuna Engg Nashik New Site'!$DZ$1:$DZ$2</definedName>
    <definedName name="DZ">'[25]AR Fortuna Engg Nashik New Site'!$DZ$1:$DZ$2</definedName>
    <definedName name="E" localSheetId="5">#REF!</definedName>
    <definedName name="E" localSheetId="15">#REF!</definedName>
    <definedName name="E" localSheetId="14">#REF!</definedName>
    <definedName name="E" localSheetId="16">#REF!</definedName>
    <definedName name="E" localSheetId="10">#REF!</definedName>
    <definedName name="E" localSheetId="2">#REF!</definedName>
    <definedName name="E">#REF!</definedName>
    <definedName name="ED">'[44]TS Report-Production MEMCO ENGI'!$ED$2:$ED$9</definedName>
    <definedName name="EDABB">'[69]OPT손익 수출'!$N$15</definedName>
    <definedName name="EDABP">'[69]OPT손익 수출'!$N$17</definedName>
    <definedName name="EDABSB">'[69]OPT손익 수출'!$M$15</definedName>
    <definedName name="EDABSP">'[69]OPT손익 수출'!$M$17</definedName>
    <definedName name="EDACB">'[69]OPT손익 수출'!$K$15</definedName>
    <definedName name="EDACP">'[69]OPT손익 수출'!$K$17</definedName>
    <definedName name="EDATB">'[69]OPT손익 수출'!$L$15</definedName>
    <definedName name="EDATP">'[69]OPT손익 수출'!$L$17</definedName>
    <definedName name="EDAWB">'[69]OPT손익 수출'!$P$15</definedName>
    <definedName name="EDAWP">'[69]OPT손익 수출'!$P$17</definedName>
    <definedName name="EDPSB">'[69]OPT손익 수출'!$O$15</definedName>
    <definedName name="EDPSP">'[69]OPT손익 수출'!$O$17</definedName>
    <definedName name="EGABB">'[69]OPT손익 수출'!$U$15</definedName>
    <definedName name="EGABP">'[69]OPT손익 수출'!$U$17</definedName>
    <definedName name="EGABSB">'[69]OPT손익 수출'!$T$15</definedName>
    <definedName name="EGABSP">'[69]OPT손익 수출'!$T$17</definedName>
    <definedName name="EGACB">'[69]OPT손익 수출'!$R$15</definedName>
    <definedName name="EGACP">'[69]OPT손익 수출'!$R$17</definedName>
    <definedName name="EGATB">'[69]OPT손익 수출'!$S$15</definedName>
    <definedName name="EGATP">'[69]OPT손익 수출'!$S$17</definedName>
    <definedName name="EGAWP">'[69]OPT손익 수출'!$W$17</definedName>
    <definedName name="EGPSB">'[69]OPT손익 수출'!$V$15</definedName>
    <definedName name="EGPSP">'[69]OPT손익 수출'!$V$17</definedName>
    <definedName name="EI">'[44]TS Report-Production MEMCO ENGI'!$EI$2:$EI$9</definedName>
    <definedName name="Elenco_contenitori_distribuzione">"$#REF!.$#REF!$#REF!:$#REF!$#REF!"</definedName>
    <definedName name="Elenco_contenitori_distribuzione_1">"$#REF!.$#REF!$#REF!:$#REF!$#REF!"</definedName>
    <definedName name="Email" localSheetId="5">#REF!</definedName>
    <definedName name="Email" localSheetId="7">#REF!</definedName>
    <definedName name="Email" localSheetId="12">#REF!</definedName>
    <definedName name="Email" localSheetId="0">#REF!</definedName>
    <definedName name="Email" localSheetId="6">#REF!</definedName>
    <definedName name="Email" localSheetId="16">#REF!</definedName>
    <definedName name="Email" localSheetId="10">#REF!</definedName>
    <definedName name="Email" localSheetId="2">#REF!</definedName>
    <definedName name="Email" localSheetId="13">#REF!</definedName>
    <definedName name="Email" localSheetId="17">#REF!</definedName>
    <definedName name="Email" localSheetId="11">#REF!</definedName>
    <definedName name="Email">#REF!</definedName>
    <definedName name="Ende">"AutoForm 3"</definedName>
    <definedName name="ENGG">[37]ENGG.!$A$1:$AH$65</definedName>
    <definedName name="er" localSheetId="15">#N/A</definedName>
    <definedName name="er" localSheetId="14">#N/A</definedName>
    <definedName name="er">#N/A</definedName>
    <definedName name="EraseUserInput">[84]!EraseUserInput</definedName>
    <definedName name="EraseUserInputLF" localSheetId="15">#N/A</definedName>
    <definedName name="EraseUserInputLF" localSheetId="14">#N/A</definedName>
    <definedName name="EraseUserInputLF">#N/A</definedName>
    <definedName name="EraseUserInputSF" localSheetId="15">#N/A</definedName>
    <definedName name="EraseUserInputSF" localSheetId="14">#N/A</definedName>
    <definedName name="EraseUserInputSF">#N/A</definedName>
    <definedName name="ERROR" localSheetId="15">#N/A</definedName>
    <definedName name="ERROR" localSheetId="14">#N/A</definedName>
    <definedName name="ERROR">#N/A</definedName>
    <definedName name="EU">'[44]TS Report-Production MEMCO ENGI'!$EU$1:$EU$3</definedName>
    <definedName name="EUABSB">'[69]OPT손익 수출'!$F$15</definedName>
    <definedName name="EUABSP">'[69]OPT손익 수출'!$F$17</definedName>
    <definedName name="EUACB">'[69]OPT손익 수출'!$D$15</definedName>
    <definedName name="EUACP">'[69]OPT손익 수출'!$D$17</definedName>
    <definedName name="EUATB">'[69]OPT손익 수출'!$E$15</definedName>
    <definedName name="EUATP">'[69]OPT손익 수출'!$E$17</definedName>
    <definedName name="EUAWB">'[69]OPT손익 수출'!$I$15</definedName>
    <definedName name="EUAWP">'[69]OPT손익 수출'!$I$17</definedName>
    <definedName name="EUPSB">'[69]OPT손익 수출'!$H$15</definedName>
    <definedName name="EUPSP">'[69]OPT손익 수출'!$H$17</definedName>
    <definedName name="EW" localSheetId="15">#N/A</definedName>
    <definedName name="EW" localSheetId="14">#N/A</definedName>
    <definedName name="EW">#N/A</definedName>
    <definedName name="Excel_BuiltIn__FilterDatabase_1">NA()</definedName>
    <definedName name="Excel_BuiltIn__FilterDatabase_16">'[85]part no. 011 001 801e'!$A$47:$L$73</definedName>
    <definedName name="Excel_BuiltIn__FilterDatabase_6">NA()</definedName>
    <definedName name="Excel_BuiltIn_Criteria">'[2]14.1부'!$AR$168:$AR$169</definedName>
    <definedName name="Excel_BuiltIn_Database_0">'[86]470_2'!$A$1:$I$424</definedName>
    <definedName name="Excel_BuiltIn_Database_30">'[34]#REF!'!$A$1:$M$70</definedName>
    <definedName name="Excel_BuiltIn_Print_Area" localSheetId="5">#REF!</definedName>
    <definedName name="Excel_BuiltIn_Print_Area" localSheetId="7">#REF!</definedName>
    <definedName name="Excel_BuiltIn_Print_Area" localSheetId="12">#REF!</definedName>
    <definedName name="Excel_BuiltIn_Print_Area" localSheetId="0">#REF!</definedName>
    <definedName name="Excel_BuiltIn_Print_Area" localSheetId="6">#REF!</definedName>
    <definedName name="Excel_BuiltIn_Print_Area" localSheetId="16">#REF!</definedName>
    <definedName name="Excel_BuiltIn_Print_Area" localSheetId="10">#REF!</definedName>
    <definedName name="Excel_BuiltIn_Print_Area" localSheetId="2">#REF!</definedName>
    <definedName name="Excel_BuiltIn_Print_Area" localSheetId="13">#REF!</definedName>
    <definedName name="Excel_BuiltIn_Print_Area" localSheetId="17">#REF!</definedName>
    <definedName name="Excel_BuiltIn_Print_Area" localSheetId="11">#REF!</definedName>
    <definedName name="Excel_BuiltIn_Print_Area">#REF!</definedName>
    <definedName name="Excel_BuiltIn_Print_Area_0">'[34]#REF!'!$A$1:$Y$166</definedName>
    <definedName name="Excel_BuiltIn_Print_Area_1" localSheetId="5">#REF!</definedName>
    <definedName name="Excel_BuiltIn_Print_Area_1" localSheetId="7">#REF!</definedName>
    <definedName name="Excel_BuiltIn_Print_Area_1" localSheetId="0">#REF!</definedName>
    <definedName name="Excel_BuiltIn_Print_Area_1" localSheetId="6">#REF!</definedName>
    <definedName name="Excel_BuiltIn_Print_Area_1" localSheetId="16">#REF!</definedName>
    <definedName name="Excel_BuiltIn_Print_Area_1" localSheetId="10">#REF!</definedName>
    <definedName name="Excel_BuiltIn_Print_Area_1" localSheetId="2">#REF!</definedName>
    <definedName name="Excel_BuiltIn_Print_Area_1" localSheetId="17">#REF!</definedName>
    <definedName name="Excel_BuiltIn_Print_Area_1">#REF!</definedName>
    <definedName name="Excel_BuiltIn_Print_Area_1_1" localSheetId="5">#REF!</definedName>
    <definedName name="Excel_BuiltIn_Print_Area_1_1" localSheetId="7">#REF!</definedName>
    <definedName name="Excel_BuiltIn_Print_Area_1_1" localSheetId="0">#REF!</definedName>
    <definedName name="Excel_BuiltIn_Print_Area_1_1" localSheetId="6">#REF!</definedName>
    <definedName name="Excel_BuiltIn_Print_Area_1_1" localSheetId="16">#REF!</definedName>
    <definedName name="Excel_BuiltIn_Print_Area_1_1" localSheetId="10">#REF!</definedName>
    <definedName name="Excel_BuiltIn_Print_Area_1_1" localSheetId="2">#REF!</definedName>
    <definedName name="Excel_BuiltIn_Print_Area_1_1" localSheetId="17">#REF!</definedName>
    <definedName name="Excel_BuiltIn_Print_Area_1_1">#REF!</definedName>
    <definedName name="Excel_BuiltIn_Print_Area_1_1_1">"$#REF!.$A$1:$E$54"</definedName>
    <definedName name="Excel_BuiltIn_Print_Area_1_1_1_1">"$#REF!.$A$1:$E$64"</definedName>
    <definedName name="Excel_BuiltIn_Print_Area_1_2" localSheetId="5">#REF!</definedName>
    <definedName name="Excel_BuiltIn_Print_Area_1_2" localSheetId="16">#REF!</definedName>
    <definedName name="Excel_BuiltIn_Print_Area_1_2" localSheetId="10">#REF!</definedName>
    <definedName name="Excel_BuiltIn_Print_Area_1_2" localSheetId="2">#REF!</definedName>
    <definedName name="Excel_BuiltIn_Print_Area_1_2">#REF!</definedName>
    <definedName name="Excel_BuiltIn_Print_Area_10" localSheetId="5">#REF!</definedName>
    <definedName name="Excel_BuiltIn_Print_Area_10" localSheetId="16">#REF!</definedName>
    <definedName name="Excel_BuiltIn_Print_Area_10" localSheetId="10">#REF!</definedName>
    <definedName name="Excel_BuiltIn_Print_Area_10" localSheetId="2">#REF!</definedName>
    <definedName name="Excel_BuiltIn_Print_Area_10">#REF!</definedName>
    <definedName name="Excel_BuiltIn_Print_Area_11" localSheetId="5">#REF!</definedName>
    <definedName name="Excel_BuiltIn_Print_Area_11" localSheetId="16">#REF!</definedName>
    <definedName name="Excel_BuiltIn_Print_Area_11" localSheetId="10">#REF!</definedName>
    <definedName name="Excel_BuiltIn_Print_Area_11" localSheetId="2">#REF!</definedName>
    <definedName name="Excel_BuiltIn_Print_Area_11">#REF!</definedName>
    <definedName name="Excel_BuiltIn_Print_Area_12" localSheetId="5">#REF!</definedName>
    <definedName name="Excel_BuiltIn_Print_Area_12" localSheetId="16">#REF!</definedName>
    <definedName name="Excel_BuiltIn_Print_Area_12" localSheetId="10">#REF!</definedName>
    <definedName name="Excel_BuiltIn_Print_Area_12" localSheetId="2">#REF!</definedName>
    <definedName name="Excel_BuiltIn_Print_Area_12">#REF!</definedName>
    <definedName name="Excel_BuiltIn_Print_Area_13" localSheetId="5">#REF!</definedName>
    <definedName name="Excel_BuiltIn_Print_Area_13" localSheetId="16">#REF!</definedName>
    <definedName name="Excel_BuiltIn_Print_Area_13" localSheetId="10">#REF!</definedName>
    <definedName name="Excel_BuiltIn_Print_Area_13" localSheetId="2">#REF!</definedName>
    <definedName name="Excel_BuiltIn_Print_Area_13">#REF!</definedName>
    <definedName name="Excel_BuiltIn_Print_Area_14" localSheetId="5">#REF!</definedName>
    <definedName name="Excel_BuiltIn_Print_Area_14" localSheetId="16">#REF!</definedName>
    <definedName name="Excel_BuiltIn_Print_Area_14" localSheetId="10">#REF!</definedName>
    <definedName name="Excel_BuiltIn_Print_Area_14" localSheetId="2">#REF!</definedName>
    <definedName name="Excel_BuiltIn_Print_Area_14">#REF!</definedName>
    <definedName name="Excel_BuiltIn_Print_Area_19">"$'Control Plan'.$#REF!$#REF!:$#REF!$#REF!"</definedName>
    <definedName name="Excel_BuiltIn_Print_Area_19_1">"'file:///E:/Misc/DR/DR DI/DR7 (cover clutch) 301'#$'._3_2008_xls___3_2008_xls_Control Plan'.$#REF!$#REF!:$#REF!$#REF!"</definedName>
    <definedName name="Excel_BuiltIn_Print_Area_19_1_11">NA()</definedName>
    <definedName name="Excel_BuiltIn_Print_Area_19_12">"'file:///I:/AGC/DR project/DR7 (cover clutch) 301'#$'._3_2008_xls_Control Plan'.$#REF!$#REF!:$#REF!$#REF!"</definedName>
    <definedName name="Excel_BuiltIn_Print_Area_19_3">"'file:///E:/Misc/DR/DR DI/DR7 (cover clutch) 301'#$'._3_2008_xls___3_2008_xls_Control Plan'.$#REF!$#REF!:$#REF!$#REF!"</definedName>
    <definedName name="Excel_BuiltIn_Print_Area_19_3_11">NA()</definedName>
    <definedName name="Excel_BuiltIn_Print_Area_19_43">"'file:///E:/Misc/DR/DR DI/DR7 (cover clutch) 301'#$'._3_2008_xls___3_2008_xls___3_2008_xls_Control Plan'.$#REF!$#REF!:$#REF!$#REF!"</definedName>
    <definedName name="Excel_BuiltIn_Print_Area_19_43_11">NA()</definedName>
    <definedName name="Excel_BuiltIn_Print_Area_19_44">"'file:///E:/Misc/DR/DR DI/DR7 (cover clutch) 301'#$'._3_2008_xls___3_2008_xls___3_2008_xls_Control Plan'.$#REF!$#REF!:$#REF!$#REF!"</definedName>
    <definedName name="Excel_BuiltIn_Print_Area_19_44_11">NA()</definedName>
    <definedName name="Excel_BuiltIn_Print_Area_19_5">"'file:///E:/Misc/DR/DR DI/DR7 (cover clutch) 301'#$'._3_2008_xls___3_2008_xls___3_2008_xls_Control Plan'.$#REF!$#REF!:$#REF!$#REF!"</definedName>
    <definedName name="Excel_BuiltIn_Print_Area_19_5_11">NA()</definedName>
    <definedName name="Excel_BuiltIn_Print_Area_2" localSheetId="5">#REF!</definedName>
    <definedName name="Excel_BuiltIn_Print_Area_2" localSheetId="15">#REF!</definedName>
    <definedName name="Excel_BuiltIn_Print_Area_2" localSheetId="14">#REF!</definedName>
    <definedName name="Excel_BuiltIn_Print_Area_2" localSheetId="7">#REF!</definedName>
    <definedName name="Excel_BuiltIn_Print_Area_2" localSheetId="0">#REF!</definedName>
    <definedName name="Excel_BuiltIn_Print_Area_2" localSheetId="6">#REF!</definedName>
    <definedName name="Excel_BuiltIn_Print_Area_2" localSheetId="16">#REF!</definedName>
    <definedName name="Excel_BuiltIn_Print_Area_2" localSheetId="10">#REF!</definedName>
    <definedName name="Excel_BuiltIn_Print_Area_2" localSheetId="2">#REF!</definedName>
    <definedName name="Excel_BuiltIn_Print_Area_2" localSheetId="17">#REF!</definedName>
    <definedName name="Excel_BuiltIn_Print_Area_2">#REF!</definedName>
    <definedName name="Excel_BuiltIn_Print_Area_2_1" localSheetId="5">#REF!</definedName>
    <definedName name="Excel_BuiltIn_Print_Area_2_1" localSheetId="15">'[87]#REF!'!$A$1:$V$70</definedName>
    <definedName name="Excel_BuiltIn_Print_Area_2_1" localSheetId="14">'[87]#REF!'!$A$1:$V$70</definedName>
    <definedName name="Excel_BuiltIn_Print_Area_2_1" localSheetId="16">#REF!</definedName>
    <definedName name="Excel_BuiltIn_Print_Area_2_1" localSheetId="10">#REF!</definedName>
    <definedName name="Excel_BuiltIn_Print_Area_2_1" localSheetId="2">#REF!</definedName>
    <definedName name="Excel_BuiltIn_Print_Area_2_1">#REF!</definedName>
    <definedName name="Excel_BuiltIn_Print_Area_2_1_1" localSheetId="5">#REF!</definedName>
    <definedName name="Excel_BuiltIn_Print_Area_2_1_1" localSheetId="15">'[87]#REF!'!$A$1:$O$63</definedName>
    <definedName name="Excel_BuiltIn_Print_Area_2_1_1" localSheetId="14">'[87]#REF!'!$A$1:$O$63</definedName>
    <definedName name="Excel_BuiltIn_Print_Area_2_1_1" localSheetId="10">#REF!</definedName>
    <definedName name="Excel_BuiltIn_Print_Area_2_1_1" localSheetId="2">#REF!</definedName>
    <definedName name="Excel_BuiltIn_Print_Area_2_1_1">#REF!</definedName>
    <definedName name="Excel_BuiltIn_Print_Area_2_1_1_1" localSheetId="5">#REF!</definedName>
    <definedName name="Excel_BuiltIn_Print_Area_2_1_1_1" localSheetId="10">#REF!</definedName>
    <definedName name="Excel_BuiltIn_Print_Area_2_1_1_1" localSheetId="2">#REF!</definedName>
    <definedName name="Excel_BuiltIn_Print_Area_2_1_1_1">#REF!</definedName>
    <definedName name="Excel_BuiltIn_Print_Area_2_1_1_7">'[88]#REF!'!$A$1:$O$63</definedName>
    <definedName name="Excel_BuiltIn_Print_Area_2_1_7">'[88]#REF!'!$A$1:$V$70</definedName>
    <definedName name="Excel_BuiltIn_Print_Area_24">NA()</definedName>
    <definedName name="Excel_BuiltIn_Print_Area_25">NA()</definedName>
    <definedName name="Excel_BuiltIn_Print_Area_28">"$#REF!.$A$1:$I$20"</definedName>
    <definedName name="Excel_BuiltIn_Print_Area_29">"$#REF!.$A$1:$L$20"</definedName>
    <definedName name="Excel_BuiltIn_Print_Area_3" localSheetId="5">#REF!</definedName>
    <definedName name="Excel_BuiltIn_Print_Area_3" localSheetId="15">#REF!</definedName>
    <definedName name="Excel_BuiltIn_Print_Area_3" localSheetId="14">#REF!</definedName>
    <definedName name="Excel_BuiltIn_Print_Area_3" localSheetId="7">#REF!</definedName>
    <definedName name="Excel_BuiltIn_Print_Area_3" localSheetId="0">#REF!</definedName>
    <definedName name="Excel_BuiltIn_Print_Area_3" localSheetId="6">#REF!</definedName>
    <definedName name="Excel_BuiltIn_Print_Area_3" localSheetId="10">#REF!</definedName>
    <definedName name="Excel_BuiltIn_Print_Area_3" localSheetId="2">#REF!</definedName>
    <definedName name="Excel_BuiltIn_Print_Area_3" localSheetId="17">#REF!</definedName>
    <definedName name="Excel_BuiltIn_Print_Area_3">#REF!</definedName>
    <definedName name="Excel_BuiltIn_Print_Area_3_1" localSheetId="5">#REF!</definedName>
    <definedName name="Excel_BuiltIn_Print_Area_3_1" localSheetId="15">'[87]#REF!'!$A$1:$O$54</definedName>
    <definedName name="Excel_BuiltIn_Print_Area_3_1" localSheetId="14">'[87]#REF!'!$A$1:$O$54</definedName>
    <definedName name="Excel_BuiltIn_Print_Area_3_1" localSheetId="10">#REF!</definedName>
    <definedName name="Excel_BuiltIn_Print_Area_3_1" localSheetId="2">#REF!</definedName>
    <definedName name="Excel_BuiltIn_Print_Area_3_1">#REF!</definedName>
    <definedName name="Excel_BuiltIn_Print_Area_3_1_1" localSheetId="5">#REF!</definedName>
    <definedName name="Excel_BuiltIn_Print_Area_3_1_1" localSheetId="10">#REF!</definedName>
    <definedName name="Excel_BuiltIn_Print_Area_3_1_1" localSheetId="2">#REF!</definedName>
    <definedName name="Excel_BuiltIn_Print_Area_3_1_1">#REF!</definedName>
    <definedName name="Excel_BuiltIn_Print_Area_3_1_7">'[88]#REF!'!$A$1:$O$54</definedName>
    <definedName name="Excel_BuiltIn_Print_Area_32">NA()</definedName>
    <definedName name="Excel_BuiltIn_Print_Area_33">NA()</definedName>
    <definedName name="Excel_BuiltIn_Print_Area_36">"$#REF!.$B$2:$L$47"</definedName>
    <definedName name="Excel_BuiltIn_Print_Area_37" localSheetId="5">#REF!</definedName>
    <definedName name="Excel_BuiltIn_Print_Area_37" localSheetId="15">NA()</definedName>
    <definedName name="Excel_BuiltIn_Print_Area_37" localSheetId="14">NA()</definedName>
    <definedName name="Excel_BuiltIn_Print_Area_37" localSheetId="10">#REF!</definedName>
    <definedName name="Excel_BuiltIn_Print_Area_37" localSheetId="2">#REF!</definedName>
    <definedName name="Excel_BuiltIn_Print_Area_37">#REF!</definedName>
    <definedName name="Excel_BuiltIn_Print_Area_38" localSheetId="5">(#REF!,#REF!,#REF!)</definedName>
    <definedName name="Excel_BuiltIn_Print_Area_38" localSheetId="15">NA()</definedName>
    <definedName name="Excel_BuiltIn_Print_Area_38" localSheetId="14">NA()</definedName>
    <definedName name="Excel_BuiltIn_Print_Area_38" localSheetId="16">(#REF!,#REF!,#REF!)</definedName>
    <definedName name="Excel_BuiltIn_Print_Area_38" localSheetId="10">(#REF!,#REF!,#REF!)</definedName>
    <definedName name="Excel_BuiltIn_Print_Area_38" localSheetId="2">(#REF!,#REF!,#REF!)</definedName>
    <definedName name="Excel_BuiltIn_Print_Area_38">(#REF!,#REF!,#REF!)</definedName>
    <definedName name="Excel_BuiltIn_Print_Area_38_1">NA()</definedName>
    <definedName name="Excel_BuiltIn_Print_Area_38_2">NA()</definedName>
    <definedName name="Excel_BuiltIn_Print_Area_38_3">NA()</definedName>
    <definedName name="Excel_BuiltIn_Print_Area_38_4">NA()</definedName>
    <definedName name="Excel_BuiltIn_Print_Area_39" localSheetId="5">#REF!</definedName>
    <definedName name="Excel_BuiltIn_Print_Area_39" localSheetId="15">NA()</definedName>
    <definedName name="Excel_BuiltIn_Print_Area_39" localSheetId="14">NA()</definedName>
    <definedName name="Excel_BuiltIn_Print_Area_39" localSheetId="10">#REF!</definedName>
    <definedName name="Excel_BuiltIn_Print_Area_39" localSheetId="2">#REF!</definedName>
    <definedName name="Excel_BuiltIn_Print_Area_39">#REF!</definedName>
    <definedName name="Excel_BuiltIn_Print_Area_4" localSheetId="5">#REF!</definedName>
    <definedName name="Excel_BuiltIn_Print_Area_4" localSheetId="15">#REF!</definedName>
    <definedName name="Excel_BuiltIn_Print_Area_4" localSheetId="14">#REF!</definedName>
    <definedName name="Excel_BuiltIn_Print_Area_4" localSheetId="7">#REF!</definedName>
    <definedName name="Excel_BuiltIn_Print_Area_4" localSheetId="0">#REF!</definedName>
    <definedName name="Excel_BuiltIn_Print_Area_4" localSheetId="6">#REF!</definedName>
    <definedName name="Excel_BuiltIn_Print_Area_4" localSheetId="10">#REF!</definedName>
    <definedName name="Excel_BuiltIn_Print_Area_4" localSheetId="2">#REF!</definedName>
    <definedName name="Excel_BuiltIn_Print_Area_4" localSheetId="17">#REF!</definedName>
    <definedName name="Excel_BuiltIn_Print_Area_4">#REF!</definedName>
    <definedName name="Excel_BuiltIn_Print_Area_4_1" localSheetId="5">#REF!</definedName>
    <definedName name="Excel_BuiltIn_Print_Area_4_1" localSheetId="15">#REF!</definedName>
    <definedName name="Excel_BuiltIn_Print_Area_4_1" localSheetId="14">#REF!</definedName>
    <definedName name="Excel_BuiltIn_Print_Area_4_1" localSheetId="7">#REF!</definedName>
    <definedName name="Excel_BuiltIn_Print_Area_4_1" localSheetId="0">#REF!</definedName>
    <definedName name="Excel_BuiltIn_Print_Area_4_1" localSheetId="6">#REF!</definedName>
    <definedName name="Excel_BuiltIn_Print_Area_4_1" localSheetId="10">#REF!</definedName>
    <definedName name="Excel_BuiltIn_Print_Area_4_1" localSheetId="2">#REF!</definedName>
    <definedName name="Excel_BuiltIn_Print_Area_4_1" localSheetId="17">#REF!</definedName>
    <definedName name="Excel_BuiltIn_Print_Area_4_1">#REF!</definedName>
    <definedName name="Excel_BuiltIn_Print_Area_40" localSheetId="5">(#REF!,#REF!,#REF!)</definedName>
    <definedName name="Excel_BuiltIn_Print_Area_40" localSheetId="16">(#REF!,#REF!,#REF!)</definedName>
    <definedName name="Excel_BuiltIn_Print_Area_40" localSheetId="10">(#REF!,#REF!,#REF!)</definedName>
    <definedName name="Excel_BuiltIn_Print_Area_40" localSheetId="2">(#REF!,#REF!,#REF!)</definedName>
    <definedName name="Excel_BuiltIn_Print_Area_40">(#REF!,#REF!,#REF!)</definedName>
    <definedName name="Excel_BuiltIn_Print_Area_41" localSheetId="5">#REF!</definedName>
    <definedName name="Excel_BuiltIn_Print_Area_41" localSheetId="15">"$#REF!.$A$2:$N$23"</definedName>
    <definedName name="Excel_BuiltIn_Print_Area_41" localSheetId="14">"$#REF!.$A$2:$N$23"</definedName>
    <definedName name="Excel_BuiltIn_Print_Area_41" localSheetId="10">#REF!</definedName>
    <definedName name="Excel_BuiltIn_Print_Area_41" localSheetId="2">#REF!</definedName>
    <definedName name="Excel_BuiltIn_Print_Area_41">#REF!</definedName>
    <definedName name="Excel_BuiltIn_Print_Area_42" localSheetId="5">#REF!</definedName>
    <definedName name="Excel_BuiltIn_Print_Area_42" localSheetId="15">"$#REF!.$A$1:$O$50"</definedName>
    <definedName name="Excel_BuiltIn_Print_Area_42" localSheetId="14">"$#REF!.$A$1:$O$50"</definedName>
    <definedName name="Excel_BuiltIn_Print_Area_42" localSheetId="10">#REF!</definedName>
    <definedName name="Excel_BuiltIn_Print_Area_42" localSheetId="2">#REF!</definedName>
    <definedName name="Excel_BuiltIn_Print_Area_42">#REF!</definedName>
    <definedName name="Excel_BuiltIn_Print_Area_43" localSheetId="5">#REF!</definedName>
    <definedName name="Excel_BuiltIn_Print_Area_43" localSheetId="15">"$#REF!.$#REF!$#REF!:$#REF!$#REF!"</definedName>
    <definedName name="Excel_BuiltIn_Print_Area_43" localSheetId="14">"$#REF!.$#REF!$#REF!:$#REF!$#REF!"</definedName>
    <definedName name="Excel_BuiltIn_Print_Area_43" localSheetId="10">#REF!</definedName>
    <definedName name="Excel_BuiltIn_Print_Area_43" localSheetId="2">#REF!</definedName>
    <definedName name="Excel_BuiltIn_Print_Area_43">#REF!</definedName>
    <definedName name="Excel_BuiltIn_Print_Area_44">"$#REF!.$A$9:$S$52"</definedName>
    <definedName name="Excel_BuiltIn_Print_Area_5" localSheetId="5">#REF!</definedName>
    <definedName name="Excel_BuiltIn_Print_Area_5" localSheetId="15">#REF!</definedName>
    <definedName name="Excel_BuiltIn_Print_Area_5" localSheetId="14">#REF!</definedName>
    <definedName name="Excel_BuiltIn_Print_Area_5" localSheetId="10">#REF!</definedName>
    <definedName name="Excel_BuiltIn_Print_Area_5" localSheetId="2">#REF!</definedName>
    <definedName name="Excel_BuiltIn_Print_Area_5">#REF!</definedName>
    <definedName name="Excel_BuiltIn_Print_Area_5_1" localSheetId="5">#REF!</definedName>
    <definedName name="Excel_BuiltIn_Print_Area_5_1" localSheetId="15">#REF!</definedName>
    <definedName name="Excel_BuiltIn_Print_Area_5_1" localSheetId="14">#REF!</definedName>
    <definedName name="Excel_BuiltIn_Print_Area_5_1" localSheetId="7">#REF!</definedName>
    <definedName name="Excel_BuiltIn_Print_Area_5_1" localSheetId="0">#REF!</definedName>
    <definedName name="Excel_BuiltIn_Print_Area_5_1" localSheetId="6">#REF!</definedName>
    <definedName name="Excel_BuiltIn_Print_Area_5_1" localSheetId="10">#REF!</definedName>
    <definedName name="Excel_BuiltIn_Print_Area_5_1" localSheetId="2">#REF!</definedName>
    <definedName name="Excel_BuiltIn_Print_Area_5_1" localSheetId="17">#REF!</definedName>
    <definedName name="Excel_BuiltIn_Print_Area_5_1">#REF!</definedName>
    <definedName name="Excel_BuiltIn_Print_Area_5_1_1">NA()</definedName>
    <definedName name="Excel_BuiltIn_Print_Area_6" localSheetId="5">#REF!</definedName>
    <definedName name="Excel_BuiltIn_Print_Area_6" localSheetId="10">#REF!</definedName>
    <definedName name="Excel_BuiltIn_Print_Area_6" localSheetId="2">#REF!</definedName>
    <definedName name="Excel_BuiltIn_Print_Area_6">#REF!</definedName>
    <definedName name="Excel_BuiltIn_Print_Area_6_1">NA()</definedName>
    <definedName name="Excel_BuiltIn_Print_Area_7" localSheetId="5">#REF!</definedName>
    <definedName name="Excel_BuiltIn_Print_Area_7" localSheetId="15">#REF!</definedName>
    <definedName name="Excel_BuiltIn_Print_Area_7" localSheetId="14">#REF!</definedName>
    <definedName name="Excel_BuiltIn_Print_Area_7" localSheetId="10">#REF!</definedName>
    <definedName name="Excel_BuiltIn_Print_Area_7" localSheetId="2">#REF!</definedName>
    <definedName name="Excel_BuiltIn_Print_Area_7">#REF!</definedName>
    <definedName name="Excel_BuiltIn_Print_Area_8" localSheetId="5">#REF!</definedName>
    <definedName name="Excel_BuiltIn_Print_Area_8" localSheetId="10">#REF!</definedName>
    <definedName name="Excel_BuiltIn_Print_Area_8" localSheetId="2">#REF!</definedName>
    <definedName name="Excel_BuiltIn_Print_Area_8">#REF!</definedName>
    <definedName name="Excel_BuiltIn_Print_Titles">[46]DFMEA!$A$1:$IV$10</definedName>
    <definedName name="Excel_BuiltIn_Print_Titles_1" localSheetId="5">#REF!</definedName>
    <definedName name="Excel_BuiltIn_Print_Titles_1" localSheetId="7">#REF!</definedName>
    <definedName name="Excel_BuiltIn_Print_Titles_1" localSheetId="0">#REF!</definedName>
    <definedName name="Excel_BuiltIn_Print_Titles_1" localSheetId="6">#REF!</definedName>
    <definedName name="Excel_BuiltIn_Print_Titles_1" localSheetId="10">#REF!</definedName>
    <definedName name="Excel_BuiltIn_Print_Titles_1" localSheetId="2">#REF!</definedName>
    <definedName name="Excel_BuiltIn_Print_Titles_1" localSheetId="17">#REF!</definedName>
    <definedName name="Excel_BuiltIn_Print_Titles_1">#REF!</definedName>
    <definedName name="Excel_BuiltIn_Print_Titles_1_1" localSheetId="5">#REF!</definedName>
    <definedName name="Excel_BuiltIn_Print_Titles_1_1" localSheetId="15">"$#REF!.$A$1:$IH$3"</definedName>
    <definedName name="Excel_BuiltIn_Print_Titles_1_1" localSheetId="14">"$#REF!.$A$1:$IH$3"</definedName>
    <definedName name="Excel_BuiltIn_Print_Titles_1_1" localSheetId="7">#REF!</definedName>
    <definedName name="Excel_BuiltIn_Print_Titles_1_1" localSheetId="0">#REF!</definedName>
    <definedName name="Excel_BuiltIn_Print_Titles_1_1" localSheetId="6">#REF!</definedName>
    <definedName name="Excel_BuiltIn_Print_Titles_1_1" localSheetId="10">#REF!</definedName>
    <definedName name="Excel_BuiltIn_Print_Titles_1_1" localSheetId="2">#REF!</definedName>
    <definedName name="Excel_BuiltIn_Print_Titles_1_1" localSheetId="17">#REF!</definedName>
    <definedName name="Excel_BuiltIn_Print_Titles_1_1">#REF!</definedName>
    <definedName name="Excel_BuiltIn_Print_Titles_2" localSheetId="5">#REF!</definedName>
    <definedName name="Excel_BuiltIn_Print_Titles_2" localSheetId="7">#REF!</definedName>
    <definedName name="Excel_BuiltIn_Print_Titles_2" localSheetId="0">#REF!</definedName>
    <definedName name="Excel_BuiltIn_Print_Titles_2" localSheetId="6">#REF!</definedName>
    <definedName name="Excel_BuiltIn_Print_Titles_2" localSheetId="10">#REF!</definedName>
    <definedName name="Excel_BuiltIn_Print_Titles_2" localSheetId="2">#REF!</definedName>
    <definedName name="Excel_BuiltIn_Print_Titles_2" localSheetId="17">#REF!</definedName>
    <definedName name="Excel_BuiltIn_Print_Titles_2">#REF!</definedName>
    <definedName name="Excel_BuiltIn_Print_Titles_2_1">'[87]#REF!'!$A$1:$IV$11</definedName>
    <definedName name="Excel_BuiltIn_Print_Titles_2_1_7">'[88]#REF!'!$A$1:$IV$11</definedName>
    <definedName name="Excel_BuiltIn_Print_Titles_3" localSheetId="5">#REF!</definedName>
    <definedName name="Excel_BuiltIn_Print_Titles_3" localSheetId="15">#REF!</definedName>
    <definedName name="Excel_BuiltIn_Print_Titles_3" localSheetId="14">#REF!</definedName>
    <definedName name="Excel_BuiltIn_Print_Titles_3" localSheetId="7">#REF!</definedName>
    <definedName name="Excel_BuiltIn_Print_Titles_3" localSheetId="0">#REF!</definedName>
    <definedName name="Excel_BuiltIn_Print_Titles_3" localSheetId="6">#REF!</definedName>
    <definedName name="Excel_BuiltIn_Print_Titles_3" localSheetId="10">#REF!</definedName>
    <definedName name="Excel_BuiltIn_Print_Titles_3" localSheetId="2">#REF!</definedName>
    <definedName name="Excel_BuiltIn_Print_Titles_3" localSheetId="17">#REF!</definedName>
    <definedName name="Excel_BuiltIn_Print_Titles_3">#REF!</definedName>
    <definedName name="Excel_BuiltIn_Print_Titles_3_1">'[87]#REF!'!$A$1:$IV$11</definedName>
    <definedName name="Excel_BuiltIn_Print_Titles_3_1_7">'[88]#REF!'!$A$1:$IV$11</definedName>
    <definedName name="Excel_BuiltIn_Print_Titles_4_1" localSheetId="5">#REF!</definedName>
    <definedName name="Excel_BuiltIn_Print_Titles_4_1" localSheetId="15">#REF!</definedName>
    <definedName name="Excel_BuiltIn_Print_Titles_4_1" localSheetId="14">#REF!</definedName>
    <definedName name="Excel_BuiltIn_Print_Titles_4_1" localSheetId="7">#REF!</definedName>
    <definedName name="Excel_BuiltIn_Print_Titles_4_1" localSheetId="0">#REF!</definedName>
    <definedName name="Excel_BuiltIn_Print_Titles_4_1" localSheetId="6">#REF!</definedName>
    <definedName name="Excel_BuiltIn_Print_Titles_4_1" localSheetId="10">#REF!</definedName>
    <definedName name="Excel_BuiltIn_Print_Titles_4_1" localSheetId="2">#REF!</definedName>
    <definedName name="Excel_BuiltIn_Print_Titles_4_1" localSheetId="17">#REF!</definedName>
    <definedName name="Excel_BuiltIn_Print_Titles_4_1">#REF!</definedName>
    <definedName name="Excel_BuiltIn_Print_Titles_43">"$#REF!.$A$1:$IV$8"</definedName>
    <definedName name="Excel_BuiltIn_Print_Titles_44">"$#REF!.$A$1:$IV$8"</definedName>
    <definedName name="Excel_BuiltIn_Print_Titles_5_1" localSheetId="5">#REF!</definedName>
    <definedName name="Excel_BuiltIn_Print_Titles_5_1" localSheetId="15">#REF!</definedName>
    <definedName name="Excel_BuiltIn_Print_Titles_5_1" localSheetId="14">#REF!</definedName>
    <definedName name="Excel_BuiltIn_Print_Titles_5_1" localSheetId="7">#REF!</definedName>
    <definedName name="Excel_BuiltIn_Print_Titles_5_1" localSheetId="0">#REF!</definedName>
    <definedName name="Excel_BuiltIn_Print_Titles_5_1" localSheetId="6">#REF!</definedName>
    <definedName name="Excel_BuiltIn_Print_Titles_5_1" localSheetId="10">#REF!</definedName>
    <definedName name="Excel_BuiltIn_Print_Titles_5_1" localSheetId="2">#REF!</definedName>
    <definedName name="Excel_BuiltIn_Print_Titles_5_1" localSheetId="17">#REF!</definedName>
    <definedName name="Excel_BuiltIn_Print_Titles_5_1">#REF!</definedName>
    <definedName name="Excel_BuiltIn_Recorder_0">'[35]#REF!'!$A$1:$A$32000</definedName>
    <definedName name="Excel_BuiltIn_Recorder_0___0">'[35]#REF!'!$A$1:$A$32000</definedName>
    <definedName name="Excel_BuiltIn_Recorder_0___7">'[35]#REF!'!$A$1:$A$32000</definedName>
    <definedName name="Excel_BuiltIn_Recorder_10">'[34]#REF!'!$A$1:$A$32000</definedName>
    <definedName name="Excel_BuiltIn_Recorder_11">'[34]#REF!'!$A$1:$A$32000</definedName>
    <definedName name="Excel_BuiltIn_Recorder_12">'[34]#REF!'!$A$1:$A$32000</definedName>
    <definedName name="Excel_BuiltIn_Recorder_13">'[34]#REF!'!$A$1:$A$32000</definedName>
    <definedName name="Excel_BuiltIn_Recorder_14">'[34]#REF!'!$A$1:$A$32000</definedName>
    <definedName name="Excel_BuiltIn_Recorder_16">'[34]#REF!'!$A$1:$A$32000</definedName>
    <definedName name="Excel_BuiltIn_Recorder_18">'[34]#REF!'!$A$1:$A$32000</definedName>
    <definedName name="Excel_BuiltIn_Recorder_19">'[34]#REF!'!$A$1:$A$32000</definedName>
    <definedName name="Excel_BuiltIn_Recorder_24">'[34]#REF!'!$A$1:$A$32000</definedName>
    <definedName name="Excel_BuiltIn_Recorder_29">'[34]#REF!'!$A$1:$A$32000</definedName>
    <definedName name="Excel_BuiltIn_Recorder_9">'[34]#REF!'!$A$1:$A$32000</definedName>
    <definedName name="Exoprt_benifit" localSheetId="5">#REF!</definedName>
    <definedName name="Exoprt_benifit" localSheetId="15">#REF!</definedName>
    <definedName name="Exoprt_benifit" localSheetId="14">#REF!</definedName>
    <definedName name="Exoprt_benifit" localSheetId="7">#REF!</definedName>
    <definedName name="Exoprt_benifit" localSheetId="0">#REF!</definedName>
    <definedName name="Exoprt_benifit" localSheetId="6">#REF!</definedName>
    <definedName name="Exoprt_benifit" localSheetId="10">#REF!</definedName>
    <definedName name="Exoprt_benifit" localSheetId="2">#REF!</definedName>
    <definedName name="Exoprt_benifit" localSheetId="17">#REF!</definedName>
    <definedName name="Exoprt_benifit">#REF!</definedName>
    <definedName name="ExpectedRange" localSheetId="5">#REF!</definedName>
    <definedName name="ExpectedRange" localSheetId="15">#REF!</definedName>
    <definedName name="ExpectedRange" localSheetId="14">#REF!</definedName>
    <definedName name="ExpectedRange" localSheetId="10">#REF!</definedName>
    <definedName name="ExpectedRange" localSheetId="2">#REF!</definedName>
    <definedName name="ExpectedRange">#REF!</definedName>
    <definedName name="_xlnm.Extract" localSheetId="5">'[89]CD-실적'!#REF!</definedName>
    <definedName name="_xlnm.Extract" localSheetId="15">'[89]CD-실적'!#REF!</definedName>
    <definedName name="_xlnm.Extract" localSheetId="14">'[89]CD-실적'!#REF!</definedName>
    <definedName name="_xlnm.Extract" localSheetId="16">'[89]CD-실적'!#REF!</definedName>
    <definedName name="_xlnm.Extract" localSheetId="10">'[89]CD-실적'!#REF!</definedName>
    <definedName name="_xlnm.Extract" localSheetId="2">'[89]CD-실적'!#REF!</definedName>
    <definedName name="_xlnm.Extract">'[89]CD-실적'!#REF!</definedName>
    <definedName name="F" localSheetId="15">#REF!</definedName>
    <definedName name="F" localSheetId="14">#REF!</definedName>
    <definedName name="f">NA()</definedName>
    <definedName name="F1000000___0">'[90]ghorpade '!$F$32000</definedName>
    <definedName name="F1000000___10">'[91]ghorpade '!$F$32000</definedName>
    <definedName name="F1000000___11">'[91]ghorpade '!$F$32000</definedName>
    <definedName name="F1000000___12">'[91]ghorpade '!$F$32000</definedName>
    <definedName name="F1000000___13">'[91]ghorpade '!$F$32000</definedName>
    <definedName name="F1000000___14">'[91]ghorpade '!$F$32000</definedName>
    <definedName name="F1000000___16">'[92]ghorpade '!$F$32000</definedName>
    <definedName name="F1000000___18">'[92]ghorpade '!$F$32000</definedName>
    <definedName name="F1000000___19">'[91]ghorpade '!$F$32000</definedName>
    <definedName name="F1000000___9">'[91]ghorpade '!$F$32000</definedName>
    <definedName name="F500000___0">'[90]ghorpade '!$F$32000</definedName>
    <definedName name="F500000___10">'[91]ghorpade '!$F$32000</definedName>
    <definedName name="F500000___11">'[91]ghorpade '!$F$32000</definedName>
    <definedName name="F500000___12">'[91]ghorpade '!$F$32000</definedName>
    <definedName name="F500000___13">'[91]ghorpade '!$F$32000</definedName>
    <definedName name="F500000___14">'[91]ghorpade '!$F$32000</definedName>
    <definedName name="F500000___16">'[92]ghorpade '!$F$32000</definedName>
    <definedName name="F500000___18">'[92]ghorpade '!$F$32000</definedName>
    <definedName name="F500000___19">'[91]ghorpade '!$F$32000</definedName>
    <definedName name="F500000___9">'[91]ghorpade '!$F$32000</definedName>
    <definedName name="F5000000">'[8]ghorpade '!$F$50020</definedName>
    <definedName name="F5000000___0">'[90]ghorpade '!$F$32000</definedName>
    <definedName name="F5000000___10">'[91]ghorpade '!$F$32000</definedName>
    <definedName name="F5000000___11">'[91]ghorpade '!$F$32000</definedName>
    <definedName name="F5000000___12">'[91]ghorpade '!$F$32000</definedName>
    <definedName name="F5000000___13">'[91]ghorpade '!$F$32000</definedName>
    <definedName name="F5000000___14">'[91]ghorpade '!$F$32000</definedName>
    <definedName name="F5000000___16">'[92]ghorpade '!$F$32000</definedName>
    <definedName name="F5000000___18">'[92]ghorpade '!$F$32000</definedName>
    <definedName name="F5000000___19">'[91]ghorpade '!$F$32000</definedName>
    <definedName name="F5000000___9">'[91]ghorpade '!$F$32000</definedName>
    <definedName name="fa">'[34]#REF!'!$E$2:$E$78</definedName>
    <definedName name="Famille">'[58]Summary sheet'!$AA$12</definedName>
    <definedName name="Fax" localSheetId="5">#REF!</definedName>
    <definedName name="Fax" localSheetId="7">#REF!</definedName>
    <definedName name="Fax" localSheetId="12">#REF!</definedName>
    <definedName name="Fax" localSheetId="0">#REF!</definedName>
    <definedName name="Fax" localSheetId="6">#REF!</definedName>
    <definedName name="Fax" localSheetId="10">#REF!</definedName>
    <definedName name="Fax" localSheetId="2">#REF!</definedName>
    <definedName name="Fax" localSheetId="13">#REF!</definedName>
    <definedName name="Fax" localSheetId="17">#REF!</definedName>
    <definedName name="Fax" localSheetId="11">#REF!</definedName>
    <definedName name="Fax">#REF!</definedName>
    <definedName name="FC_00">0</definedName>
    <definedName name="FC_01">70700</definedName>
    <definedName name="FC_02">74700</definedName>
    <definedName name="FC_03">76300</definedName>
    <definedName name="FC_04">77700</definedName>
    <definedName name="FC_05">78200</definedName>
    <definedName name="FC_06">78300</definedName>
    <definedName name="FC_07">3900+79200</definedName>
    <definedName name="FC_99">0</definedName>
    <definedName name="FCode" localSheetId="5" hidden="1">#REF!</definedName>
    <definedName name="FCode" localSheetId="7" hidden="1">#REF!</definedName>
    <definedName name="FCode" localSheetId="12">#REF!</definedName>
    <definedName name="FCode" localSheetId="0" hidden="1">#REF!</definedName>
    <definedName name="FCode" localSheetId="6" hidden="1">#REF!</definedName>
    <definedName name="FCode" localSheetId="10" hidden="1">#REF!</definedName>
    <definedName name="FCode" localSheetId="2" hidden="1">#REF!</definedName>
    <definedName name="FCode" localSheetId="13">#REF!</definedName>
    <definedName name="FCode" localSheetId="17" hidden="1">#REF!</definedName>
    <definedName name="FCode" localSheetId="11">#REF!</definedName>
    <definedName name="FCode" hidden="1">#REF!</definedName>
    <definedName name="FDF">'[34]#REF!'!$C$3:$C$276</definedName>
    <definedName name="FDF___0">'[34]#REF!'!$C$3:$C$276</definedName>
    <definedName name="FDF___12">'[34]#REF!'!$C$3:$C$276</definedName>
    <definedName name="feuille_list">INDIRECT([92]param!$F$22)</definedName>
    <definedName name="FG" localSheetId="15">[93]Hosur!#REF!</definedName>
    <definedName name="FG" localSheetId="14">[93]Hosur!#REF!</definedName>
    <definedName name="fg">NA()</definedName>
    <definedName name="fgfgf" localSheetId="15">#N/A</definedName>
    <definedName name="fgfgf" localSheetId="14">#N/A</definedName>
    <definedName name="fgfgf">#N/A</definedName>
    <definedName name="fgh" localSheetId="5" hidden="1">{#N/A,#N/A,FALSE,"SUMMARY REPORT"}</definedName>
    <definedName name="fgh" localSheetId="15" hidden="1">{#N/A,#N/A,FALSE,"SUMMARY REPORT"}</definedName>
    <definedName name="fgh" localSheetId="14" hidden="1">{#N/A,#N/A,FALSE,"SUMMARY REPORT"}</definedName>
    <definedName name="fgh" localSheetId="7" hidden="1">{#N/A,#N/A,FALSE,"SUMMARY REPORT"}</definedName>
    <definedName name="fgh" localSheetId="0" hidden="1">{#N/A,#N/A,FALSE,"SUMMARY REPORT"}</definedName>
    <definedName name="fgh" localSheetId="6" hidden="1">{#N/A,#N/A,FALSE,"SUMMARY REPORT"}</definedName>
    <definedName name="fgh" localSheetId="16" hidden="1">{#N/A,#N/A,FALSE,"SUMMARY REPORT"}</definedName>
    <definedName name="fgh" localSheetId="10" hidden="1">{#N/A,#N/A,FALSE,"SUMMARY REPORT"}</definedName>
    <definedName name="fgh" localSheetId="2" hidden="1">{#N/A,#N/A,FALSE,"SUMMARY REPORT"}</definedName>
    <definedName name="fgh" localSheetId="17" hidden="1">{#N/A,#N/A,FALSE,"SUMMARY REPORT"}</definedName>
    <definedName name="fgh" hidden="1">{#N/A,#N/A,FALSE,"SUMMARY REPORT"}</definedName>
    <definedName name="fghdfh" localSheetId="15">#N/A</definedName>
    <definedName name="fghdfh" localSheetId="14">#N/A</definedName>
    <definedName name="fghdfh">#N/A</definedName>
    <definedName name="FILE" localSheetId="5">#REF!</definedName>
    <definedName name="FILE" localSheetId="15">#REF!</definedName>
    <definedName name="FILE" localSheetId="14">#REF!</definedName>
    <definedName name="FILE" localSheetId="10">#REF!</definedName>
    <definedName name="FILE" localSheetId="2">#REF!</definedName>
    <definedName name="FILE">#REF!</definedName>
    <definedName name="Fill_In">'[65]#REF!'!$A$10</definedName>
    <definedName name="FINAL2" localSheetId="15">#N/A</definedName>
    <definedName name="FINAL2" localSheetId="14">#N/A</definedName>
    <definedName name="FINAL2">#N/A</definedName>
    <definedName name="finally">'[52]new summary'!$B$2:$AE$144</definedName>
    <definedName name="Fine">"$#REF!.$#REF!$#REF!"</definedName>
    <definedName name="Fine_1">"$#REF!.$#REF!$#REF!"</definedName>
    <definedName name="First" localSheetId="5">[94]EURO!$C$16:$C$19,[94]EURO!#REF!,[94]EURO!$C$39:$C$45,[94]EURO!$C$53:$C$54,[94]EURO!#REF!,[94]EURO!$C$70:$C$75,[94]EURO!$C$86:$C$90,[94]EURO!#REF!,[94]EURO!$C$109:$C$115,[94]EURO!$C$123:$C$124,[94]EURO!#REF!,[94]EURO!$C$140:$C$145,[94]EURO!$C$156:$C$160</definedName>
    <definedName name="First" localSheetId="15">[94]EURO!$C$16:$C$19,[94]EURO!#REF!,[94]EURO!$C$39:$C$45,[94]EURO!$C$53:$C$54,[94]EURO!#REF!,[94]EURO!$C$70:$C$75,[94]EURO!$C$86:$C$90,[94]EURO!#REF!,[94]EURO!$C$109:$C$115,[94]EURO!$C$123:$C$124,[94]EURO!#REF!,[94]EURO!$C$140:$C$145,[94]EURO!$C$156:$C$160</definedName>
    <definedName name="First" localSheetId="14">[94]EURO!$C$16:$C$19,[94]EURO!#REF!,[94]EURO!$C$39:$C$45,[94]EURO!$C$53:$C$54,[94]EURO!#REF!,[94]EURO!$C$70:$C$75,[94]EURO!$C$86:$C$90,[94]EURO!#REF!,[94]EURO!$C$109:$C$115,[94]EURO!$C$123:$C$124,[94]EURO!#REF!,[94]EURO!$C$140:$C$145,[94]EURO!$C$156:$C$160</definedName>
    <definedName name="First" localSheetId="7">[94]EURO!$C$16:$C$19,[94]EURO!#REF!,[94]EURO!$C$39:$C$45,[94]EURO!$C$53:$C$54,[94]EURO!#REF!,[94]EURO!$C$70:$C$75,[94]EURO!$C$86:$C$90,[94]EURO!#REF!,[94]EURO!$C$109:$C$115,[94]EURO!$C$123:$C$124,[94]EURO!#REF!,[94]EURO!$C$140:$C$145,[94]EURO!$C$156:$C$160</definedName>
    <definedName name="First" localSheetId="0">[94]EURO!$C$16:$C$19,[94]EURO!#REF!,[94]EURO!$C$39:$C$45,[94]EURO!$C$53:$C$54,[94]EURO!#REF!,[94]EURO!$C$70:$C$75,[94]EURO!$C$86:$C$90,[94]EURO!#REF!,[94]EURO!$C$109:$C$115,[94]EURO!$C$123:$C$124,[94]EURO!#REF!,[94]EURO!$C$140:$C$145,[94]EURO!$C$156:$C$160</definedName>
    <definedName name="First" localSheetId="6">[94]EURO!$C$16:$C$19,[94]EURO!#REF!,[94]EURO!$C$39:$C$45,[94]EURO!$C$53:$C$54,[94]EURO!#REF!,[94]EURO!$C$70:$C$75,[94]EURO!$C$86:$C$90,[94]EURO!#REF!,[94]EURO!$C$109:$C$115,[94]EURO!$C$123:$C$124,[94]EURO!#REF!,[94]EURO!$C$140:$C$145,[94]EURO!$C$156:$C$160</definedName>
    <definedName name="First" localSheetId="16">[94]EURO!$C$16:$C$19,[94]EURO!#REF!,[94]EURO!$C$39:$C$45,[94]EURO!$C$53:$C$54,[94]EURO!#REF!,[94]EURO!$C$70:$C$75,[94]EURO!$C$86:$C$90,[94]EURO!#REF!,[94]EURO!$C$109:$C$115,[94]EURO!$C$123:$C$124,[94]EURO!#REF!,[94]EURO!$C$140:$C$145,[94]EURO!$C$156:$C$160</definedName>
    <definedName name="First" localSheetId="10">[94]EURO!$C$16:$C$19,[94]EURO!#REF!,[94]EURO!$C$39:$C$45,[94]EURO!$C$53:$C$54,[94]EURO!#REF!,[94]EURO!$C$70:$C$75,[94]EURO!$C$86:$C$90,[94]EURO!#REF!,[94]EURO!$C$109:$C$115,[94]EURO!$C$123:$C$124,[94]EURO!#REF!,[94]EURO!$C$140:$C$145,[94]EURO!$C$156:$C$160</definedName>
    <definedName name="First" localSheetId="2">[94]EURO!$C$16:$C$19,[94]EURO!#REF!,[94]EURO!$C$39:$C$45,[94]EURO!$C$53:$C$54,[94]EURO!#REF!,[94]EURO!$C$70:$C$75,[94]EURO!$C$86:$C$90,[94]EURO!#REF!,[94]EURO!$C$109:$C$115,[94]EURO!$C$123:$C$124,[94]EURO!#REF!,[94]EURO!$C$140:$C$145,[94]EURO!$C$156:$C$160</definedName>
    <definedName name="First" localSheetId="17">[94]EURO!$C$16:$C$19,[94]EURO!#REF!,[94]EURO!$C$39:$C$45,[94]EURO!$C$53:$C$54,[94]EURO!#REF!,[94]EURO!$C$70:$C$75,[94]EURO!$C$86:$C$90,[94]EURO!#REF!,[94]EURO!$C$109:$C$115,[94]EURO!$C$123:$C$124,[94]EURO!#REF!,[94]EURO!$C$140:$C$145,[94]EURO!$C$156:$C$160</definedName>
    <definedName name="First">[94]EURO!$C$16:$C$19,[94]EURO!#REF!,[94]EURO!$C$39:$C$45,[94]EURO!$C$53:$C$54,[94]EURO!#REF!,[94]EURO!$C$70:$C$75,[94]EURO!$C$86:$C$90,[94]EURO!#REF!,[94]EURO!$C$109:$C$115,[94]EURO!$C$123:$C$124,[94]EURO!#REF!,[94]EURO!$C$140:$C$145,[94]EURO!$C$156:$C$160</definedName>
    <definedName name="FMEA123" localSheetId="5">#REF!</definedName>
    <definedName name="FMEA123" localSheetId="7">#REF!</definedName>
    <definedName name="FMEA123" localSheetId="0">#REF!</definedName>
    <definedName name="FMEA123" localSheetId="6">#REF!</definedName>
    <definedName name="FMEA123" localSheetId="10">#REF!</definedName>
    <definedName name="FMEA123" localSheetId="2">#REF!</definedName>
    <definedName name="FMEA123" localSheetId="17">#REF!</definedName>
    <definedName name="FMEA123">#REF!</definedName>
    <definedName name="fmea2">'[95]PPAP Info'!$AR$22</definedName>
    <definedName name="FN">'[51]super 5 port'!$A$69:$Q$69</definedName>
    <definedName name="FO_00">56900</definedName>
    <definedName name="FO_01">60800</definedName>
    <definedName name="FO_02">68700</definedName>
    <definedName name="FO_03">70200</definedName>
    <definedName name="FO_04">69200</definedName>
    <definedName name="FO_05">36300</definedName>
    <definedName name="FO_06">0</definedName>
    <definedName name="FO_07">0</definedName>
    <definedName name="FO_99">23700</definedName>
    <definedName name="form7">"p!$A$1:$W$53"</definedName>
    <definedName name="FORMING">"#n/a"</definedName>
    <definedName name="Fournisseur">'[58]Summary sheet'!$AA$10</definedName>
    <definedName name="Fourth" localSheetId="5">[94]EURO!$U$14:$U$15,[94]EURO!#REF!,[94]EURO!$U$35:$U$38,[94]EURO!$U$51:$U$52,[94]EURO!$U$64,[94]EURO!$U$68:$U$69,[94]EURO!$U$84:$U$85,[94]EURO!$U$98,[94]EURO!$U$105:$U$108,[94]EURO!$U$121:$U$122,[94]EURO!$U$134,[94]EURO!$U$138:$U$139,[94]EURO!$U$154:$U$155</definedName>
    <definedName name="Fourth" localSheetId="15">[94]EURO!$U$14:$U$15,[94]EURO!#REF!,[94]EURO!$U$35:$U$38,[94]EURO!$U$51:$U$52,[94]EURO!$U$64,[94]EURO!$U$68:$U$69,[94]EURO!$U$84:$U$85,[94]EURO!$U$98,[94]EURO!$U$105:$U$108,[94]EURO!$U$121:$U$122,[94]EURO!$U$134,[94]EURO!$U$138:$U$139,[94]EURO!$U$154:$U$155</definedName>
    <definedName name="Fourth" localSheetId="14">[94]EURO!$U$14:$U$15,[94]EURO!#REF!,[94]EURO!$U$35:$U$38,[94]EURO!$U$51:$U$52,[94]EURO!$U$64,[94]EURO!$U$68:$U$69,[94]EURO!$U$84:$U$85,[94]EURO!$U$98,[94]EURO!$U$105:$U$108,[94]EURO!$U$121:$U$122,[94]EURO!$U$134,[94]EURO!$U$138:$U$139,[94]EURO!$U$154:$U$155</definedName>
    <definedName name="Fourth" localSheetId="7">[94]EURO!$U$14:$U$15,[94]EURO!#REF!,[94]EURO!$U$35:$U$38,[94]EURO!$U$51:$U$52,[94]EURO!$U$64,[94]EURO!$U$68:$U$69,[94]EURO!$U$84:$U$85,[94]EURO!$U$98,[94]EURO!$U$105:$U$108,[94]EURO!$U$121:$U$122,[94]EURO!$U$134,[94]EURO!$U$138:$U$139,[94]EURO!$U$154:$U$155</definedName>
    <definedName name="Fourth" localSheetId="0">[94]EURO!$U$14:$U$15,[94]EURO!#REF!,[94]EURO!$U$35:$U$38,[94]EURO!$U$51:$U$52,[94]EURO!$U$64,[94]EURO!$U$68:$U$69,[94]EURO!$U$84:$U$85,[94]EURO!$U$98,[94]EURO!$U$105:$U$108,[94]EURO!$U$121:$U$122,[94]EURO!$U$134,[94]EURO!$U$138:$U$139,[94]EURO!$U$154:$U$155</definedName>
    <definedName name="Fourth" localSheetId="6">[94]EURO!$U$14:$U$15,[94]EURO!#REF!,[94]EURO!$U$35:$U$38,[94]EURO!$U$51:$U$52,[94]EURO!$U$64,[94]EURO!$U$68:$U$69,[94]EURO!$U$84:$U$85,[94]EURO!$U$98,[94]EURO!$U$105:$U$108,[94]EURO!$U$121:$U$122,[94]EURO!$U$134,[94]EURO!$U$138:$U$139,[94]EURO!$U$154:$U$155</definedName>
    <definedName name="Fourth" localSheetId="16">[94]EURO!$U$14:$U$15,[94]EURO!#REF!,[94]EURO!$U$35:$U$38,[94]EURO!$U$51:$U$52,[94]EURO!$U$64,[94]EURO!$U$68:$U$69,[94]EURO!$U$84:$U$85,[94]EURO!$U$98,[94]EURO!$U$105:$U$108,[94]EURO!$U$121:$U$122,[94]EURO!$U$134,[94]EURO!$U$138:$U$139,[94]EURO!$U$154:$U$155</definedName>
    <definedName name="Fourth" localSheetId="10">[94]EURO!$U$14:$U$15,[94]EURO!#REF!,[94]EURO!$U$35:$U$38,[94]EURO!$U$51:$U$52,[94]EURO!$U$64,[94]EURO!$U$68:$U$69,[94]EURO!$U$84:$U$85,[94]EURO!$U$98,[94]EURO!$U$105:$U$108,[94]EURO!$U$121:$U$122,[94]EURO!$U$134,[94]EURO!$U$138:$U$139,[94]EURO!$U$154:$U$155</definedName>
    <definedName name="Fourth" localSheetId="2">[94]EURO!$U$14:$U$15,[94]EURO!#REF!,[94]EURO!$U$35:$U$38,[94]EURO!$U$51:$U$52,[94]EURO!$U$64,[94]EURO!$U$68:$U$69,[94]EURO!$U$84:$U$85,[94]EURO!$U$98,[94]EURO!$U$105:$U$108,[94]EURO!$U$121:$U$122,[94]EURO!$U$134,[94]EURO!$U$138:$U$139,[94]EURO!$U$154:$U$155</definedName>
    <definedName name="Fourth" localSheetId="17">[94]EURO!$U$14:$U$15,[94]EURO!#REF!,[94]EURO!$U$35:$U$38,[94]EURO!$U$51:$U$52,[94]EURO!$U$64,[94]EURO!$U$68:$U$69,[94]EURO!$U$84:$U$85,[94]EURO!$U$98,[94]EURO!$U$105:$U$108,[94]EURO!$U$121:$U$122,[94]EURO!$U$134,[94]EURO!$U$138:$U$139,[94]EURO!$U$154:$U$155</definedName>
    <definedName name="Fourth">[94]EURO!$U$14:$U$15,[94]EURO!#REF!,[94]EURO!$U$35:$U$38,[94]EURO!$U$51:$U$52,[94]EURO!$U$64,[94]EURO!$U$68:$U$69,[94]EURO!$U$84:$U$85,[94]EURO!$U$98,[94]EURO!$U$105:$U$108,[94]EURO!$U$121:$U$122,[94]EURO!$U$134,[94]EURO!$U$138:$U$139,[94]EURO!$U$154:$U$155</definedName>
    <definedName name="FPDno" localSheetId="5">#REF!</definedName>
    <definedName name="FPDno" localSheetId="15">#REF!</definedName>
    <definedName name="FPDno" localSheetId="14">#REF!</definedName>
    <definedName name="FPDno" localSheetId="10">#REF!</definedName>
    <definedName name="FPDno" localSheetId="2">#REF!</definedName>
    <definedName name="FPDno">#REF!</definedName>
    <definedName name="FPDyes" localSheetId="5">#REF!</definedName>
    <definedName name="FPDyes" localSheetId="15">#REF!</definedName>
    <definedName name="FPDyes" localSheetId="14">#REF!</definedName>
    <definedName name="FPDyes" localSheetId="10">#REF!</definedName>
    <definedName name="FPDyes" localSheetId="2">#REF!</definedName>
    <definedName name="FPDyes">#REF!</definedName>
    <definedName name="frequency" localSheetId="5">'[44]TS Report-Production MEMCO ENGI'!#REF!</definedName>
    <definedName name="frequency" localSheetId="7">'[44]TS Report-Production MEMCO ENGI'!#REF!</definedName>
    <definedName name="frequency" localSheetId="0">'[44]TS Report-Production MEMCO ENGI'!#REF!</definedName>
    <definedName name="frequency" localSheetId="6">'[44]TS Report-Production MEMCO ENGI'!#REF!</definedName>
    <definedName name="frequency" localSheetId="16">'[44]TS Report-Production MEMCO ENGI'!#REF!</definedName>
    <definedName name="frequency" localSheetId="10">'[44]TS Report-Production MEMCO ENGI'!#REF!</definedName>
    <definedName name="frequency" localSheetId="2">'[44]TS Report-Production MEMCO ENGI'!#REF!</definedName>
    <definedName name="frequency">'[44]TS Report-Production MEMCO ENGI'!#REF!</definedName>
    <definedName name="frtgw" localSheetId="5">#REF!</definedName>
    <definedName name="frtgw" localSheetId="15">#REF!</definedName>
    <definedName name="frtgw" localSheetId="14">#REF!</definedName>
    <definedName name="frtgw" localSheetId="10">#REF!</definedName>
    <definedName name="frtgw" localSheetId="2">#REF!</definedName>
    <definedName name="frtgw">#REF!</definedName>
    <definedName name="FVHF">NA()</definedName>
    <definedName name="FVHF_16">'[96]Ø150_2h11 MSA'!$C$9</definedName>
    <definedName name="G" localSheetId="5">#REF!</definedName>
    <definedName name="G" localSheetId="15">#REF!</definedName>
    <definedName name="G" localSheetId="14">#REF!</definedName>
    <definedName name="G" localSheetId="10">#REF!</definedName>
    <definedName name="G" localSheetId="2">#REF!</definedName>
    <definedName name="G">#REF!</definedName>
    <definedName name="ganttSymbols" localSheetId="5">[97]Legend!$D$3:$D$6</definedName>
    <definedName name="ganttSymbols" localSheetId="7">[98]Legend!$D$3:$D$6</definedName>
    <definedName name="ganttSymbols" localSheetId="0">[99]Legend!$D$3:$D$6</definedName>
    <definedName name="ganttSymbols" localSheetId="6">[100]Legend!$D$3:$D$6</definedName>
    <definedName name="ganttSymbols" localSheetId="2">[101]Legend!$D$3:$D$6</definedName>
    <definedName name="ganttSymbols" localSheetId="17">[97]Legend!$D$3:$D$6</definedName>
    <definedName name="ganttSymbols">[98]Legend!$D$3:$D$6</definedName>
    <definedName name="ganttTypes" localSheetId="5">[97]Legend!$B$3:$B$4</definedName>
    <definedName name="ganttTypes" localSheetId="7">[98]Legend!$B$3:$B$4</definedName>
    <definedName name="ganttTypes" localSheetId="0">[99]Legend!$B$3:$B$4</definedName>
    <definedName name="ganttTypes" localSheetId="6">[100]Legend!$B$3:$B$4</definedName>
    <definedName name="ganttTypes" localSheetId="2">[101]Legend!$B$3:$B$4</definedName>
    <definedName name="ganttTypes" localSheetId="17">[97]Legend!$B$3:$B$4</definedName>
    <definedName name="ganttTypes">[98]Legend!$B$3:$B$4</definedName>
    <definedName name="gDataRange" localSheetId="5">#REF!</definedName>
    <definedName name="gDataRange" localSheetId="15">#REF!</definedName>
    <definedName name="gDataRange" localSheetId="14">#REF!</definedName>
    <definedName name="gDataRange" localSheetId="7">#REF!</definedName>
    <definedName name="gDataRange" localSheetId="12">#REF!</definedName>
    <definedName name="gDataRange" localSheetId="0">#REF!</definedName>
    <definedName name="gDataRange" localSheetId="6">#REF!</definedName>
    <definedName name="gDataRange" localSheetId="10">#REF!</definedName>
    <definedName name="gDataRange" localSheetId="2">#REF!</definedName>
    <definedName name="gDataRange" localSheetId="13">#REF!</definedName>
    <definedName name="gDataRange" localSheetId="17">#REF!</definedName>
    <definedName name="gDataRange" localSheetId="11">#REF!</definedName>
    <definedName name="gDataRange">#REF!</definedName>
    <definedName name="gDataRange_1" localSheetId="5">#REF!</definedName>
    <definedName name="gDataRange_1" localSheetId="7">#REF!</definedName>
    <definedName name="gDataRange_1" localSheetId="0">#REF!</definedName>
    <definedName name="gDataRange_1" localSheetId="6">#REF!</definedName>
    <definedName name="gDataRange_1" localSheetId="10">#REF!</definedName>
    <definedName name="gDataRange_1" localSheetId="2">#REF!</definedName>
    <definedName name="gDataRange_1" localSheetId="17">#REF!</definedName>
    <definedName name="gDataRange_1">#REF!</definedName>
    <definedName name="gDataRange_10">"'file://Mr/c/QS%209000/APQP/Apqp%20Formats.xls'#$''.$B$38:$K$41"</definedName>
    <definedName name="gDataRange_12">"'file://Mr/c/QS%209000/APQP/Apqp%20Formats.xls'#$''.$B$38:$K$41"</definedName>
    <definedName name="gDataRange_13">"'file://Mr/c/QS%209000/APQP/Apqp%20Formats.xls'#$''.$B$38:$K$41"</definedName>
    <definedName name="gDataRange_15">"'file://Mr/c/QS%209000/APQP/Apqp%20Formats.xls'#$''.$B$38:$K$41"</definedName>
    <definedName name="gDataRange_16">"'file://Mr/c/QS%209000/APQP/Apqp%20Formats.xls'#$''.$B$38:$K$41"</definedName>
    <definedName name="gDataRange_17">"'file://Mr/c/QS%209000/APQP/Apqp%20Formats.xls'#$''.$B$38:$K$41"</definedName>
    <definedName name="gDataRange_18">"'file://Mr/c/QS%209000/APQP/Apqp%20Formats.xls'#$''.$B$38:$K$41"</definedName>
    <definedName name="gDataRange_19">"'file://Mr/c/QS%209000/APQP/Apqp%20Formats.xls'#$''.$B$38:$K$41"</definedName>
    <definedName name="gDataRange_2" localSheetId="5">#REF!</definedName>
    <definedName name="gDataRange_2" localSheetId="7">#REF!</definedName>
    <definedName name="gDataRange_2" localSheetId="0">#REF!</definedName>
    <definedName name="gDataRange_2" localSheetId="6">#REF!</definedName>
    <definedName name="gDataRange_2" localSheetId="10">#REF!</definedName>
    <definedName name="gDataRange_2" localSheetId="2">#REF!</definedName>
    <definedName name="gDataRange_2" localSheetId="17">#REF!</definedName>
    <definedName name="gDataRange_2">#REF!</definedName>
    <definedName name="gDataRange_20">"'file://Mr/c/QS%209000/APQP/Apqp%20Formats.xls'#$''.$B$38:$K$41"</definedName>
    <definedName name="gDataRange_21">"'file://Mr/c/QS%209000/APQP/Apqp%20Formats.xls'#$''.$B$38:$K$41"</definedName>
    <definedName name="gDataRange_22">"'file://Mr/c/QS%209000/APQP/Apqp%20Formats.xls'#$''.$B$38:$K$41"</definedName>
    <definedName name="gDataRange_23">"'file://Mr/c/QS%209000/APQP/Apqp%20Formats.xls'#$''.$B$38:$K$41"</definedName>
    <definedName name="gDataRange_24">"'file://Mr/c/QS%209000/APQP/Apqp%20Formats.xls'#$''.$B$38:$K$41"</definedName>
    <definedName name="gDataRange_25">"'file://Mr/c/QS%209000/APQP/Apqp%20Formats.xls'#$''.$B$38:$K$41"</definedName>
    <definedName name="gDataRange_26">"'file://Mr/c/QS%209000/APQP/Apqp%20Formats.xls'#$''.$B$38:$K$41"</definedName>
    <definedName name="gDataRange_27">"'file://Mr/c/QS%209000/APQP/Apqp%20Formats.xls'#$''.$B$38:$K$41"</definedName>
    <definedName name="gDataRange_28">"'file://Mr/c/QS%209000/APQP/Apqp%20Formats.xls'#$''.$B$38:$K$41"</definedName>
    <definedName name="gDataRange_29">"'file://Mr/c/QS%209000/APQP/Apqp%20Formats.xls'#$''.$B$38:$K$41"</definedName>
    <definedName name="gDataRange_3" localSheetId="5">#REF!</definedName>
    <definedName name="gDataRange_3" localSheetId="15">'[102]#REF!'!$B$38:$K$41</definedName>
    <definedName name="gDataRange_3" localSheetId="14">'[102]#REF!'!$B$38:$K$41</definedName>
    <definedName name="gDataRange_3" localSheetId="7">#REF!</definedName>
    <definedName name="gDataRange_3" localSheetId="0">#REF!</definedName>
    <definedName name="gDataRange_3" localSheetId="6">#REF!</definedName>
    <definedName name="gDataRange_3" localSheetId="10">#REF!</definedName>
    <definedName name="gDataRange_3" localSheetId="2">#REF!</definedName>
    <definedName name="gDataRange_3" localSheetId="17">#REF!</definedName>
    <definedName name="gDataRange_3">#REF!</definedName>
    <definedName name="gDataRange_30">"'file://Mr/c/QS%209000/APQP/Apqp%20Formats.xls'#$''.$B$38:$K$41"</definedName>
    <definedName name="gDataRange_31">"'file://Mr/c/QS%209000/APQP/Apqp%20Formats.xls'#$''.$B$38:$K$41"</definedName>
    <definedName name="gDataRange_32">"'file://Mr/c/QS%209000/APQP/Apqp%20Formats.xls'#$''.$B$38:$K$41"</definedName>
    <definedName name="gDataRange_33">"'file://Mr/c/QS%209000/APQP/Apqp%20Formats.xls'#$''.$B$38:$K$41"</definedName>
    <definedName name="gDataRange_34">"'file://Mr/c/QS%209000/APQP/Apqp%20Formats.xls'#$''.$B$38:$K$41"</definedName>
    <definedName name="gDataRange_35">"'file://Mr/c/QS%209000/APQP/Apqp%20Formats.xls'#$''.$B$38:$K$41"</definedName>
    <definedName name="gDataRange_36">"'file://Mr/c/QS%209000/APQP/Apqp%20Formats.xls'#$''.$B$38:$K$41"</definedName>
    <definedName name="gDataRange_37">"'file://Mr/c/QS%209000/APQP/Apqp%20Formats.xls'#$''.$B$38:$K$41"</definedName>
    <definedName name="gDataRange_38">"'file://Mr/c/QS%209000/APQP/Apqp%20Formats.xls'#$''.$B$38:$K$41"</definedName>
    <definedName name="gDataRange_39">"'file://Mr/c/QS%209000/APQP/Apqp%20Formats.xls'#$''.$B$38:$K$41"</definedName>
    <definedName name="gDataRange_40">"'file://Mr/c/QS%209000/APQP/Apqp%20Formats.xls'#$''.$B$38:$K$41"</definedName>
    <definedName name="gDataRange_41">"'file://Mr/c/QS%209000/APQP/Apqp%20Formats.xls'#$''.$B$38:$K$41"</definedName>
    <definedName name="gDataRange_43">"'file://Mr/c/QS%209000/APQP/Apqp%20Formats.xls'#$''.$B$38:$K$41"</definedName>
    <definedName name="gDataRange_44">"'file://Mr/c/QS%209000/APQP/Apqp%20Formats.xls'#$''.$B$38:$K$41"</definedName>
    <definedName name="gDataRange_45">"'file://Mr/c/QS%209000/APQP/Apqp%20Formats.xls'#$''.$B$38:$K$41"</definedName>
    <definedName name="gDataRange_46">"'file://Mr/c/QS%209000/APQP/Apqp%20Formats.xls'#$''.$B$38:$K$41"</definedName>
    <definedName name="gDataRange_47">"'file://Mr/c/QS%209000/APQP/Apqp%20Formats.xls'#$''.$B$38:$K$41"</definedName>
    <definedName name="gDataRange_7">'[103]#REF!'!$B$38:$K$41</definedName>
    <definedName name="gDataRange_8">"'file://Mr/c/QS%209000/APQP/Apqp%20Formats.xls'#$''.$B$38:$K$41"</definedName>
    <definedName name="gDataRange_9">"'file://Mr/c/QS%209000/APQP/Apqp%20Formats.xls'#$''.$B$38:$K$41"</definedName>
    <definedName name="GDGDG">[104]Macro1!$B$1</definedName>
    <definedName name="gelb">"Ellipse 245"</definedName>
    <definedName name="Generac" localSheetId="5">#REF!</definedName>
    <definedName name="Generac" localSheetId="10">#REF!</definedName>
    <definedName name="Generac" localSheetId="2">#REF!</definedName>
    <definedName name="Generac">#REF!</definedName>
    <definedName name="GF___0">'[34]#REF!'!$E$2:$F$2</definedName>
    <definedName name="GF___12">'[34]#REF!'!$E$2:$F$2</definedName>
    <definedName name="gfdsa" localSheetId="5">'[105]AR Fortuna Engg Nashik New Site'!#REF!</definedName>
    <definedName name="gfdsa" localSheetId="7">'[105]AR Fortuna Engg Nashik New Site'!#REF!</definedName>
    <definedName name="gfdsa" localSheetId="0">'[105]AR Fortuna Engg Nashik New Site'!#REF!</definedName>
    <definedName name="gfdsa" localSheetId="6">'[105]AR Fortuna Engg Nashik New Site'!#REF!</definedName>
    <definedName name="gfdsa" localSheetId="16">'[105]AR Fortuna Engg Nashik New Site'!#REF!</definedName>
    <definedName name="gfdsa" localSheetId="10">'[105]AR Fortuna Engg Nashik New Site'!#REF!</definedName>
    <definedName name="gfdsa" localSheetId="2">'[105]AR Fortuna Engg Nashik New Site'!#REF!</definedName>
    <definedName name="gfdsa">'[105]AR Fortuna Engg Nashik New Site'!#REF!</definedName>
    <definedName name="gfgf">NA()</definedName>
    <definedName name="gfgf_43">"$#REF!.$B$4:$C$6"</definedName>
    <definedName name="gfgf_44">"$#REF!.$B$4:$C$6"</definedName>
    <definedName name="gfgf_5">"$#REF!.$B$4:$C$6"</definedName>
    <definedName name="GG" localSheetId="15">#N/A</definedName>
    <definedName name="GG" localSheetId="14">#N/A</definedName>
    <definedName name="GG">#N/A</definedName>
    <definedName name="gggggggggggg" localSheetId="5">#REF!</definedName>
    <definedName name="gggggggggggg" localSheetId="15">#REF!</definedName>
    <definedName name="gggggggggggg" localSheetId="14">#REF!</definedName>
    <definedName name="gggggggggggg" localSheetId="10">#REF!</definedName>
    <definedName name="gggggggggggg" localSheetId="2">#REF!</definedName>
    <definedName name="gggggggggggg">#REF!</definedName>
    <definedName name="GH" localSheetId="15">#N/A</definedName>
    <definedName name="GH" localSheetId="14">#N/A</definedName>
    <definedName name="GH">#N/A</definedName>
    <definedName name="ghgfhg" localSheetId="15">#N/A</definedName>
    <definedName name="ghgfhg" localSheetId="14">#N/A</definedName>
    <definedName name="ghgfhg">#N/A</definedName>
    <definedName name="GoA1_1" localSheetId="5">[39]!GoA1_1</definedName>
    <definedName name="GoA1_1" localSheetId="15">#N/A</definedName>
    <definedName name="GoA1_1" localSheetId="14">#N/A</definedName>
    <definedName name="GoA1_1" localSheetId="7">[40]!GoA1_1</definedName>
    <definedName name="GoA1_1" localSheetId="0">[41]!GoA1_1</definedName>
    <definedName name="GoA1_1" localSheetId="6">[39]!GoA1_1</definedName>
    <definedName name="GoA1_1" localSheetId="2">#N/A</definedName>
    <definedName name="GoA1_1" localSheetId="17">[39]!GoA1_1</definedName>
    <definedName name="GoA1_1">[40]!GoA1_1</definedName>
    <definedName name="GoA1_1_1" localSheetId="5">[39]!GoA1_1_1</definedName>
    <definedName name="GoA1_1_1" localSheetId="15">#N/A</definedName>
    <definedName name="GoA1_1_1" localSheetId="14">#N/A</definedName>
    <definedName name="GoA1_1_1" localSheetId="7">[40]!GoA1_1_1</definedName>
    <definedName name="GoA1_1_1" localSheetId="0">[41]!GoA1_1_1</definedName>
    <definedName name="GoA1_1_1" localSheetId="6">[39]!GoA1_1_1</definedName>
    <definedName name="GoA1_1_1" localSheetId="2">#N/A</definedName>
    <definedName name="GoA1_1_1" localSheetId="17">[39]!GoA1_1_1</definedName>
    <definedName name="GoA1_1_1">[40]!GoA1_1_1</definedName>
    <definedName name="GoA1_1_1_1" localSheetId="5">[39]!GoA1_1_1_1</definedName>
    <definedName name="GoA1_1_1_1" localSheetId="15">#N/A</definedName>
    <definedName name="GoA1_1_1_1" localSheetId="14">#N/A</definedName>
    <definedName name="GoA1_1_1_1" localSheetId="7">[40]!GoA1_1_1_1</definedName>
    <definedName name="GoA1_1_1_1" localSheetId="0">[41]!GoA1_1_1_1</definedName>
    <definedName name="GoA1_1_1_1" localSheetId="6">[39]!GoA1_1_1_1</definedName>
    <definedName name="GoA1_1_1_1" localSheetId="2">#N/A</definedName>
    <definedName name="GoA1_1_1_1" localSheetId="17">[39]!GoA1_1_1_1</definedName>
    <definedName name="GoA1_1_1_1">[40]!GoA1_1_1_1</definedName>
    <definedName name="GoA1_1_10" localSheetId="5">[39]!GoA1_1_10</definedName>
    <definedName name="GoA1_1_10" localSheetId="15">#N/A</definedName>
    <definedName name="GoA1_1_10" localSheetId="14">#N/A</definedName>
    <definedName name="GoA1_1_10" localSheetId="7">[40]!GoA1_1_10</definedName>
    <definedName name="GoA1_1_10" localSheetId="0">[41]!GoA1_1_10</definedName>
    <definedName name="GoA1_1_10" localSheetId="6">[39]!GoA1_1_10</definedName>
    <definedName name="GoA1_1_10" localSheetId="2">#N/A</definedName>
    <definedName name="GoA1_1_10" localSheetId="17">[39]!GoA1_1_10</definedName>
    <definedName name="GoA1_1_10">[40]!GoA1_1_10</definedName>
    <definedName name="GoA1_1_11" localSheetId="5">[39]!GoA1_1_11</definedName>
    <definedName name="GoA1_1_11" localSheetId="15">#N/A</definedName>
    <definedName name="GoA1_1_11" localSheetId="14">#N/A</definedName>
    <definedName name="GoA1_1_11" localSheetId="7">[40]!GoA1_1_11</definedName>
    <definedName name="GoA1_1_11" localSheetId="0">[41]!GoA1_1_11</definedName>
    <definedName name="GoA1_1_11" localSheetId="6">[39]!GoA1_1_11</definedName>
    <definedName name="GoA1_1_11" localSheetId="2">#N/A</definedName>
    <definedName name="GoA1_1_11" localSheetId="17">[39]!GoA1_1_11</definedName>
    <definedName name="GoA1_1_11">[40]!GoA1_1_11</definedName>
    <definedName name="GoA1_1_2" localSheetId="5">[39]!GoA1_1_2</definedName>
    <definedName name="GoA1_1_2" localSheetId="15">#N/A</definedName>
    <definedName name="GoA1_1_2" localSheetId="14">#N/A</definedName>
    <definedName name="GoA1_1_2" localSheetId="7">[40]!GoA1_1_2</definedName>
    <definedName name="GoA1_1_2" localSheetId="0">[41]!GoA1_1_2</definedName>
    <definedName name="GoA1_1_2" localSheetId="6">[39]!GoA1_1_2</definedName>
    <definedName name="GoA1_1_2" localSheetId="2">#N/A</definedName>
    <definedName name="GoA1_1_2" localSheetId="17">[39]!GoA1_1_2</definedName>
    <definedName name="GoA1_1_2">[40]!GoA1_1_2</definedName>
    <definedName name="GoA1_1_3" localSheetId="5">[39]!GoA1_1_3</definedName>
    <definedName name="GoA1_1_3" localSheetId="15">#N/A</definedName>
    <definedName name="GoA1_1_3" localSheetId="14">#N/A</definedName>
    <definedName name="GoA1_1_3" localSheetId="7">[40]!GoA1_1_3</definedName>
    <definedName name="GoA1_1_3" localSheetId="0">[41]!GoA1_1_3</definedName>
    <definedName name="GoA1_1_3" localSheetId="6">[39]!GoA1_1_3</definedName>
    <definedName name="GoA1_1_3" localSheetId="2">#N/A</definedName>
    <definedName name="GoA1_1_3" localSheetId="17">[39]!GoA1_1_3</definedName>
    <definedName name="GoA1_1_3">[40]!GoA1_1_3</definedName>
    <definedName name="GoA1_1_4" localSheetId="5">[39]!GoA1_1_4</definedName>
    <definedName name="GoA1_1_4" localSheetId="15">#N/A</definedName>
    <definedName name="GoA1_1_4" localSheetId="14">#N/A</definedName>
    <definedName name="GoA1_1_4" localSheetId="7">[40]!GoA1_1_4</definedName>
    <definedName name="GoA1_1_4" localSheetId="0">[41]!GoA1_1_4</definedName>
    <definedName name="GoA1_1_4" localSheetId="6">[39]!GoA1_1_4</definedName>
    <definedName name="GoA1_1_4" localSheetId="2">#N/A</definedName>
    <definedName name="GoA1_1_4" localSheetId="17">[39]!GoA1_1_4</definedName>
    <definedName name="GoA1_1_4">[40]!GoA1_1_4</definedName>
    <definedName name="GoA1_1_5" localSheetId="5">[39]!GoA1_1_5</definedName>
    <definedName name="GoA1_1_5" localSheetId="15">#N/A</definedName>
    <definedName name="GoA1_1_5" localSheetId="14">#N/A</definedName>
    <definedName name="GoA1_1_5" localSheetId="7">[40]!GoA1_1_5</definedName>
    <definedName name="GoA1_1_5" localSheetId="0">[41]!GoA1_1_5</definedName>
    <definedName name="GoA1_1_5" localSheetId="6">[39]!GoA1_1_5</definedName>
    <definedName name="GoA1_1_5" localSheetId="2">#N/A</definedName>
    <definedName name="GoA1_1_5" localSheetId="17">[39]!GoA1_1_5</definedName>
    <definedName name="GoA1_1_5">[40]!GoA1_1_5</definedName>
    <definedName name="GoA1_1_6" localSheetId="5">[39]!GoA1_1_6</definedName>
    <definedName name="GoA1_1_6" localSheetId="15">#N/A</definedName>
    <definedName name="GoA1_1_6" localSheetId="14">#N/A</definedName>
    <definedName name="GoA1_1_6" localSheetId="7">[40]!GoA1_1_6</definedName>
    <definedName name="GoA1_1_6" localSheetId="0">[41]!GoA1_1_6</definedName>
    <definedName name="GoA1_1_6" localSheetId="6">[39]!GoA1_1_6</definedName>
    <definedName name="GoA1_1_6" localSheetId="2">#N/A</definedName>
    <definedName name="GoA1_1_6" localSheetId="17">[39]!GoA1_1_6</definedName>
    <definedName name="GoA1_1_6">[40]!GoA1_1_6</definedName>
    <definedName name="GoA1_1_7" localSheetId="5">[39]!GoA1_1_7</definedName>
    <definedName name="GoA1_1_7" localSheetId="15">#N/A</definedName>
    <definedName name="GoA1_1_7" localSheetId="14">#N/A</definedName>
    <definedName name="GoA1_1_7" localSheetId="7">[40]!GoA1_1_7</definedName>
    <definedName name="GoA1_1_7" localSheetId="0">[41]!GoA1_1_7</definedName>
    <definedName name="GoA1_1_7" localSheetId="6">[39]!GoA1_1_7</definedName>
    <definedName name="GoA1_1_7" localSheetId="2">#N/A</definedName>
    <definedName name="GoA1_1_7" localSheetId="17">[39]!GoA1_1_7</definedName>
    <definedName name="GoA1_1_7">[40]!GoA1_1_7</definedName>
    <definedName name="GoA1_1_8" localSheetId="5">[39]!GoA1_1_8</definedName>
    <definedName name="GoA1_1_8" localSheetId="15">#N/A</definedName>
    <definedName name="GoA1_1_8" localSheetId="14">#N/A</definedName>
    <definedName name="GoA1_1_8" localSheetId="7">[40]!GoA1_1_8</definedName>
    <definedName name="GoA1_1_8" localSheetId="0">[41]!GoA1_1_8</definedName>
    <definedName name="GoA1_1_8" localSheetId="6">[39]!GoA1_1_8</definedName>
    <definedName name="GoA1_1_8" localSheetId="2">#N/A</definedName>
    <definedName name="GoA1_1_8" localSheetId="17">[39]!GoA1_1_8</definedName>
    <definedName name="GoA1_1_8">[40]!GoA1_1_8</definedName>
    <definedName name="GoA1_1_9" localSheetId="5">[39]!GoA1_1_9</definedName>
    <definedName name="GoA1_1_9" localSheetId="15">#N/A</definedName>
    <definedName name="GoA1_1_9" localSheetId="14">#N/A</definedName>
    <definedName name="GoA1_1_9" localSheetId="7">[40]!GoA1_1_9</definedName>
    <definedName name="GoA1_1_9" localSheetId="0">[41]!GoA1_1_9</definedName>
    <definedName name="GoA1_1_9" localSheetId="6">[39]!GoA1_1_9</definedName>
    <definedName name="GoA1_1_9" localSheetId="2">#N/A</definedName>
    <definedName name="GoA1_1_9" localSheetId="17">[39]!GoA1_1_9</definedName>
    <definedName name="GoA1_1_9">[40]!GoA1_1_9</definedName>
    <definedName name="GoA1_10" localSheetId="5">[39]!GoA1_10</definedName>
    <definedName name="GoA1_10" localSheetId="15">#N/A</definedName>
    <definedName name="GoA1_10" localSheetId="14">#N/A</definedName>
    <definedName name="GoA1_10" localSheetId="7">[40]!GoA1_10</definedName>
    <definedName name="GoA1_10" localSheetId="0">[41]!GoA1_10</definedName>
    <definedName name="GoA1_10" localSheetId="6">[39]!GoA1_10</definedName>
    <definedName name="GoA1_10" localSheetId="2">#N/A</definedName>
    <definedName name="GoA1_10" localSheetId="17">[39]!GoA1_10</definedName>
    <definedName name="GoA1_10">[40]!GoA1_10</definedName>
    <definedName name="GoA1_11" localSheetId="5">[39]!GoA1_11</definedName>
    <definedName name="GoA1_11" localSheetId="15">#N/A</definedName>
    <definedName name="GoA1_11" localSheetId="14">#N/A</definedName>
    <definedName name="GoA1_11" localSheetId="7">[40]!GoA1_11</definedName>
    <definedName name="GoA1_11" localSheetId="0">[41]!GoA1_11</definedName>
    <definedName name="GoA1_11" localSheetId="6">[39]!GoA1_11</definedName>
    <definedName name="GoA1_11" localSheetId="2">#N/A</definedName>
    <definedName name="GoA1_11" localSheetId="17">[39]!GoA1_11</definedName>
    <definedName name="GoA1_11">[40]!GoA1_11</definedName>
    <definedName name="GoA1_13" localSheetId="15">#N/A</definedName>
    <definedName name="GoA1_13" localSheetId="14">#N/A</definedName>
    <definedName name="GoA1_13">#N/A</definedName>
    <definedName name="GoA1_2" localSheetId="5">[39]!GoA1_2</definedName>
    <definedName name="GoA1_2" localSheetId="15">#N/A</definedName>
    <definedName name="GoA1_2" localSheetId="14">#N/A</definedName>
    <definedName name="GoA1_2" localSheetId="7">[40]!GoA1_2</definedName>
    <definedName name="GoA1_2" localSheetId="0">[41]!GoA1_2</definedName>
    <definedName name="GoA1_2" localSheetId="6">[39]!GoA1_2</definedName>
    <definedName name="GoA1_2" localSheetId="2">#N/A</definedName>
    <definedName name="GoA1_2" localSheetId="17">[39]!GoA1_2</definedName>
    <definedName name="GoA1_2">[40]!GoA1_2</definedName>
    <definedName name="GoA1_2_1" localSheetId="5">[39]!GoA1_2_1</definedName>
    <definedName name="GoA1_2_1" localSheetId="15">#N/A</definedName>
    <definedName name="GoA1_2_1" localSheetId="14">#N/A</definedName>
    <definedName name="GoA1_2_1" localSheetId="7">[40]!GoA1_2_1</definedName>
    <definedName name="GoA1_2_1" localSheetId="0">[41]!GoA1_2_1</definedName>
    <definedName name="GoA1_2_1" localSheetId="6">[39]!GoA1_2_1</definedName>
    <definedName name="GoA1_2_1" localSheetId="2">#N/A</definedName>
    <definedName name="GoA1_2_1" localSheetId="17">[39]!GoA1_2_1</definedName>
    <definedName name="GoA1_2_1">[40]!GoA1_2_1</definedName>
    <definedName name="GoA1_2_1_1" localSheetId="5">[39]!GoA1_2_1_1</definedName>
    <definedName name="GoA1_2_1_1" localSheetId="15">#N/A</definedName>
    <definedName name="GoA1_2_1_1" localSheetId="14">#N/A</definedName>
    <definedName name="GoA1_2_1_1" localSheetId="7">[40]!GoA1_2_1_1</definedName>
    <definedName name="GoA1_2_1_1" localSheetId="0">[41]!GoA1_2_1_1</definedName>
    <definedName name="GoA1_2_1_1" localSheetId="6">[39]!GoA1_2_1_1</definedName>
    <definedName name="GoA1_2_1_1" localSheetId="2">#N/A</definedName>
    <definedName name="GoA1_2_1_1" localSheetId="17">[39]!GoA1_2_1_1</definedName>
    <definedName name="GoA1_2_1_1">[40]!GoA1_2_1_1</definedName>
    <definedName name="GoA1_2_10" localSheetId="5">[39]!GoA1_2_10</definedName>
    <definedName name="GoA1_2_10" localSheetId="15">#N/A</definedName>
    <definedName name="GoA1_2_10" localSheetId="14">#N/A</definedName>
    <definedName name="GoA1_2_10" localSheetId="7">[40]!GoA1_2_10</definedName>
    <definedName name="GoA1_2_10" localSheetId="0">[41]!GoA1_2_10</definedName>
    <definedName name="GoA1_2_10" localSheetId="6">[39]!GoA1_2_10</definedName>
    <definedName name="GoA1_2_10" localSheetId="2">#N/A</definedName>
    <definedName name="GoA1_2_10" localSheetId="17">[39]!GoA1_2_10</definedName>
    <definedName name="GoA1_2_10">[40]!GoA1_2_10</definedName>
    <definedName name="GoA1_2_11" localSheetId="5">[39]!GoA1_2_11</definedName>
    <definedName name="GoA1_2_11" localSheetId="15">#N/A</definedName>
    <definedName name="GoA1_2_11" localSheetId="14">#N/A</definedName>
    <definedName name="GoA1_2_11" localSheetId="7">[40]!GoA1_2_11</definedName>
    <definedName name="GoA1_2_11" localSheetId="0">[41]!GoA1_2_11</definedName>
    <definedName name="GoA1_2_11" localSheetId="6">[39]!GoA1_2_11</definedName>
    <definedName name="GoA1_2_11" localSheetId="2">#N/A</definedName>
    <definedName name="GoA1_2_11" localSheetId="17">[39]!GoA1_2_11</definedName>
    <definedName name="GoA1_2_11">[40]!GoA1_2_11</definedName>
    <definedName name="GoA1_2_2" localSheetId="5">[39]!GoA1_2_2</definedName>
    <definedName name="GoA1_2_2" localSheetId="15">#N/A</definedName>
    <definedName name="GoA1_2_2" localSheetId="14">#N/A</definedName>
    <definedName name="GoA1_2_2" localSheetId="7">[40]!GoA1_2_2</definedName>
    <definedName name="GoA1_2_2" localSheetId="0">[41]!GoA1_2_2</definedName>
    <definedName name="GoA1_2_2" localSheetId="6">[39]!GoA1_2_2</definedName>
    <definedName name="GoA1_2_2" localSheetId="2">#N/A</definedName>
    <definedName name="GoA1_2_2" localSheetId="17">[39]!GoA1_2_2</definedName>
    <definedName name="GoA1_2_2">[40]!GoA1_2_2</definedName>
    <definedName name="GoA1_2_3" localSheetId="5">[39]!GoA1_2_3</definedName>
    <definedName name="GoA1_2_3" localSheetId="15">#N/A</definedName>
    <definedName name="GoA1_2_3" localSheetId="14">#N/A</definedName>
    <definedName name="GoA1_2_3" localSheetId="7">[40]!GoA1_2_3</definedName>
    <definedName name="GoA1_2_3" localSheetId="0">[41]!GoA1_2_3</definedName>
    <definedName name="GoA1_2_3" localSheetId="6">[39]!GoA1_2_3</definedName>
    <definedName name="GoA1_2_3" localSheetId="2">#N/A</definedName>
    <definedName name="GoA1_2_3" localSheetId="17">[39]!GoA1_2_3</definedName>
    <definedName name="GoA1_2_3">[40]!GoA1_2_3</definedName>
    <definedName name="GoA1_2_4" localSheetId="5">[39]!GoA1_2_4</definedName>
    <definedName name="GoA1_2_4" localSheetId="15">#N/A</definedName>
    <definedName name="GoA1_2_4" localSheetId="14">#N/A</definedName>
    <definedName name="GoA1_2_4" localSheetId="7">[40]!GoA1_2_4</definedName>
    <definedName name="GoA1_2_4" localSheetId="0">[41]!GoA1_2_4</definedName>
    <definedName name="GoA1_2_4" localSheetId="6">[39]!GoA1_2_4</definedName>
    <definedName name="GoA1_2_4" localSheetId="2">#N/A</definedName>
    <definedName name="GoA1_2_4" localSheetId="17">[39]!GoA1_2_4</definedName>
    <definedName name="GoA1_2_4">[40]!GoA1_2_4</definedName>
    <definedName name="GoA1_2_5" localSheetId="5">[39]!GoA1_2_5</definedName>
    <definedName name="GoA1_2_5" localSheetId="15">#N/A</definedName>
    <definedName name="GoA1_2_5" localSheetId="14">#N/A</definedName>
    <definedName name="GoA1_2_5" localSheetId="7">[40]!GoA1_2_5</definedName>
    <definedName name="GoA1_2_5" localSheetId="0">[41]!GoA1_2_5</definedName>
    <definedName name="GoA1_2_5" localSheetId="6">[39]!GoA1_2_5</definedName>
    <definedName name="GoA1_2_5" localSheetId="2">#N/A</definedName>
    <definedName name="GoA1_2_5" localSheetId="17">[39]!GoA1_2_5</definedName>
    <definedName name="GoA1_2_5">[40]!GoA1_2_5</definedName>
    <definedName name="GoA1_2_6" localSheetId="5">[39]!GoA1_2_6</definedName>
    <definedName name="GoA1_2_6" localSheetId="15">#N/A</definedName>
    <definedName name="GoA1_2_6" localSheetId="14">#N/A</definedName>
    <definedName name="GoA1_2_6" localSheetId="7">[40]!GoA1_2_6</definedName>
    <definedName name="GoA1_2_6" localSheetId="0">[41]!GoA1_2_6</definedName>
    <definedName name="GoA1_2_6" localSheetId="6">[39]!GoA1_2_6</definedName>
    <definedName name="GoA1_2_6" localSheetId="2">#N/A</definedName>
    <definedName name="GoA1_2_6" localSheetId="17">[39]!GoA1_2_6</definedName>
    <definedName name="GoA1_2_6">[40]!GoA1_2_6</definedName>
    <definedName name="GoA1_2_7" localSheetId="5">[39]!GoA1_2_7</definedName>
    <definedName name="GoA1_2_7" localSheetId="15">#N/A</definedName>
    <definedName name="GoA1_2_7" localSheetId="14">#N/A</definedName>
    <definedName name="GoA1_2_7" localSheetId="7">[40]!GoA1_2_7</definedName>
    <definedName name="GoA1_2_7" localSheetId="0">[41]!GoA1_2_7</definedName>
    <definedName name="GoA1_2_7" localSheetId="6">[39]!GoA1_2_7</definedName>
    <definedName name="GoA1_2_7" localSheetId="2">#N/A</definedName>
    <definedName name="GoA1_2_7" localSheetId="17">[39]!GoA1_2_7</definedName>
    <definedName name="GoA1_2_7">[40]!GoA1_2_7</definedName>
    <definedName name="GoA1_2_8" localSheetId="5">[39]!GoA1_2_8</definedName>
    <definedName name="GoA1_2_8" localSheetId="15">#N/A</definedName>
    <definedName name="GoA1_2_8" localSheetId="14">#N/A</definedName>
    <definedName name="GoA1_2_8" localSheetId="7">[40]!GoA1_2_8</definedName>
    <definedName name="GoA1_2_8" localSheetId="0">[41]!GoA1_2_8</definedName>
    <definedName name="GoA1_2_8" localSheetId="6">[39]!GoA1_2_8</definedName>
    <definedName name="GoA1_2_8" localSheetId="2">#N/A</definedName>
    <definedName name="GoA1_2_8" localSheetId="17">[39]!GoA1_2_8</definedName>
    <definedName name="GoA1_2_8">[40]!GoA1_2_8</definedName>
    <definedName name="GoA1_2_9" localSheetId="5">[39]!GoA1_2_9</definedName>
    <definedName name="GoA1_2_9" localSheetId="15">#N/A</definedName>
    <definedName name="GoA1_2_9" localSheetId="14">#N/A</definedName>
    <definedName name="GoA1_2_9" localSheetId="7">[40]!GoA1_2_9</definedName>
    <definedName name="GoA1_2_9" localSheetId="0">[41]!GoA1_2_9</definedName>
    <definedName name="GoA1_2_9" localSheetId="6">[39]!GoA1_2_9</definedName>
    <definedName name="GoA1_2_9" localSheetId="2">#N/A</definedName>
    <definedName name="GoA1_2_9" localSheetId="17">[39]!GoA1_2_9</definedName>
    <definedName name="GoA1_2_9">[40]!GoA1_2_9</definedName>
    <definedName name="GoA1_22" localSheetId="15">#N/A</definedName>
    <definedName name="GoA1_22" localSheetId="14">#N/A</definedName>
    <definedName name="GoA1_22">#N/A</definedName>
    <definedName name="GoA1_3" localSheetId="5">[39]!GoA1_3</definedName>
    <definedName name="GoA1_3" localSheetId="15">#N/A</definedName>
    <definedName name="GoA1_3" localSheetId="14">#N/A</definedName>
    <definedName name="GoA1_3" localSheetId="7">[40]!GoA1_3</definedName>
    <definedName name="GoA1_3" localSheetId="0">[41]!GoA1_3</definedName>
    <definedName name="GoA1_3" localSheetId="6">[39]!GoA1_3</definedName>
    <definedName name="GoA1_3" localSheetId="2">#N/A</definedName>
    <definedName name="GoA1_3" localSheetId="17">[39]!GoA1_3</definedName>
    <definedName name="GoA1_3">[40]!GoA1_3</definedName>
    <definedName name="GoA1_4" localSheetId="5">[39]!GoA1_4</definedName>
    <definedName name="GoA1_4" localSheetId="15">#N/A</definedName>
    <definedName name="GoA1_4" localSheetId="14">#N/A</definedName>
    <definedName name="GoA1_4" localSheetId="7">[40]!GoA1_4</definedName>
    <definedName name="GoA1_4" localSheetId="0">[41]!GoA1_4</definedName>
    <definedName name="GoA1_4" localSheetId="6">[39]!GoA1_4</definedName>
    <definedName name="GoA1_4" localSheetId="2">#N/A</definedName>
    <definedName name="GoA1_4" localSheetId="17">[39]!GoA1_4</definedName>
    <definedName name="GoA1_4">[40]!GoA1_4</definedName>
    <definedName name="GoA1_46" localSheetId="15">#N/A</definedName>
    <definedName name="GoA1_46" localSheetId="14">#N/A</definedName>
    <definedName name="GoA1_46">#N/A</definedName>
    <definedName name="GoA1_5" localSheetId="5">[39]!GoA1_5</definedName>
    <definedName name="GoA1_5" localSheetId="15">#N/A</definedName>
    <definedName name="GoA1_5" localSheetId="14">#N/A</definedName>
    <definedName name="GoA1_5" localSheetId="7">[40]!GoA1_5</definedName>
    <definedName name="GoA1_5" localSheetId="0">[41]!GoA1_5</definedName>
    <definedName name="GoA1_5" localSheetId="6">[39]!GoA1_5</definedName>
    <definedName name="GoA1_5" localSheetId="2">#N/A</definedName>
    <definedName name="GoA1_5" localSheetId="17">[39]!GoA1_5</definedName>
    <definedName name="GoA1_5">[40]!GoA1_5</definedName>
    <definedName name="GoA1_6" localSheetId="5">[39]!GoA1_6</definedName>
    <definedName name="GoA1_6" localSheetId="15">#N/A</definedName>
    <definedName name="GoA1_6" localSheetId="14">#N/A</definedName>
    <definedName name="GoA1_6" localSheetId="7">[40]!GoA1_6</definedName>
    <definedName name="GoA1_6" localSheetId="0">[41]!GoA1_6</definedName>
    <definedName name="GoA1_6" localSheetId="6">[39]!GoA1_6</definedName>
    <definedName name="GoA1_6" localSheetId="2">#N/A</definedName>
    <definedName name="GoA1_6" localSheetId="17">[39]!GoA1_6</definedName>
    <definedName name="GoA1_6">[40]!GoA1_6</definedName>
    <definedName name="GoA1_7" localSheetId="5">[39]!GoA1_7</definedName>
    <definedName name="GoA1_7" localSheetId="15">#N/A</definedName>
    <definedName name="GoA1_7" localSheetId="14">#N/A</definedName>
    <definedName name="GoA1_7" localSheetId="7">[40]!GoA1_7</definedName>
    <definedName name="GoA1_7" localSheetId="0">[41]!GoA1_7</definedName>
    <definedName name="GoA1_7" localSheetId="6">[39]!GoA1_7</definedName>
    <definedName name="GoA1_7" localSheetId="2">#N/A</definedName>
    <definedName name="GoA1_7" localSheetId="17">[39]!GoA1_7</definedName>
    <definedName name="GoA1_7">[40]!GoA1_7</definedName>
    <definedName name="GoA1_8" localSheetId="5">[39]!GoA1_8</definedName>
    <definedName name="GoA1_8" localSheetId="15">#N/A</definedName>
    <definedName name="GoA1_8" localSheetId="14">#N/A</definedName>
    <definedName name="GoA1_8" localSheetId="7">[40]!GoA1_8</definedName>
    <definedName name="GoA1_8" localSheetId="0">[41]!GoA1_8</definedName>
    <definedName name="GoA1_8" localSheetId="6">[39]!GoA1_8</definedName>
    <definedName name="GoA1_8" localSheetId="2">#N/A</definedName>
    <definedName name="GoA1_8" localSheetId="17">[39]!GoA1_8</definedName>
    <definedName name="GoA1_8">[40]!GoA1_8</definedName>
    <definedName name="GoA1_9" localSheetId="5">[39]!GoA1_9</definedName>
    <definedName name="GoA1_9" localSheetId="15">#N/A</definedName>
    <definedName name="GoA1_9" localSheetId="14">#N/A</definedName>
    <definedName name="GoA1_9" localSheetId="7">[40]!GoA1_9</definedName>
    <definedName name="GoA1_9" localSheetId="0">[41]!GoA1_9</definedName>
    <definedName name="GoA1_9" localSheetId="6">[39]!GoA1_9</definedName>
    <definedName name="GoA1_9" localSheetId="2">#N/A</definedName>
    <definedName name="GoA1_9" localSheetId="17">[39]!GoA1_9</definedName>
    <definedName name="GoA1_9">[40]!GoA1_9</definedName>
    <definedName name="GPS_Location" localSheetId="5">#REF!</definedName>
    <definedName name="GPS_Location" localSheetId="10">#REF!</definedName>
    <definedName name="GPS_Location" localSheetId="2">#REF!</definedName>
    <definedName name="GPS_Location">#REF!</definedName>
    <definedName name="GRAp">[106]STAGEIMPROV!$A$93:$Q$111</definedName>
    <definedName name="GRAp___0">[83]STAGEIMPROV!$A$93:$Q$111</definedName>
    <definedName name="GRAp___10">[107]STAGEIMPROV!$A$93:$Q$111</definedName>
    <definedName name="GRAp___11">[107]STAGEIMPROV!$A$93:$Q$111</definedName>
    <definedName name="GRAp___12">[107]STAGEIMPROV!$A$93:$Q$111</definedName>
    <definedName name="GRAp___13">[107]STAGEIMPROV!$A$93:$Q$111</definedName>
    <definedName name="GRAp___14">[107]STAGEIMPROV!$A$93:$Q$111</definedName>
    <definedName name="GRAp___16">[108]STAGEIMPROV!$A$93:$Q$111</definedName>
    <definedName name="GRAp___18">[108]STAGEIMPROV!$A$93:$Q$111</definedName>
    <definedName name="GRAp___19">[107]STAGEIMPROV!$A$93:$Q$111</definedName>
    <definedName name="GRAp___9">[107]STAGEIMPROV!$A$93:$Q$111</definedName>
    <definedName name="GRAPH___0">'[35]#REF!'!$A$2:$S$42</definedName>
    <definedName name="GRAPH___10">'[34]#REF!'!$A$2:$S$42</definedName>
    <definedName name="GRAPH___11">'[34]#REF!'!$A$2:$S$42</definedName>
    <definedName name="GRAPH___12">'[34]#REF!'!$A$2:$S$42</definedName>
    <definedName name="GRAPH___13">'[34]#REF!'!$A$2:$S$42</definedName>
    <definedName name="GRAPH___14">'[34]#REF!'!$A$2:$S$42</definedName>
    <definedName name="GRAPH___16">'[34]#REF!'!$A$2:$S$42</definedName>
    <definedName name="GRAPH___18">'[34]#REF!'!$A$2:$S$42</definedName>
    <definedName name="GRAPH___19">'[34]#REF!'!$A$2:$S$42</definedName>
    <definedName name="GRAPH___7">'[35]#REF!'!$A$2:$S$42</definedName>
    <definedName name="GRAPH___9">'[34]#REF!'!$A$2:$S$42</definedName>
    <definedName name="GRAPH1">[51]super!$A$1:$M$37</definedName>
    <definedName name="GRAPHE">'[109]#REF!'!$A$1:$M$93</definedName>
    <definedName name="graphes_pareto">'[65]#REF!'!$D$1:$O$52</definedName>
    <definedName name="grün">"Ellipse 246"</definedName>
    <definedName name="GS">'[51]super 5 port'!$A$55:$Q$55</definedName>
    <definedName name="gt" localSheetId="5" hidden="1">{#N/A,#N/A,FALSE,"SUMMARY REPORT"}</definedName>
    <definedName name="gt" localSheetId="15" hidden="1">{#N/A,#N/A,FALSE,"SUMMARY REPORT"}</definedName>
    <definedName name="gt" localSheetId="14" hidden="1">{#N/A,#N/A,FALSE,"SUMMARY REPORT"}</definedName>
    <definedName name="gt" localSheetId="7" hidden="1">{#N/A,#N/A,FALSE,"SUMMARY REPORT"}</definedName>
    <definedName name="gt" localSheetId="0" hidden="1">{#N/A,#N/A,FALSE,"SUMMARY REPORT"}</definedName>
    <definedName name="gt" localSheetId="6" hidden="1">{#N/A,#N/A,FALSE,"SUMMARY REPORT"}</definedName>
    <definedName name="gt" localSheetId="16" hidden="1">{#N/A,#N/A,FALSE,"SUMMARY REPORT"}</definedName>
    <definedName name="gt" localSheetId="10" hidden="1">{#N/A,#N/A,FALSE,"SUMMARY REPORT"}</definedName>
    <definedName name="gt" localSheetId="2" hidden="1">{#N/A,#N/A,FALSE,"SUMMARY REPORT"}</definedName>
    <definedName name="gt" localSheetId="17" hidden="1">{#N/A,#N/A,FALSE,"SUMMARY REPORT"}</definedName>
    <definedName name="gt" hidden="1">{#N/A,#N/A,FALSE,"SUMMARY REPORT"}</definedName>
    <definedName name="h" localSheetId="5">#REF!</definedName>
    <definedName name="H" localSheetId="15">#REF!</definedName>
    <definedName name="H" localSheetId="14">#REF!</definedName>
    <definedName name="h" localSheetId="7">#REF!</definedName>
    <definedName name="h" localSheetId="0">#REF!</definedName>
    <definedName name="h" localSheetId="6">#REF!</definedName>
    <definedName name="h" localSheetId="10">#REF!</definedName>
    <definedName name="h" localSheetId="2">#REF!</definedName>
    <definedName name="h" localSheetId="17">#REF!</definedName>
    <definedName name="h">#REF!</definedName>
    <definedName name="HCV">'[37]LCV MCV HCV'!$A$1:$AU$72</definedName>
    <definedName name="HCV.WEEKLY" localSheetId="5" hidden="1">{#N/A,#N/A,FALSE,"SUMMARY REPORT"}</definedName>
    <definedName name="HCV.WEEKLY" localSheetId="15" hidden="1">{#N/A,#N/A,FALSE,"SUMMARY REPORT"}</definedName>
    <definedName name="HCV.WEEKLY" localSheetId="14" hidden="1">{#N/A,#N/A,FALSE,"SUMMARY REPORT"}</definedName>
    <definedName name="HCV.WEEKLY" localSheetId="7" hidden="1">{#N/A,#N/A,FALSE,"SUMMARY REPORT"}</definedName>
    <definedName name="HCV.WEEKLY" localSheetId="0" hidden="1">{#N/A,#N/A,FALSE,"SUMMARY REPORT"}</definedName>
    <definedName name="HCV.WEEKLY" localSheetId="6" hidden="1">{#N/A,#N/A,FALSE,"SUMMARY REPORT"}</definedName>
    <definedName name="HCV.WEEKLY" localSheetId="16" hidden="1">{#N/A,#N/A,FALSE,"SUMMARY REPORT"}</definedName>
    <definedName name="HCV.WEEKLY" localSheetId="10" hidden="1">{#N/A,#N/A,FALSE,"SUMMARY REPORT"}</definedName>
    <definedName name="HCV.WEEKLY" localSheetId="2" hidden="1">{#N/A,#N/A,FALSE,"SUMMARY REPORT"}</definedName>
    <definedName name="HCV.WEEKLY" localSheetId="17" hidden="1">{#N/A,#N/A,FALSE,"SUMMARY REPORT"}</definedName>
    <definedName name="HCV.WEEKLY" hidden="1">{#N/A,#N/A,FALSE,"SUMMARY REPORT"}</definedName>
    <definedName name="Header">'[35]#REF!'!$A$2:$G$98</definedName>
    <definedName name="HeaderDetail">'[110]Process Flow Chart'!$Q$7,'[110]Process Flow Chart'!$Q$9,'[110]Process Flow Chart'!$Q$11,'[110]Process Flow Chart'!$V$11,'[110]Process Flow Chart'!$V$12</definedName>
    <definedName name="Height">10</definedName>
    <definedName name="Height_7">10</definedName>
    <definedName name="HF1_HARN">"#n/a"</definedName>
    <definedName name="HGHGHG">'[111]#REF'!$A$1</definedName>
    <definedName name="hgugiuhoi" localSheetId="5">#REF!</definedName>
    <definedName name="hgugiuhoi" localSheetId="15">#REF!</definedName>
    <definedName name="hgugiuhoi" localSheetId="14">#REF!</definedName>
    <definedName name="hgugiuhoi" localSheetId="10">#REF!</definedName>
    <definedName name="hgugiuhoi" localSheetId="2">#REF!</definedName>
    <definedName name="hgugiuhoi">#REF!</definedName>
    <definedName name="HiddenRows" localSheetId="5" hidden="1">#REF!</definedName>
    <definedName name="HiddenRows" localSheetId="7" hidden="1">#REF!</definedName>
    <definedName name="HiddenRows" localSheetId="12">#REF!</definedName>
    <definedName name="HiddenRows" localSheetId="0" hidden="1">#REF!</definedName>
    <definedName name="HiddenRows" localSheetId="6" hidden="1">#REF!</definedName>
    <definedName name="HiddenRows" localSheetId="10" hidden="1">#REF!</definedName>
    <definedName name="HiddenRows" localSheetId="2" hidden="1">#REF!</definedName>
    <definedName name="HiddenRows" localSheetId="13">#REF!</definedName>
    <definedName name="HiddenRows" localSheetId="17" hidden="1">#REF!</definedName>
    <definedName name="HiddenRows" localSheetId="11">#REF!</definedName>
    <definedName name="HiddenRows" hidden="1">#REF!</definedName>
    <definedName name="history" localSheetId="15">#N/A</definedName>
    <definedName name="history" localSheetId="14">#N/A</definedName>
    <definedName name="history">#N/A</definedName>
    <definedName name="HJHG" localSheetId="15">#N/A</definedName>
    <definedName name="HJHG" localSheetId="14">#N/A</definedName>
    <definedName name="HJHG">#N/A</definedName>
    <definedName name="hjhj">NA()</definedName>
    <definedName name="hjhj_43">"$#REF!.$B$4:$C$6"</definedName>
    <definedName name="hjhj_44">"$#REF!.$B$4:$C$6"</definedName>
    <definedName name="hjhj_5">"$#REF!.$B$4:$C$6"</definedName>
    <definedName name="HOG">'[34]#REF!'!$C$3:$F$276</definedName>
    <definedName name="HOG___0">'[34]#REF!'!$C$3:$F$276</definedName>
    <definedName name="HOG___12">'[34]#REF!'!$C$3:$F$276</definedName>
    <definedName name="Home" localSheetId="5">[112]Assumption!#REF!</definedName>
    <definedName name="Home" localSheetId="15">[112]Assumption!#REF!</definedName>
    <definedName name="Home" localSheetId="14">[112]Assumption!#REF!</definedName>
    <definedName name="Home" localSheetId="7">[112]Assumption!#REF!</definedName>
    <definedName name="Home" localSheetId="0">[112]Assumption!#REF!</definedName>
    <definedName name="Home" localSheetId="6">[112]Assumption!#REF!</definedName>
    <definedName name="Home" localSheetId="16">[112]Assumption!#REF!</definedName>
    <definedName name="Home" localSheetId="10">[112]Assumption!#REF!</definedName>
    <definedName name="Home" localSheetId="2">[112]Assumption!#REF!</definedName>
    <definedName name="Home">[112]Assumption!#REF!</definedName>
    <definedName name="HOSBS" localSheetId="5">[93]Hosur!#REF!</definedName>
    <definedName name="HOSBS" localSheetId="15">[93]Hosur!#REF!</definedName>
    <definedName name="HOSBS" localSheetId="14">[93]Hosur!#REF!</definedName>
    <definedName name="HOSBS" localSheetId="7">[93]Hosur!#REF!</definedName>
    <definedName name="HOSBS" localSheetId="0">[93]Hosur!#REF!</definedName>
    <definedName name="HOSBS" localSheetId="6">[93]Hosur!#REF!</definedName>
    <definedName name="HOSBS" localSheetId="16">[93]Hosur!#REF!</definedName>
    <definedName name="HOSBS" localSheetId="10">[93]Hosur!#REF!</definedName>
    <definedName name="HOSBS" localSheetId="2">[93]Hosur!#REF!</definedName>
    <definedName name="HOSBS">[93]Hosur!#REF!</definedName>
    <definedName name="HOSPL" localSheetId="5">[93]Hosur!#REF!</definedName>
    <definedName name="HOSPL" localSheetId="15">[93]Hosur!#REF!</definedName>
    <definedName name="HOSPL" localSheetId="14">[93]Hosur!#REF!</definedName>
    <definedName name="HOSPL" localSheetId="7">[93]Hosur!#REF!</definedName>
    <definedName name="HOSPL" localSheetId="0">[93]Hosur!#REF!</definedName>
    <definedName name="HOSPL" localSheetId="6">[93]Hosur!#REF!</definedName>
    <definedName name="HOSPL" localSheetId="16">[93]Hosur!#REF!</definedName>
    <definedName name="HOSPL" localSheetId="10">[93]Hosur!#REF!</definedName>
    <definedName name="HOSPL" localSheetId="2">[93]Hosur!#REF!</definedName>
    <definedName name="HOSPL">[93]Hosur!#REF!</definedName>
    <definedName name="HRD">[37]HRD!$A$1:$BE$45</definedName>
    <definedName name="HTML_CodePage" hidden="1">949</definedName>
    <definedName name="HTML_Control" localSheetId="5" hidden="1">{"'7-2지역별'!$A$1:$R$44"}</definedName>
    <definedName name="HTML_Control" localSheetId="15" hidden="1">{"'7-2지역별'!$A$1:$R$44"}</definedName>
    <definedName name="HTML_Control" localSheetId="14" hidden="1">{"'7-2지역별'!$A$1:$R$44"}</definedName>
    <definedName name="HTML_Control" localSheetId="16" hidden="1">{"'7-2지역별'!$A$1:$R$44"}</definedName>
    <definedName name="HTML_Control" localSheetId="10" hidden="1">{"'7-2지역별'!$A$1:$R$44"}</definedName>
    <definedName name="HTML_Control" localSheetId="2" hidden="1">{"'7-2지역별'!$A$1:$R$44"}</definedName>
    <definedName name="HTML_Control" hidden="1">{"'7-2지역별'!$A$1:$R$44"}</definedName>
    <definedName name="HTML_Description" hidden="1">""</definedName>
    <definedName name="HTML_Email" hidden="1">""</definedName>
    <definedName name="HTML_Header" hidden="1">"7-2지역별"</definedName>
    <definedName name="HTML_LastUpdate" hidden="1">"98-11-28"</definedName>
    <definedName name="HTML_LineAfter" hidden="1">FALSE</definedName>
    <definedName name="HTML_LineBefore" hidden="1">FALSE</definedName>
    <definedName name="HTML_Name" hidden="1">"서준호"</definedName>
    <definedName name="HTML_OBDlg2" hidden="1">TRUE</definedName>
    <definedName name="HTML_OBDlg4" hidden="1">TRUE</definedName>
    <definedName name="HTML_OS" hidden="1">0</definedName>
    <definedName name="HTML_PathFile" hidden="1">"C:\My Documents\981151"</definedName>
    <definedName name="HTML_Title" hidden="1">"월보"</definedName>
    <definedName name="i">'[44]TS Report-Production MEMCO ENGI'!$I$1:$I$2</definedName>
    <definedName name="IAARFPA71" localSheetId="5">'[45]IA - Audit report front page'!#REF!</definedName>
    <definedName name="IAARFPA71" localSheetId="7">'[45]IA - Audit report front page'!#REF!</definedName>
    <definedName name="IAARFPA71" localSheetId="0">'[45]IA - Audit report front page'!#REF!</definedName>
    <definedName name="IAARFPA71" localSheetId="6">'[45]IA - Audit report front page'!#REF!</definedName>
    <definedName name="IAARFPA71" localSheetId="16">'[45]IA - Audit report front page'!#REF!</definedName>
    <definedName name="IAARFPA71" localSheetId="10">'[45]IA - Audit report front page'!#REF!</definedName>
    <definedName name="IAARFPA71" localSheetId="2">'[45]IA - Audit report front page'!#REF!</definedName>
    <definedName name="IAARFPA71">'[45]IA - Audit report front page'!#REF!</definedName>
    <definedName name="IAARFPQ76" localSheetId="5">'[45]IA - Audit report front page'!#REF!</definedName>
    <definedName name="IAARFPQ76" localSheetId="7">'[45]IA - Audit report front page'!#REF!</definedName>
    <definedName name="IAARFPQ76" localSheetId="0">'[45]IA - Audit report front page'!#REF!</definedName>
    <definedName name="IAARFPQ76" localSheetId="6">'[45]IA - Audit report front page'!#REF!</definedName>
    <definedName name="IAARFPQ76" localSheetId="16">'[45]IA - Audit report front page'!#REF!</definedName>
    <definedName name="IAARFPQ76" localSheetId="10">'[45]IA - Audit report front page'!#REF!</definedName>
    <definedName name="IAARFPQ76" localSheetId="2">'[45]IA - Audit report front page'!#REF!</definedName>
    <definedName name="IAARFPQ76">'[45]IA - Audit report front page'!#REF!</definedName>
    <definedName name="IAASRAC30" localSheetId="5">'[45]IA - Audit summary report'!#REF!</definedName>
    <definedName name="IAASRAC30" localSheetId="7">'[45]IA - Audit summary report'!#REF!</definedName>
    <definedName name="IAASRAC30" localSheetId="0">'[45]IA - Audit summary report'!#REF!</definedName>
    <definedName name="IAASRAC30" localSheetId="6">'[45]IA - Audit summary report'!#REF!</definedName>
    <definedName name="IAASRAC30" localSheetId="16">'[45]IA - Audit summary report'!#REF!</definedName>
    <definedName name="IAASRAC30" localSheetId="10">'[45]IA - Audit summary report'!#REF!</definedName>
    <definedName name="IAASRAC30" localSheetId="2">'[45]IA - Audit summary report'!#REF!</definedName>
    <definedName name="IAASRAC30">'[45]IA - Audit summary report'!#REF!</definedName>
    <definedName name="IAASRAC75" localSheetId="5">'[45]IA - Audit summary report'!#REF!</definedName>
    <definedName name="IAASRAC75" localSheetId="7">'[45]IA - Audit summary report'!#REF!</definedName>
    <definedName name="IAASRAC75" localSheetId="0">'[45]IA - Audit summary report'!#REF!</definedName>
    <definedName name="IAASRAC75" localSheetId="6">'[45]IA - Audit summary report'!#REF!</definedName>
    <definedName name="IAASRAC75" localSheetId="16">'[45]IA - Audit summary report'!#REF!</definedName>
    <definedName name="IAASRAC75" localSheetId="10">'[45]IA - Audit summary report'!#REF!</definedName>
    <definedName name="IAASRAC75" localSheetId="2">'[45]IA - Audit summary report'!#REF!</definedName>
    <definedName name="IAASRAC75">'[45]IA - Audit summary report'!#REF!</definedName>
    <definedName name="IAASRR24" localSheetId="5">'[45]IA - Audit summary report'!#REF!</definedName>
    <definedName name="IAASRR24" localSheetId="7">'[45]IA - Audit summary report'!#REF!</definedName>
    <definedName name="IAASRR24" localSheetId="0">'[45]IA - Audit summary report'!#REF!</definedName>
    <definedName name="IAASRR24" localSheetId="6">'[45]IA - Audit summary report'!#REF!</definedName>
    <definedName name="IAASRR24" localSheetId="16">'[45]IA - Audit summary report'!#REF!</definedName>
    <definedName name="IAASRR24" localSheetId="10">'[45]IA - Audit summary report'!#REF!</definedName>
    <definedName name="IAASRR24" localSheetId="2">'[45]IA - Audit summary report'!#REF!</definedName>
    <definedName name="IAASRR24">'[45]IA - Audit summary report'!#REF!</definedName>
    <definedName name="IAASRY114" localSheetId="5">'[45]IA - Audit summary report'!#REF!</definedName>
    <definedName name="IAASRY114" localSheetId="7">'[45]IA - Audit summary report'!#REF!</definedName>
    <definedName name="IAASRY114" localSheetId="0">'[45]IA - Audit summary report'!#REF!</definedName>
    <definedName name="IAASRY114" localSheetId="6">'[45]IA - Audit summary report'!#REF!</definedName>
    <definedName name="IAASRY114" localSheetId="16">'[45]IA - Audit summary report'!#REF!</definedName>
    <definedName name="IAASRY114" localSheetId="10">'[45]IA - Audit summary report'!#REF!</definedName>
    <definedName name="IAASRY114" localSheetId="2">'[45]IA - Audit summary report'!#REF!</definedName>
    <definedName name="IAASRY114">'[45]IA - Audit summary report'!#REF!</definedName>
    <definedName name="IAFPPA71" localSheetId="5">'[45]IA - Front page planning'!#REF!</definedName>
    <definedName name="IAFPPA71" localSheetId="7">'[45]IA - Front page planning'!#REF!</definedName>
    <definedName name="IAFPPA71" localSheetId="0">'[45]IA - Front page planning'!#REF!</definedName>
    <definedName name="IAFPPA71" localSheetId="6">'[45]IA - Front page planning'!#REF!</definedName>
    <definedName name="IAFPPA71" localSheetId="16">'[45]IA - Front page planning'!#REF!</definedName>
    <definedName name="IAFPPA71" localSheetId="10">'[45]IA - Front page planning'!#REF!</definedName>
    <definedName name="IAFPPA71" localSheetId="2">'[45]IA - Front page planning'!#REF!</definedName>
    <definedName name="IAFPPA71">'[45]IA - Front page planning'!#REF!</definedName>
    <definedName name="IAFPPB4" localSheetId="5">'[45]RR - Front page follow up'!#REF!</definedName>
    <definedName name="IAFPPB4" localSheetId="7">'[45]RR - Front page follow up'!#REF!</definedName>
    <definedName name="IAFPPB4" localSheetId="0">'[45]RR - Front page follow up'!#REF!</definedName>
    <definedName name="IAFPPB4" localSheetId="6">'[45]RR - Front page follow up'!#REF!</definedName>
    <definedName name="IAFPPB4" localSheetId="16">'[45]RR - Front page follow up'!#REF!</definedName>
    <definedName name="IAFPPB4" localSheetId="10">'[45]RR - Front page follow up'!#REF!</definedName>
    <definedName name="IAFPPB4" localSheetId="2">'[45]RR - Front page follow up'!#REF!</definedName>
    <definedName name="IAFPPB4">'[45]RR - Front page follow up'!#REF!</definedName>
    <definedName name="IAFPPQ104" localSheetId="5">'[45]IA - Front page planning'!#REF!</definedName>
    <definedName name="IAFPPQ104" localSheetId="7">'[45]IA - Front page planning'!#REF!</definedName>
    <definedName name="IAFPPQ104" localSheetId="0">'[45]IA - Front page planning'!#REF!</definedName>
    <definedName name="IAFPPQ104" localSheetId="6">'[45]IA - Front page planning'!#REF!</definedName>
    <definedName name="IAFPPQ104" localSheetId="16">'[45]IA - Front page planning'!#REF!</definedName>
    <definedName name="IAFPPQ104" localSheetId="10">'[45]IA - Front page planning'!#REF!</definedName>
    <definedName name="IAFPPQ104" localSheetId="2">'[45]IA - Front page planning'!#REF!</definedName>
    <definedName name="IAFPPQ104">'[45]IA - Front page planning'!#REF!</definedName>
    <definedName name="IAFUASAC24" localSheetId="5">'[45]IA Follow up - Audit summary '!#REF!</definedName>
    <definedName name="IAFUASAC24" localSheetId="7">'[45]IA Follow up - Audit summary '!#REF!</definedName>
    <definedName name="IAFUASAC24" localSheetId="0">'[45]IA Follow up - Audit summary '!#REF!</definedName>
    <definedName name="IAFUASAC24" localSheetId="6">'[45]IA Follow up - Audit summary '!#REF!</definedName>
    <definedName name="IAFUASAC24" localSheetId="16">'[45]IA Follow up - Audit summary '!#REF!</definedName>
    <definedName name="IAFUASAC24" localSheetId="10">'[45]IA Follow up - Audit summary '!#REF!</definedName>
    <definedName name="IAFUASAC24" localSheetId="2">'[45]IA Follow up - Audit summary '!#REF!</definedName>
    <definedName name="IAFUASAC24">'[45]IA Follow up - Audit summary '!#REF!</definedName>
    <definedName name="IAFUFPQ15" localSheetId="5">'[45]IA - Follow up - Front page'!#REF!</definedName>
    <definedName name="IAFUFPQ15" localSheetId="7">'[45]IA - Follow up - Front page'!#REF!</definedName>
    <definedName name="IAFUFPQ15" localSheetId="0">'[45]IA - Follow up - Front page'!#REF!</definedName>
    <definedName name="IAFUFPQ15" localSheetId="6">'[45]IA - Follow up - Front page'!#REF!</definedName>
    <definedName name="IAFUFPQ15" localSheetId="16">'[45]IA - Follow up - Front page'!#REF!</definedName>
    <definedName name="IAFUFPQ15" localSheetId="10">'[45]IA - Follow up - Front page'!#REF!</definedName>
    <definedName name="IAFUFPQ15" localSheetId="2">'[45]IA - Follow up - Front page'!#REF!</definedName>
    <definedName name="IAFUFPQ15">'[45]IA - Follow up - Front page'!#REF!</definedName>
    <definedName name="IAPH42" localSheetId="5">'[45]IA - Planning'!#REF!</definedName>
    <definedName name="IAPH42" localSheetId="7">'[45]IA - Planning'!#REF!</definedName>
    <definedName name="IAPH42" localSheetId="0">'[45]IA - Planning'!#REF!</definedName>
    <definedName name="IAPH42" localSheetId="6">'[45]IA - Planning'!#REF!</definedName>
    <definedName name="IAPH42" localSheetId="16">'[45]IA - Planning'!#REF!</definedName>
    <definedName name="IAPH42" localSheetId="10">'[45]IA - Planning'!#REF!</definedName>
    <definedName name="IAPH42" localSheetId="2">'[45]IA - Planning'!#REF!</definedName>
    <definedName name="IAPH42">'[45]IA - Planning'!#REF!</definedName>
    <definedName name="iaprocessncr" localSheetId="5">'[22]AR Fortuna Engg Nashik New Site'!$FF$2:$FF$26</definedName>
    <definedName name="iaprocessncr" localSheetId="7">'[23]AR Fortuna Engg Nashik New Site'!$FF$2:$FF$26</definedName>
    <definedName name="iaprocessncr" localSheetId="0">'[24]AR Fortuna Engg Nashik New Site'!$FF$2:$FF$26</definedName>
    <definedName name="iaprocessncr" localSheetId="6">'[22]AR Fortuna Engg Nashik New Site'!$FF$2:$FF$26</definedName>
    <definedName name="iaprocessncr" localSheetId="2">'[22]AR Fortuna Engg Nashik New Site'!$FF$2:$FF$26</definedName>
    <definedName name="iaprocessncr" localSheetId="17">'[22]AR Fortuna Engg Nashik New Site'!$FF$2:$FF$26</definedName>
    <definedName name="iaprocessncr">'[25]AR Fortuna Engg Nashik New Site'!$FF$2:$FF$26</definedName>
    <definedName name="IASF02B13" localSheetId="5">'[113]IA - SF02 (1)'!#REF!</definedName>
    <definedName name="IASF02B13" localSheetId="7">'[113]IA - SF02 (1)'!#REF!</definedName>
    <definedName name="IASF02B13" localSheetId="0">'[113]IA - SF02 (1)'!#REF!</definedName>
    <definedName name="IASF02B13" localSheetId="6">'[113]IA - SF02 (1)'!#REF!</definedName>
    <definedName name="IASF02B13" localSheetId="16">'[113]IA - SF02 (1)'!#REF!</definedName>
    <definedName name="IASF02B13" localSheetId="10">'[113]IA - SF02 (1)'!#REF!</definedName>
    <definedName name="IASF02B13" localSheetId="2">'[113]IA - SF02 (1)'!#REF!</definedName>
    <definedName name="IASF02B13">'[113]IA - SF02 (1)'!#REF!</definedName>
    <definedName name="IASF02B17" localSheetId="5">'[113]IA - SF02 (1)'!#REF!</definedName>
    <definedName name="IASF02B17" localSheetId="7">'[113]IA - SF02 (1)'!#REF!</definedName>
    <definedName name="IASF02B17" localSheetId="0">'[113]IA - SF02 (1)'!#REF!</definedName>
    <definedName name="IASF02B17" localSheetId="6">'[113]IA - SF02 (1)'!#REF!</definedName>
    <definedName name="IASF02B17" localSheetId="16">'[113]IA - SF02 (1)'!#REF!</definedName>
    <definedName name="IASF02B17" localSheetId="10">'[113]IA - SF02 (1)'!#REF!</definedName>
    <definedName name="IASF02B17" localSheetId="2">'[113]IA - SF02 (1)'!#REF!</definedName>
    <definedName name="IASF02B17">'[113]IA - SF02 (1)'!#REF!</definedName>
    <definedName name="IASF02E25" localSheetId="5">'[113]IA - SF02 (1)'!#REF!</definedName>
    <definedName name="IASF02E25" localSheetId="7">'[113]IA - SF02 (1)'!#REF!</definedName>
    <definedName name="IASF02E25" localSheetId="0">'[113]IA - SF02 (1)'!#REF!</definedName>
    <definedName name="IASF02E25" localSheetId="6">'[113]IA - SF02 (1)'!#REF!</definedName>
    <definedName name="IASF02E25" localSheetId="16">'[113]IA - SF02 (1)'!#REF!</definedName>
    <definedName name="IASF02E25" localSheetId="10">'[113]IA - SF02 (1)'!#REF!</definedName>
    <definedName name="IASF02E25" localSheetId="2">'[113]IA - SF02 (1)'!#REF!</definedName>
    <definedName name="IASF02E25">'[113]IA - SF02 (1)'!#REF!</definedName>
    <definedName name="IASPF12" localSheetId="5">'[45]IA - Surveillance plan'!#REF!</definedName>
    <definedName name="IASPF12" localSheetId="7">'[45]IA - Surveillance plan'!#REF!</definedName>
    <definedName name="IASPF12" localSheetId="0">'[45]IA - Surveillance plan'!#REF!</definedName>
    <definedName name="IASPF12" localSheetId="6">'[45]IA - Surveillance plan'!#REF!</definedName>
    <definedName name="IASPF12" localSheetId="16">'[45]IA - Surveillance plan'!#REF!</definedName>
    <definedName name="IASPF12" localSheetId="10">'[45]IA - Surveillance plan'!#REF!</definedName>
    <definedName name="IASPF12" localSheetId="2">'[45]IA - Surveillance plan'!#REF!</definedName>
    <definedName name="IASPF12">'[45]IA - Surveillance plan'!#REF!</definedName>
    <definedName name="IJOJOJ" localSheetId="5">#REF!</definedName>
    <definedName name="IJOJOJ" localSheetId="15">#REF!</definedName>
    <definedName name="IJOJOJ" localSheetId="14">#REF!</definedName>
    <definedName name="IJOJOJ" localSheetId="10">#REF!</definedName>
    <definedName name="IJOJOJ" localSheetId="2">#REF!</definedName>
    <definedName name="IJOJOJ">#REF!</definedName>
    <definedName name="ikke" localSheetId="5">#REF!</definedName>
    <definedName name="ikke" localSheetId="7">#REF!</definedName>
    <definedName name="ikke" localSheetId="0">#REF!</definedName>
    <definedName name="ikke" localSheetId="6">#REF!</definedName>
    <definedName name="ikke" localSheetId="10">#REF!</definedName>
    <definedName name="ikke" localSheetId="2">#REF!</definedName>
    <definedName name="ikke" localSheetId="17">#REF!</definedName>
    <definedName name="ikke">#REF!</definedName>
    <definedName name="Improvement" localSheetId="5">'[44]TS Report-Production MEMCO ENGI'!#REF!</definedName>
    <definedName name="Improvement" localSheetId="7">'[44]TS Report-Production MEMCO ENGI'!#REF!</definedName>
    <definedName name="Improvement" localSheetId="0">'[44]TS Report-Production MEMCO ENGI'!#REF!</definedName>
    <definedName name="Improvement" localSheetId="6">'[44]TS Report-Production MEMCO ENGI'!#REF!</definedName>
    <definedName name="Improvement" localSheetId="16">'[44]TS Report-Production MEMCO ENGI'!#REF!</definedName>
    <definedName name="Improvement" localSheetId="10">'[44]TS Report-Production MEMCO ENGI'!#REF!</definedName>
    <definedName name="Improvement" localSheetId="2">'[44]TS Report-Production MEMCO ENGI'!#REF!</definedName>
    <definedName name="Improvement">'[44]TS Report-Production MEMCO ENGI'!#REF!</definedName>
    <definedName name="Index" localSheetId="5" hidden="1">#REF!</definedName>
    <definedName name="Index" localSheetId="7" hidden="1">#REF!</definedName>
    <definedName name="Index" localSheetId="0" hidden="1">#REF!</definedName>
    <definedName name="Index" localSheetId="6" hidden="1">#REF!</definedName>
    <definedName name="Index" localSheetId="10" hidden="1">#REF!</definedName>
    <definedName name="Index" localSheetId="2" hidden="1">#REF!</definedName>
    <definedName name="Index" localSheetId="17" hidden="1">#REF!</definedName>
    <definedName name="Index" hidden="1">#REF!</definedName>
    <definedName name="InsertRows" localSheetId="15">#N/A</definedName>
    <definedName name="InsertRows" localSheetId="14">#N/A</definedName>
    <definedName name="InsertRows">#N/A</definedName>
    <definedName name="InsertTaktLine">[84]!InsertTaktLine</definedName>
    <definedName name="InsertTaktLineSF" localSheetId="15">#N/A</definedName>
    <definedName name="InsertTaktLineSF" localSheetId="14">#N/A</definedName>
    <definedName name="InsertTaktLineSF">#N/A</definedName>
    <definedName name="inwar" localSheetId="5">#REF!</definedName>
    <definedName name="inwar" localSheetId="7">#REF!</definedName>
    <definedName name="inwar" localSheetId="0">#REF!</definedName>
    <definedName name="inwar" localSheetId="6">#REF!</definedName>
    <definedName name="inwar" localSheetId="10">#REF!</definedName>
    <definedName name="inwar" localSheetId="2">#REF!</definedName>
    <definedName name="inwar" localSheetId="17">#REF!</definedName>
    <definedName name="inwar">#REF!</definedName>
    <definedName name="inward" localSheetId="5">#REF!</definedName>
    <definedName name="inward" localSheetId="7">#REF!</definedName>
    <definedName name="inward" localSheetId="0">#REF!</definedName>
    <definedName name="inward" localSheetId="6">#REF!</definedName>
    <definedName name="inward" localSheetId="10">#REF!</definedName>
    <definedName name="inward" localSheetId="2">#REF!</definedName>
    <definedName name="inward" localSheetId="17">#REF!</definedName>
    <definedName name="inward">#REF!</definedName>
    <definedName name="iuyuoi" localSheetId="5">#REF!</definedName>
    <definedName name="iuyuoi" localSheetId="15">#REF!</definedName>
    <definedName name="iuyuoi" localSheetId="14">#REF!</definedName>
    <definedName name="iuyuoi" localSheetId="10">#REF!</definedName>
    <definedName name="iuyuoi" localSheetId="2">#REF!</definedName>
    <definedName name="iuyuoi">#REF!</definedName>
    <definedName name="j" localSheetId="15">'[34]#REF!'!$P$35</definedName>
    <definedName name="j" localSheetId="14">'[34]#REF!'!$P$35</definedName>
    <definedName name="j">'[44]TS Report-Production MEMCO ENGI'!$J$1:$J$328</definedName>
    <definedName name="jhbh" localSheetId="5" hidden="1">{#N/A,#N/A,FALSE,"SUMMARY REPORT"}</definedName>
    <definedName name="jhbh" localSheetId="15" hidden="1">{#N/A,#N/A,FALSE,"SUMMARY REPORT"}</definedName>
    <definedName name="jhbh" localSheetId="14" hidden="1">{#N/A,#N/A,FALSE,"SUMMARY REPORT"}</definedName>
    <definedName name="jhbh" localSheetId="7" hidden="1">{#N/A,#N/A,FALSE,"SUMMARY REPORT"}</definedName>
    <definedName name="jhbh" localSheetId="0" hidden="1">{#N/A,#N/A,FALSE,"SUMMARY REPORT"}</definedName>
    <definedName name="jhbh" localSheetId="6" hidden="1">{#N/A,#N/A,FALSE,"SUMMARY REPORT"}</definedName>
    <definedName name="jhbh" localSheetId="16" hidden="1">{#N/A,#N/A,FALSE,"SUMMARY REPORT"}</definedName>
    <definedName name="jhbh" localSheetId="10" hidden="1">{#N/A,#N/A,FALSE,"SUMMARY REPORT"}</definedName>
    <definedName name="jhbh" localSheetId="2" hidden="1">{#N/A,#N/A,FALSE,"SUMMARY REPORT"}</definedName>
    <definedName name="jhbh" localSheetId="17" hidden="1">{#N/A,#N/A,FALSE,"SUMMARY REPORT"}</definedName>
    <definedName name="jhbh" hidden="1">{#N/A,#N/A,FALSE,"SUMMARY REPORT"}</definedName>
    <definedName name="jkjk">NA()</definedName>
    <definedName name="jkjk_43">"$#REF!.$B$4:$E$9"</definedName>
    <definedName name="jkjk_44">"$#REF!.$B$4:$E$9"</definedName>
    <definedName name="jkjk_5">"$#REF!.$B$4:$E$9"</definedName>
    <definedName name="jopopiipipio" localSheetId="5">#REF!</definedName>
    <definedName name="jopopiipipio" localSheetId="15">#REF!</definedName>
    <definedName name="jopopiipipio" localSheetId="14">#REF!</definedName>
    <definedName name="jopopiipipio" localSheetId="10">#REF!</definedName>
    <definedName name="jopopiipipio" localSheetId="2">#REF!</definedName>
    <definedName name="jopopiipipio">#REF!</definedName>
    <definedName name="jsd" localSheetId="5" hidden="1">{#N/A,#N/A,FALSE,"SUMMARY REPORT"}</definedName>
    <definedName name="jsd" localSheetId="15" hidden="1">{#N/A,#N/A,FALSE,"SUMMARY REPORT"}</definedName>
    <definedName name="jsd" localSheetId="14" hidden="1">{#N/A,#N/A,FALSE,"SUMMARY REPORT"}</definedName>
    <definedName name="jsd" localSheetId="7" hidden="1">{#N/A,#N/A,FALSE,"SUMMARY REPORT"}</definedName>
    <definedName name="jsd" localSheetId="0" hidden="1">{#N/A,#N/A,FALSE,"SUMMARY REPORT"}</definedName>
    <definedName name="jsd" localSheetId="6" hidden="1">{#N/A,#N/A,FALSE,"SUMMARY REPORT"}</definedName>
    <definedName name="jsd" localSheetId="16" hidden="1">{#N/A,#N/A,FALSE,"SUMMARY REPORT"}</definedName>
    <definedName name="jsd" localSheetId="10" hidden="1">{#N/A,#N/A,FALSE,"SUMMARY REPORT"}</definedName>
    <definedName name="jsd" localSheetId="2" hidden="1">{#N/A,#N/A,FALSE,"SUMMARY REPORT"}</definedName>
    <definedName name="jsd" localSheetId="17" hidden="1">{#N/A,#N/A,FALSE,"SUMMARY REPORT"}</definedName>
    <definedName name="jsd" hidden="1">{#N/A,#N/A,FALSE,"SUMMARY REPORT"}</definedName>
    <definedName name="JUNG" localSheetId="15">#N/A</definedName>
    <definedName name="JUNG" localSheetId="14">#N/A</definedName>
    <definedName name="JUNG">#N/A</definedName>
    <definedName name="JustPrint">'[67]Just- Print'!$E$4</definedName>
    <definedName name="JustSpeedo">'[67]Speedo Just'!$E$23</definedName>
    <definedName name="k">'[34]#REF!'!$B$2:$E$78</definedName>
    <definedName name="khihoup" localSheetId="5">#REF!</definedName>
    <definedName name="khihoup" localSheetId="15">#REF!</definedName>
    <definedName name="khihoup" localSheetId="14">#REF!</definedName>
    <definedName name="khihoup" localSheetId="10">#REF!</definedName>
    <definedName name="khihoup" localSheetId="2">#REF!</definedName>
    <definedName name="khihoup">#REF!</definedName>
    <definedName name="KIM" localSheetId="15">#N/A</definedName>
    <definedName name="KIM" localSheetId="14">#N/A</definedName>
    <definedName name="KIM">#N/A</definedName>
    <definedName name="kinji">NA()</definedName>
    <definedName name="kumaran" localSheetId="5">'[77]Drop-Down Lists'!#REF!</definedName>
    <definedName name="kumaran" localSheetId="7">'[77]Drop-Down Lists'!#REF!</definedName>
    <definedName name="kumaran" localSheetId="0">'[77]Drop-Down Lists'!#REF!</definedName>
    <definedName name="kumaran" localSheetId="6">'[77]Drop-Down Lists'!#REF!</definedName>
    <definedName name="kumaran" localSheetId="16">'[77]Drop-Down Lists'!#REF!</definedName>
    <definedName name="kumaran" localSheetId="10">'[77]Drop-Down Lists'!#REF!</definedName>
    <definedName name="kumaran" localSheetId="2">'[77]Drop-Down Lists'!#REF!</definedName>
    <definedName name="kumaran">'[77]Drop-Down Lists'!#REF!</definedName>
    <definedName name="KY">[114]계열사현황종합!$D$18</definedName>
    <definedName name="l">NA()</definedName>
    <definedName name="l_16">'[115]Ø150_2h11 MSA'!$C$9</definedName>
    <definedName name="l_3">'[115]Ø150.2h11 MSA'!$C$9</definedName>
    <definedName name="LC_00">281000</definedName>
    <definedName name="LC_01">258000</definedName>
    <definedName name="LC_02">256600</definedName>
    <definedName name="LC_03">256600</definedName>
    <definedName name="LC_04">118200</definedName>
    <definedName name="LC_05">0</definedName>
    <definedName name="LC_06">0</definedName>
    <definedName name="LC_07">0</definedName>
    <definedName name="LC_99">160400</definedName>
    <definedName name="LDO">[116]PWR_AKD!$A$1:$S$37</definedName>
    <definedName name="LeadTime" localSheetId="15">#N/A</definedName>
    <definedName name="LeadTime" localSheetId="14">#N/A</definedName>
    <definedName name="LeadTime">#N/A</definedName>
    <definedName name="Lista_in_rapporto">"$#REF!.$#REF!$#REF!"</definedName>
    <definedName name="Lista_in_rapporto_1">"$#REF!.$#REF!$#REF!"</definedName>
    <definedName name="lklkjhkiopiui" localSheetId="5">#REF!</definedName>
    <definedName name="lklkjhkiopiui" localSheetId="15">#REF!</definedName>
    <definedName name="lklkjhkiopiui" localSheetId="14">#REF!</definedName>
    <definedName name="lklkjhkiopiui" localSheetId="10">#REF!</definedName>
    <definedName name="lklkjhkiopiui" localSheetId="2">#REF!</definedName>
    <definedName name="lklkjhkiopiui">#REF!</definedName>
    <definedName name="ll">NA()</definedName>
    <definedName name="ll_16">'[96]Ø150_2h11 MSA'!$C$9</definedName>
    <definedName name="lo" localSheetId="5" hidden="1">{#N/A,#N/A,FALSE,"SUMMARY REPORT"}</definedName>
    <definedName name="lo" localSheetId="15" hidden="1">{#N/A,#N/A,FALSE,"SUMMARY REPORT"}</definedName>
    <definedName name="lo" localSheetId="14" hidden="1">{#N/A,#N/A,FALSE,"SUMMARY REPORT"}</definedName>
    <definedName name="lo" localSheetId="7" hidden="1">{#N/A,#N/A,FALSE,"SUMMARY REPORT"}</definedName>
    <definedName name="lo" localSheetId="0" hidden="1">{#N/A,#N/A,FALSE,"SUMMARY REPORT"}</definedName>
    <definedName name="lo" localSheetId="6" hidden="1">{#N/A,#N/A,FALSE,"SUMMARY REPORT"}</definedName>
    <definedName name="lo" localSheetId="16" hidden="1">{#N/A,#N/A,FALSE,"SUMMARY REPORT"}</definedName>
    <definedName name="lo" localSheetId="10" hidden="1">{#N/A,#N/A,FALSE,"SUMMARY REPORT"}</definedName>
    <definedName name="lo" localSheetId="2" hidden="1">{#N/A,#N/A,FALSE,"SUMMARY REPORT"}</definedName>
    <definedName name="lo" localSheetId="17" hidden="1">{#N/A,#N/A,FALSE,"SUMMARY REPORT"}</definedName>
    <definedName name="lo" hidden="1">{#N/A,#N/A,FALSE,"SUMMARY REPORT"}</definedName>
    <definedName name="lo0">NA()</definedName>
    <definedName name="lo0_43">"$#REF!.$B$4:$C$6"</definedName>
    <definedName name="lo0_44">"$#REF!.$B$4:$C$6"</definedName>
    <definedName name="lo0_5">"$#REF!.$B$4:$C$6"</definedName>
    <definedName name="Locations" localSheetId="5">#REF!</definedName>
    <definedName name="Locations" localSheetId="15">#REF!</definedName>
    <definedName name="Locations" localSheetId="14">#REF!</definedName>
    <definedName name="Locations" localSheetId="7">#REF!</definedName>
    <definedName name="Locations" localSheetId="0">#REF!</definedName>
    <definedName name="Locations" localSheetId="6">#REF!</definedName>
    <definedName name="Locations" localSheetId="10">#REF!</definedName>
    <definedName name="Locations" localSheetId="2">#REF!</definedName>
    <definedName name="Locations" localSheetId="17">#REF!</definedName>
    <definedName name="Locations">#REF!</definedName>
    <definedName name="logistic" localSheetId="5">#REF!</definedName>
    <definedName name="logistic" localSheetId="15">#REF!</definedName>
    <definedName name="logistic" localSheetId="14">#REF!</definedName>
    <definedName name="logistic" localSheetId="10">#REF!</definedName>
    <definedName name="logistic" localSheetId="2">#REF!</definedName>
    <definedName name="logistic">#REF!</definedName>
    <definedName name="LookList">'[65]#REF!'!$C$70</definedName>
    <definedName name="LPG">[116]PWR_AKD!$T$1:$AK$37</definedName>
    <definedName name="LSL">NA()</definedName>
    <definedName name="LSL_11">NA()</definedName>
    <definedName name="LSL_43">"'file://bhalla/D/05-06 to 06-07/TS16949/Knorr Bremse/KB France/END COVER/Final End Cover PPAP Doc/Latest PPAP With Cust/Final PPAP 21.11.2006'#$'_M12x1_5_6H MSA Template'.$#REF!$#REF!"</definedName>
    <definedName name="LSL_43_11">NA()</definedName>
    <definedName name="LSL_44">"'file://bhalla/D/05-06 to 06-07/TS16949/Knorr Bremse/KB France/END COVER/Final End Cover PPAP Doc/Latest PPAP With Cust/Final PPAP 21.11.2006'#$'_M12x1_5_6H MSA Template'.$#REF!$#REF!"</definedName>
    <definedName name="LSL_44_11">NA()</definedName>
    <definedName name="LSL_5">"'file://bhalla/D/05-06 to 06-07/TS16949/Knorr Bremse/KB France/END COVER/Final End Cover PPAP Doc/Latest PPAP With Cust/Final PPAP 21.11.2006'#$'_M12x1_5_6H MSA Template'.$#REF!$#REF!"</definedName>
    <definedName name="LSL_5_11">NA()</definedName>
    <definedName name="LZ_00">15000</definedName>
    <definedName name="LZ_01">24000</definedName>
    <definedName name="LZ_02">37000</definedName>
    <definedName name="LZ_03">39500</definedName>
    <definedName name="LZ_04">34500</definedName>
    <definedName name="LZ_05">0</definedName>
    <definedName name="LZ_06">0</definedName>
    <definedName name="LZ_07">0</definedName>
    <definedName name="LZ_99">8000</definedName>
    <definedName name="L最終">"#ref!"</definedName>
    <definedName name="m" localSheetId="5">#REF!</definedName>
    <definedName name="m" localSheetId="10">#REF!</definedName>
    <definedName name="m" localSheetId="2">#REF!</definedName>
    <definedName name="m">#REF!</definedName>
    <definedName name="m100000000" localSheetId="5">#REF!</definedName>
    <definedName name="m100000000" localSheetId="15">#REF!</definedName>
    <definedName name="m100000000" localSheetId="14">#REF!</definedName>
    <definedName name="m100000000" localSheetId="7">#REF!</definedName>
    <definedName name="m100000000" localSheetId="0">#REF!</definedName>
    <definedName name="m100000000" localSheetId="6">#REF!</definedName>
    <definedName name="m100000000" localSheetId="10">#REF!</definedName>
    <definedName name="m100000000" localSheetId="2">#REF!</definedName>
    <definedName name="m100000000" localSheetId="17">#REF!</definedName>
    <definedName name="m100000000">#REF!</definedName>
    <definedName name="Macro1">[117]Macro1!$A$1</definedName>
    <definedName name="Macro10">[118]차종별!$B$1</definedName>
    <definedName name="Macro11">[119]Macro1!$I$1:$I$11</definedName>
    <definedName name="Macro3">[120]Macro2!$A$1</definedName>
    <definedName name="Macro4">[117]Macro1!$B$1</definedName>
    <definedName name="Macro5">[117]Macro1!$C$1</definedName>
    <definedName name="Macro7">[117]Macro1!$D$1</definedName>
    <definedName name="Macro8">[117]Macro1!$E$1</definedName>
    <definedName name="Macro9">[117]Macro1!$F$1</definedName>
    <definedName name="MainAnalysis">'[59]#REF!'!$B$4:$E$9</definedName>
    <definedName name="MainAnalysis_1">'[60]#REF!'!$B$4:$E$9</definedName>
    <definedName name="MainAnalysis_43">"$#REF!.$B$4:$E$9"</definedName>
    <definedName name="MainAnalysis_44">"$#REF!.$B$4:$E$9"</definedName>
    <definedName name="MainAnalysis_5">"$#REF!.$B$4:$E$9"</definedName>
    <definedName name="MAINT" localSheetId="5">#REF!</definedName>
    <definedName name="MAINT" localSheetId="15">#REF!</definedName>
    <definedName name="MAINT" localSheetId="14">#REF!</definedName>
    <definedName name="MAINT" localSheetId="7">#REF!</definedName>
    <definedName name="MAINT" localSheetId="0">#REF!</definedName>
    <definedName name="MAINT" localSheetId="6">#REF!</definedName>
    <definedName name="MAINT" localSheetId="10">#REF!</definedName>
    <definedName name="MAINT" localSheetId="2">#REF!</definedName>
    <definedName name="MAINT" localSheetId="17">#REF!</definedName>
    <definedName name="MAINT">#REF!</definedName>
    <definedName name="MAJOR">'[35]#REF!'!$A$1:$J$50</definedName>
    <definedName name="MAJOR___0">'[35]#REF!'!$A$1:$J$50</definedName>
    <definedName name="MAJOR___12">'[34]#REF!'!$A$1:$J$50</definedName>
    <definedName name="MAJOR___16">'[34]#REF!'!$A$1:$J$50</definedName>
    <definedName name="MAJOR___18">'[34]#REF!'!$A$1:$J$50</definedName>
    <definedName name="MAJOR___7">'[35]#REF!'!$A$1:$J$50</definedName>
    <definedName name="Manpower">'[67]PQCDSM-P-man power'!$D$44</definedName>
    <definedName name="MARKETING">'[37]MARKETING+bonded'!$A$1:$BC$50</definedName>
    <definedName name="MATRIZPRE">[62]QUESTIONNAIRE!$A$8:$AO$660</definedName>
    <definedName name="MCV.WEEKLY" localSheetId="5" hidden="1">{#N/A,#N/A,FALSE,"SUMMARY REPORT"}</definedName>
    <definedName name="MCV.WEEKLY" localSheetId="15" hidden="1">{#N/A,#N/A,FALSE,"SUMMARY REPORT"}</definedName>
    <definedName name="MCV.WEEKLY" localSheetId="14" hidden="1">{#N/A,#N/A,FALSE,"SUMMARY REPORT"}</definedName>
    <definedName name="MCV.WEEKLY" localSheetId="7" hidden="1">{#N/A,#N/A,FALSE,"SUMMARY REPORT"}</definedName>
    <definedName name="MCV.WEEKLY" localSheetId="0" hidden="1">{#N/A,#N/A,FALSE,"SUMMARY REPORT"}</definedName>
    <definedName name="MCV.WEEKLY" localSheetId="6" hidden="1">{#N/A,#N/A,FALSE,"SUMMARY REPORT"}</definedName>
    <definedName name="MCV.WEEKLY" localSheetId="16" hidden="1">{#N/A,#N/A,FALSE,"SUMMARY REPORT"}</definedName>
    <definedName name="MCV.WEEKLY" localSheetId="10" hidden="1">{#N/A,#N/A,FALSE,"SUMMARY REPORT"}</definedName>
    <definedName name="MCV.WEEKLY" localSheetId="2" hidden="1">{#N/A,#N/A,FALSE,"SUMMARY REPORT"}</definedName>
    <definedName name="MCV.WEEKLY" localSheetId="17" hidden="1">{#N/A,#N/A,FALSE,"SUMMARY REPORT"}</definedName>
    <definedName name="MCV.WEEKLY" hidden="1">{#N/A,#N/A,FALSE,"SUMMARY REPORT"}</definedName>
    <definedName name="MD" localSheetId="5" hidden="1">{"'7-2지역별'!$A$1:$R$44"}</definedName>
    <definedName name="MD" localSheetId="15" hidden="1">{"'7-2지역별'!$A$1:$R$44"}</definedName>
    <definedName name="MD" localSheetId="14" hidden="1">{"'7-2지역별'!$A$1:$R$44"}</definedName>
    <definedName name="MD" localSheetId="16" hidden="1">{"'7-2지역별'!$A$1:$R$44"}</definedName>
    <definedName name="MD" localSheetId="10" hidden="1">{"'7-2지역별'!$A$1:$R$44"}</definedName>
    <definedName name="MD" localSheetId="2" hidden="1">{"'7-2지역별'!$A$1:$R$44"}</definedName>
    <definedName name="MD" hidden="1">{"'7-2지역별'!$A$1:$R$44"}</definedName>
    <definedName name="mde" localSheetId="5" hidden="1">{"'7-2지역별'!$A$1:$R$44"}</definedName>
    <definedName name="mde" localSheetId="15" hidden="1">{"'7-2지역별'!$A$1:$R$44"}</definedName>
    <definedName name="mde" localSheetId="14" hidden="1">{"'7-2지역별'!$A$1:$R$44"}</definedName>
    <definedName name="mde" localSheetId="16" hidden="1">{"'7-2지역별'!$A$1:$R$44"}</definedName>
    <definedName name="mde" localSheetId="10" hidden="1">{"'7-2지역별'!$A$1:$R$44"}</definedName>
    <definedName name="mde" localSheetId="2" hidden="1">{"'7-2지역별'!$A$1:$R$44"}</definedName>
    <definedName name="mde" hidden="1">{"'7-2지역별'!$A$1:$R$44"}</definedName>
    <definedName name="MEAN_2_3">#N/A</definedName>
    <definedName name="MEAN_3">#N/A</definedName>
    <definedName name="Meilenstein">"AutoForm 4"</definedName>
    <definedName name="Micrometer" localSheetId="5">#REF!</definedName>
    <definedName name="Micrometer" localSheetId="7">#REF!</definedName>
    <definedName name="Micrometer" localSheetId="12">#REF!</definedName>
    <definedName name="Micrometer" localSheetId="0">#REF!</definedName>
    <definedName name="Micrometer" localSheetId="6">#REF!</definedName>
    <definedName name="Micrometer" localSheetId="10">#REF!</definedName>
    <definedName name="Micrometer" localSheetId="2">#REF!</definedName>
    <definedName name="Micrometer" localSheetId="13">#REF!</definedName>
    <definedName name="Micrometer" localSheetId="17">#REF!</definedName>
    <definedName name="Micrometer" localSheetId="11">#REF!</definedName>
    <definedName name="Micrometer">#REF!</definedName>
    <definedName name="mj">NA()</definedName>
    <definedName name="mm0">'[18]DATA SPGR14'!$B$42:$M$42</definedName>
    <definedName name="MM1___0">'[9]DATA SPGR14'!$B$2:$M$2</definedName>
    <definedName name="MM1___12">'[9]DATA SPGR14'!$B$2:$M$2</definedName>
    <definedName name="MM10___0">'[17]DATA SPGR14'!$B$122:$M$122</definedName>
    <definedName name="MM10___12">'[17]DATA SPGR14'!$B$122:$M$122</definedName>
    <definedName name="MM2___0">'[9]DATA SPGR14'!$B$42:$M$42</definedName>
    <definedName name="MM2___12">'[9]DATA SPGR14'!$B$42:$M$42</definedName>
    <definedName name="MM3___0">'[9]DATA SPGR14'!$B$82:$M$82</definedName>
    <definedName name="MM3___12">'[9]DATA SPGR14'!$B$82:$M$82</definedName>
    <definedName name="MM4___0">'[9]DATA SPGR14'!$B$122:$M$122</definedName>
    <definedName name="MM4___12">'[9]DATA SPGR14'!$B$122:$M$122</definedName>
    <definedName name="ModelYear" localSheetId="5">#REF!</definedName>
    <definedName name="ModelYear" localSheetId="15">#REF!</definedName>
    <definedName name="ModelYear" localSheetId="14">#REF!</definedName>
    <definedName name="ModelYear" localSheetId="7">#REF!</definedName>
    <definedName name="ModelYear" localSheetId="0">#REF!</definedName>
    <definedName name="ModelYear" localSheetId="6">#REF!</definedName>
    <definedName name="ModelYear" localSheetId="10">#REF!</definedName>
    <definedName name="ModelYear" localSheetId="2">#REF!</definedName>
    <definedName name="ModelYear" localSheetId="17">#REF!</definedName>
    <definedName name="ModelYear">#REF!</definedName>
    <definedName name="MODL" localSheetId="15">#N/A</definedName>
    <definedName name="MODL" localSheetId="14">#N/A</definedName>
    <definedName name="MODL">#N/A</definedName>
    <definedName name="Module3.DeleteRows">[84]!Module3.DeleteRows</definedName>
    <definedName name="Module3.InsertRows">[84]!Module3.InsertRows</definedName>
    <definedName name="Module3.UPDATE_SCALE">[84]!Module3.UPDATE_SCALE</definedName>
    <definedName name="Module4.DeleteTaktLine">[84]!Module4.DeleteTaktLine</definedName>
    <definedName name="MOT">'[34]#REF!'!$C$3:$C$276</definedName>
    <definedName name="MOT___0">'[34]#REF!'!$C$3:$C$276</definedName>
    <definedName name="MOT___12">'[34]#REF!'!$C$3:$C$276</definedName>
    <definedName name="MSA" localSheetId="5">#REF!</definedName>
    <definedName name="MSA" localSheetId="7">#REF!</definedName>
    <definedName name="MSA" localSheetId="12">#REF!</definedName>
    <definedName name="MSA" localSheetId="0">#REF!</definedName>
    <definedName name="MSA" localSheetId="6">#REF!</definedName>
    <definedName name="MSA" localSheetId="10">#REF!</definedName>
    <definedName name="MSA" localSheetId="2">#REF!</definedName>
    <definedName name="MSA" localSheetId="13">#REF!</definedName>
    <definedName name="MSA" localSheetId="17">#REF!</definedName>
    <definedName name="MSA" localSheetId="11">#REF!</definedName>
    <definedName name="MSA">#REF!</definedName>
    <definedName name="muroi">NA()</definedName>
    <definedName name="n" localSheetId="15">#REF!</definedName>
    <definedName name="n" localSheetId="14">#REF!</definedName>
    <definedName name="N">"#n/a"</definedName>
    <definedName name="NAME" localSheetId="5">#REF!</definedName>
    <definedName name="NAME" localSheetId="7">#REF!</definedName>
    <definedName name="Name" localSheetId="12">#REF!</definedName>
    <definedName name="NAME" localSheetId="0">#REF!</definedName>
    <definedName name="NAME" localSheetId="6">#REF!</definedName>
    <definedName name="NAME" localSheetId="10">#REF!</definedName>
    <definedName name="NAME" localSheetId="2">#REF!</definedName>
    <definedName name="Name" localSheetId="13">#REF!</definedName>
    <definedName name="NAME" localSheetId="17">#REF!</definedName>
    <definedName name="Name" localSheetId="11">#REF!</definedName>
    <definedName name="NAME">#REF!</definedName>
    <definedName name="ncj">'[34]#REF!'!$C$3:$C$276</definedName>
    <definedName name="NCSITE">'[121]NC SITE'!$B$3:$CC$162</definedName>
    <definedName name="new" localSheetId="5" hidden="1">#REF!</definedName>
    <definedName name="new" localSheetId="7" hidden="1">#REF!</definedName>
    <definedName name="new" localSheetId="12">#REF!</definedName>
    <definedName name="new" localSheetId="0" hidden="1">#REF!</definedName>
    <definedName name="new" localSheetId="6" hidden="1">#REF!</definedName>
    <definedName name="new" localSheetId="10" hidden="1">#REF!</definedName>
    <definedName name="new" localSheetId="2" hidden="1">#REF!</definedName>
    <definedName name="new" localSheetId="13">#REF!</definedName>
    <definedName name="new" localSheetId="17" hidden="1">#REF!</definedName>
    <definedName name="new" localSheetId="11">#REF!</definedName>
    <definedName name="new" hidden="1">#REF!</definedName>
    <definedName name="NFJ">NA()</definedName>
    <definedName name="NFJ_1">NA()</definedName>
    <definedName name="NFJ_2">NA()</definedName>
    <definedName name="NFJ_3">NA()</definedName>
    <definedName name="NFJ_4">NA()</definedName>
    <definedName name="NFJ_43">"$#REF!.$A$1:$O$107"</definedName>
    <definedName name="NFJ_44">"$#REF!.$A$1:$O$107"</definedName>
    <definedName name="NFJ_5">"$#REF!.$A$1:$O$107"</definedName>
    <definedName name="NG___0">'[35]#REF!'!$A$2:$I$50</definedName>
    <definedName name="NG___10">'[34]#REF!'!$A$2:$I$50</definedName>
    <definedName name="NG___11">'[34]#REF!'!$A$2:$I$50</definedName>
    <definedName name="NG___12">'[34]#REF!'!$A$2:$I$50</definedName>
    <definedName name="NG___13">'[34]#REF!'!$A$2:$I$50</definedName>
    <definedName name="NG___14">'[34]#REF!'!$A$2:$I$50</definedName>
    <definedName name="NG___16">'[34]#REF!'!$A$2:$I$50</definedName>
    <definedName name="NG___18">'[34]#REF!'!$A$2:$I$50</definedName>
    <definedName name="NG___19">'[34]#REF!'!$A$2:$I$50</definedName>
    <definedName name="NG___7">'[35]#REF!'!$A$2:$I$50</definedName>
    <definedName name="NG___9">'[34]#REF!'!$A$2:$I$50</definedName>
    <definedName name="ng1___0">'[35]#REF!'!$A$2:$I$50</definedName>
    <definedName name="ng1___16">'[34]#REF!'!$A$2:$I$50</definedName>
    <definedName name="ng1___7">'[35]#REF!'!$A$2:$I$50</definedName>
    <definedName name="no" localSheetId="5">'[44]TS Report-Production MEMCO ENGI'!#REF!</definedName>
    <definedName name="no" localSheetId="7">'[44]TS Report-Production MEMCO ENGI'!#REF!</definedName>
    <definedName name="no" localSheetId="0">'[44]TS Report-Production MEMCO ENGI'!#REF!</definedName>
    <definedName name="no" localSheetId="6">'[44]TS Report-Production MEMCO ENGI'!#REF!</definedName>
    <definedName name="no" localSheetId="16">'[44]TS Report-Production MEMCO ENGI'!#REF!</definedName>
    <definedName name="no" localSheetId="10">'[44]TS Report-Production MEMCO ENGI'!#REF!</definedName>
    <definedName name="no" localSheetId="2">'[44]TS Report-Production MEMCO ENGI'!#REF!</definedName>
    <definedName name="no">'[44]TS Report-Production MEMCO ENGI'!#REF!</definedName>
    <definedName name="Note">'[67]cost reduction'!$B$30</definedName>
    <definedName name="NPRINT1">[122]Sheet1!$A$1:$O$19</definedName>
    <definedName name="NPRINT2">[122]Sheet1!$A$20:$O$31</definedName>
    <definedName name="NPRINT3">[122]Sheet1!$A$32:$O$49</definedName>
    <definedName name="NPRINT5">[122]Sheet1!$A$66:$O$83</definedName>
    <definedName name="NPRINT6">[122]Sheet1!$A$84:$O$97</definedName>
    <definedName name="NPRINT7">[122]Sheet1!$A$98:$O$115</definedName>
    <definedName name="NPTINT4">[122]Sheet1!$A$50:$O$65</definedName>
    <definedName name="NULL最終">"#ref!"</definedName>
    <definedName name="NUM">'[30]A-A'!$AH$2:$AO$250</definedName>
    <definedName name="numbers" localSheetId="5">'[44]TS Report-Production MEMCO ENGI'!#REF!</definedName>
    <definedName name="numbers" localSheetId="7">'[44]TS Report-Production MEMCO ENGI'!#REF!</definedName>
    <definedName name="numbers" localSheetId="0">'[44]TS Report-Production MEMCO ENGI'!#REF!</definedName>
    <definedName name="numbers" localSheetId="6">'[44]TS Report-Production MEMCO ENGI'!#REF!</definedName>
    <definedName name="numbers" localSheetId="16">'[44]TS Report-Production MEMCO ENGI'!#REF!</definedName>
    <definedName name="numbers" localSheetId="10">'[44]TS Report-Production MEMCO ENGI'!#REF!</definedName>
    <definedName name="numbers" localSheetId="2">'[44]TS Report-Production MEMCO ENGI'!#REF!</definedName>
    <definedName name="numbers">'[44]TS Report-Production MEMCO ENGI'!#REF!</definedName>
    <definedName name="NUXSNG__SXSNG_R" localSheetId="5">#REF!</definedName>
    <definedName name="NUXSNG__SXSNG_R" localSheetId="7">#REF!</definedName>
    <definedName name="NUXSNG__SXSNG_R" localSheetId="0">#REF!</definedName>
    <definedName name="NUXSNG__SXSNG_R" localSheetId="6">#REF!</definedName>
    <definedName name="NUXSNG__SXSNG_R" localSheetId="10">#REF!</definedName>
    <definedName name="NUXSNG__SXSNG_R" localSheetId="2">#REF!</definedName>
    <definedName name="NUXSNG__SXSNG_R" localSheetId="17">#REF!</definedName>
    <definedName name="NUXSNG__SXSNG_R">#REF!</definedName>
    <definedName name="NUXSNG1__SXSNG1" localSheetId="5">#REF!</definedName>
    <definedName name="NUXSNG1__SXSNG1" localSheetId="7">#REF!</definedName>
    <definedName name="NUXSNG1__SXSNG1" localSheetId="0">#REF!</definedName>
    <definedName name="NUXSNG1__SXSNG1" localSheetId="6">#REF!</definedName>
    <definedName name="NUXSNG1__SXSNG1" localSheetId="10">#REF!</definedName>
    <definedName name="NUXSNG1__SXSNG1" localSheetId="2">#REF!</definedName>
    <definedName name="NUXSNG1__SXSNG1" localSheetId="17">#REF!</definedName>
    <definedName name="NUXSNG1__SXSNG1">#REF!</definedName>
    <definedName name="o" localSheetId="5">#REF!</definedName>
    <definedName name="o" localSheetId="15">#REF!</definedName>
    <definedName name="o" localSheetId="14">#REF!</definedName>
    <definedName name="o" localSheetId="10">#REF!</definedName>
    <definedName name="o" localSheetId="2">#REF!</definedName>
    <definedName name="o">#REF!</definedName>
    <definedName name="OB">'[123]Sheet1 (2)'!$C$37</definedName>
    <definedName name="OBSERVATIONS" localSheetId="5">#REF!</definedName>
    <definedName name="OBSERVATIONS" localSheetId="15">#REF!</definedName>
    <definedName name="OBSERVATIONS" localSheetId="14">#REF!</definedName>
    <definedName name="OBSERVATIONS" localSheetId="10">#REF!</definedName>
    <definedName name="OBSERVATIONS" localSheetId="2">#REF!</definedName>
    <definedName name="OBSERVATIONS">#REF!</definedName>
    <definedName name="OCC" localSheetId="5">#REF!</definedName>
    <definedName name="OCC" localSheetId="15">#REF!</definedName>
    <definedName name="OCC" localSheetId="14">#REF!</definedName>
    <definedName name="OCC" localSheetId="10">#REF!</definedName>
    <definedName name="OCC" localSheetId="2">#REF!</definedName>
    <definedName name="OCC">#REF!</definedName>
    <definedName name="OE1___0">'[9]DATA SPGR14'!$B$40:$M$40</definedName>
    <definedName name="OE1___12">'[9]DATA SPGR14'!$B$40:$M$40</definedName>
    <definedName name="OE10___0">'[17]DATA SPGR14'!$B$40:$M$40</definedName>
    <definedName name="OE10___12">'[17]DATA SPGR14'!$B$40:$M$40</definedName>
    <definedName name="OE2___0">'[9]DATA SPGR14'!$B$80:$M$80</definedName>
    <definedName name="OE2___12">'[9]DATA SPGR14'!$B$80:$M$80</definedName>
    <definedName name="OE3___0">'[9]DATA SPGR14'!$B$120:$M$120</definedName>
    <definedName name="OE3___12">'[9]DATA SPGR14'!$B$120:$M$120</definedName>
    <definedName name="OE4___0">'[9]DATA SPGR14'!$B$160:$M$160</definedName>
    <definedName name="OE4___12">'[9]DATA SPGR14'!$B$160:$M$160</definedName>
    <definedName name="OE5___0">'[17]DATA SPGR14'!$B$80:$M$80</definedName>
    <definedName name="OE5___12">'[17]DATA SPGR14'!$B$80:$M$80</definedName>
    <definedName name="OEE" localSheetId="5">#REF!</definedName>
    <definedName name="OEE" localSheetId="15">#REF!</definedName>
    <definedName name="OEE" localSheetId="14">#REF!</definedName>
    <definedName name="OEE" localSheetId="10">#REF!</definedName>
    <definedName name="OEE" localSheetId="2">#REF!</definedName>
    <definedName name="OEE">#REF!</definedName>
    <definedName name="op" localSheetId="5" hidden="1">{#N/A,#N/A,FALSE,"SUMMARY REPORT"}</definedName>
    <definedName name="op" localSheetId="15" hidden="1">{#N/A,#N/A,FALSE,"SUMMARY REPORT"}</definedName>
    <definedName name="op" localSheetId="14" hidden="1">{#N/A,#N/A,FALSE,"SUMMARY REPORT"}</definedName>
    <definedName name="op" localSheetId="7" hidden="1">{#N/A,#N/A,FALSE,"SUMMARY REPORT"}</definedName>
    <definedName name="op" localSheetId="0" hidden="1">{#N/A,#N/A,FALSE,"SUMMARY REPORT"}</definedName>
    <definedName name="op" localSheetId="6" hidden="1">{#N/A,#N/A,FALSE,"SUMMARY REPORT"}</definedName>
    <definedName name="op" localSheetId="16" hidden="1">{#N/A,#N/A,FALSE,"SUMMARY REPORT"}</definedName>
    <definedName name="op" localSheetId="10" hidden="1">{#N/A,#N/A,FALSE,"SUMMARY REPORT"}</definedName>
    <definedName name="op" localSheetId="2" hidden="1">{#N/A,#N/A,FALSE,"SUMMARY REPORT"}</definedName>
    <definedName name="op" localSheetId="17" hidden="1">{#N/A,#N/A,FALSE,"SUMMARY REPORT"}</definedName>
    <definedName name="op" hidden="1">{#N/A,#N/A,FALSE,"SUMMARY REPORT"}</definedName>
    <definedName name="OperatorBaseCell">'[59]#REF!'!$C$9</definedName>
    <definedName name="OperatorBaseCell_1">'[60]#REF!'!$C$9</definedName>
    <definedName name="OperatorBaseCell_43">"$#REF!.$C$9"</definedName>
    <definedName name="OperatorBaseCell_44">"$#REF!.$C$9"</definedName>
    <definedName name="OperatorBaseCell_5">"$#REF!.$C$9"</definedName>
    <definedName name="OrderTable" localSheetId="5" hidden="1">#REF!</definedName>
    <definedName name="OrderTable" localSheetId="7" hidden="1">#REF!</definedName>
    <definedName name="OrderTable" localSheetId="12">#REF!</definedName>
    <definedName name="OrderTable" localSheetId="0" hidden="1">#REF!</definedName>
    <definedName name="OrderTable" localSheetId="6" hidden="1">#REF!</definedName>
    <definedName name="OrderTable" localSheetId="10" hidden="1">#REF!</definedName>
    <definedName name="OrderTable" localSheetId="2" hidden="1">#REF!</definedName>
    <definedName name="OrderTable" localSheetId="13">#REF!</definedName>
    <definedName name="OrderTable" localSheetId="17" hidden="1">#REF!</definedName>
    <definedName name="OrderTable" localSheetId="11">#REF!</definedName>
    <definedName name="OrderTable" hidden="1">#REF!</definedName>
    <definedName name="P" localSheetId="15">#REF!</definedName>
    <definedName name="P" localSheetId="14">#REF!</definedName>
    <definedName name="p">[124]Sheet1!$B$60:$B$61</definedName>
    <definedName name="Page" localSheetId="5">#REF!</definedName>
    <definedName name="Page" localSheetId="7">#REF!</definedName>
    <definedName name="Page" localSheetId="0">#REF!</definedName>
    <definedName name="Page" localSheetId="6">#REF!</definedName>
    <definedName name="Page" localSheetId="10">#REF!</definedName>
    <definedName name="Page" localSheetId="2">#REF!</definedName>
    <definedName name="Page" localSheetId="17">#REF!</definedName>
    <definedName name="Page">#REF!</definedName>
    <definedName name="page1" localSheetId="5">#REF!</definedName>
    <definedName name="page1" localSheetId="15">#REF!</definedName>
    <definedName name="page1" localSheetId="14">#REF!</definedName>
    <definedName name="page1" localSheetId="7">#REF!</definedName>
    <definedName name="page1" localSheetId="0">#REF!</definedName>
    <definedName name="page1" localSheetId="6">#REF!</definedName>
    <definedName name="page1" localSheetId="10">#REF!</definedName>
    <definedName name="page1" localSheetId="2">#REF!</definedName>
    <definedName name="page1" localSheetId="17">#REF!</definedName>
    <definedName name="page1">#REF!</definedName>
    <definedName name="page2">'[125]MAINT,QP,COMM'!$A$1:$AA$77</definedName>
    <definedName name="page3">[125]SUPPORTING!$A$1:$AA$79</definedName>
    <definedName name="Page4" localSheetId="5">#REF!</definedName>
    <definedName name="Page4" localSheetId="15">#REF!</definedName>
    <definedName name="Page4" localSheetId="14">#REF!</definedName>
    <definedName name="Page4" localSheetId="10">#REF!</definedName>
    <definedName name="Page4" localSheetId="2">#REF!</definedName>
    <definedName name="Page4">#REF!</definedName>
    <definedName name="Page5" localSheetId="5">#REF!</definedName>
    <definedName name="Page5" localSheetId="15">#REF!</definedName>
    <definedName name="Page5" localSheetId="14">#REF!</definedName>
    <definedName name="Page5" localSheetId="10">#REF!</definedName>
    <definedName name="Page5" localSheetId="2">#REF!</definedName>
    <definedName name="Page5">#REF!</definedName>
    <definedName name="Page6" localSheetId="5">#REF!</definedName>
    <definedName name="Page6" localSheetId="15">#REF!</definedName>
    <definedName name="Page6" localSheetId="14">#REF!</definedName>
    <definedName name="Page6" localSheetId="10">#REF!</definedName>
    <definedName name="Page6" localSheetId="2">#REF!</definedName>
    <definedName name="Page6">#REF!</definedName>
    <definedName name="Page7" localSheetId="5">#REF!</definedName>
    <definedName name="Page7" localSheetId="15">#REF!</definedName>
    <definedName name="Page7" localSheetId="14">#REF!</definedName>
    <definedName name="Page7" localSheetId="10">#REF!</definedName>
    <definedName name="Page7" localSheetId="2">#REF!</definedName>
    <definedName name="Page7">#REF!</definedName>
    <definedName name="parag" localSheetId="5">#REF!</definedName>
    <definedName name="parag" localSheetId="7">#REF!</definedName>
    <definedName name="parag" localSheetId="0">#REF!</definedName>
    <definedName name="parag" localSheetId="6">#REF!</definedName>
    <definedName name="parag" localSheetId="10">#REF!</definedName>
    <definedName name="parag" localSheetId="2">#REF!</definedName>
    <definedName name="parag" localSheetId="17">#REF!</definedName>
    <definedName name="parag">#REF!</definedName>
    <definedName name="PART_NAME" localSheetId="5">#REF!</definedName>
    <definedName name="PART_NAME" localSheetId="7">#REF!</definedName>
    <definedName name="PART_NAME" localSheetId="0">#REF!</definedName>
    <definedName name="PART_NAME" localSheetId="6">#REF!</definedName>
    <definedName name="PART_NAME" localSheetId="10">#REF!</definedName>
    <definedName name="PART_NAME" localSheetId="2">#REF!</definedName>
    <definedName name="PART_NAME" localSheetId="17">#REF!</definedName>
    <definedName name="PART_NAME">#REF!</definedName>
    <definedName name="Part1ref" localSheetId="5">#REF!</definedName>
    <definedName name="Part1ref" localSheetId="15">#REF!</definedName>
    <definedName name="Part1ref" localSheetId="14">#REF!</definedName>
    <definedName name="Part1ref" localSheetId="10">#REF!</definedName>
    <definedName name="Part1ref" localSheetId="2">#REF!</definedName>
    <definedName name="Part1ref">#REF!</definedName>
    <definedName name="Part2ref" localSheetId="5">#REF!</definedName>
    <definedName name="Part2ref" localSheetId="15">#REF!</definedName>
    <definedName name="Part2ref" localSheetId="14">#REF!</definedName>
    <definedName name="Part2ref" localSheetId="10">#REF!</definedName>
    <definedName name="Part2ref" localSheetId="2">#REF!</definedName>
    <definedName name="Part2ref">#REF!</definedName>
    <definedName name="Part3ref" localSheetId="5">#REF!</definedName>
    <definedName name="Part3ref" localSheetId="15">#REF!</definedName>
    <definedName name="Part3ref" localSheetId="14">#REF!</definedName>
    <definedName name="Part3ref" localSheetId="16">#REF!</definedName>
    <definedName name="Part3ref" localSheetId="10">#REF!</definedName>
    <definedName name="Part3ref" localSheetId="2">#REF!</definedName>
    <definedName name="Part3ref">#REF!</definedName>
    <definedName name="Part4ref" localSheetId="5">#REF!</definedName>
    <definedName name="Part4ref" localSheetId="15">#REF!</definedName>
    <definedName name="Part4ref" localSheetId="14">#REF!</definedName>
    <definedName name="Part4ref" localSheetId="16">#REF!</definedName>
    <definedName name="Part4ref" localSheetId="10">#REF!</definedName>
    <definedName name="Part4ref" localSheetId="2">#REF!</definedName>
    <definedName name="Part4ref">#REF!</definedName>
    <definedName name="Part5ref" localSheetId="5">#REF!</definedName>
    <definedName name="Part5ref" localSheetId="15">#REF!</definedName>
    <definedName name="Part5ref" localSheetId="14">#REF!</definedName>
    <definedName name="Part5ref" localSheetId="16">#REF!</definedName>
    <definedName name="Part5ref" localSheetId="10">#REF!</definedName>
    <definedName name="Part5ref" localSheetId="2">#REF!</definedName>
    <definedName name="Part5ref">#REF!</definedName>
    <definedName name="Part6ref" localSheetId="5">#REF!</definedName>
    <definedName name="Part6ref" localSheetId="15">#REF!</definedName>
    <definedName name="Part6ref" localSheetId="14">#REF!</definedName>
    <definedName name="Part6ref" localSheetId="16">#REF!</definedName>
    <definedName name="Part6ref" localSheetId="10">#REF!</definedName>
    <definedName name="Part6ref" localSheetId="2">#REF!</definedName>
    <definedName name="Part6ref">#REF!</definedName>
    <definedName name="PartBaseCell">'[59]#REF!'!$A$9</definedName>
    <definedName name="PartBaseCell_1">'[60]#REF!'!$A$9</definedName>
    <definedName name="PartBaseCell_43">"$#REF!.$A$9"</definedName>
    <definedName name="PartBaseCell_44">"$#REF!.$A$9"</definedName>
    <definedName name="PartBaseCell_5">"$#REF!.$A$9"</definedName>
    <definedName name="PartEight" localSheetId="5">#REF!</definedName>
    <definedName name="PartEight" localSheetId="15">#REF!</definedName>
    <definedName name="PartEight" localSheetId="14">#REF!</definedName>
    <definedName name="PartEight" localSheetId="16">#REF!</definedName>
    <definedName name="PartEight" localSheetId="10">#REF!</definedName>
    <definedName name="PartEight" localSheetId="2">#REF!</definedName>
    <definedName name="PartEight">#REF!</definedName>
    <definedName name="PartFive" localSheetId="5">#REF!</definedName>
    <definedName name="PartFive" localSheetId="15">#REF!</definedName>
    <definedName name="PartFive" localSheetId="14">#REF!</definedName>
    <definedName name="PartFive" localSheetId="16">#REF!</definedName>
    <definedName name="PartFive" localSheetId="10">#REF!</definedName>
    <definedName name="PartFive" localSheetId="2">#REF!</definedName>
    <definedName name="PartFive">#REF!</definedName>
    <definedName name="PartFour" localSheetId="5">#REF!</definedName>
    <definedName name="PartFour" localSheetId="15">#REF!</definedName>
    <definedName name="PartFour" localSheetId="14">#REF!</definedName>
    <definedName name="PartFour" localSheetId="16">#REF!</definedName>
    <definedName name="PartFour" localSheetId="10">#REF!</definedName>
    <definedName name="PartFour" localSheetId="2">#REF!</definedName>
    <definedName name="PartFour">#REF!</definedName>
    <definedName name="PartName" localSheetId="5">#REF!</definedName>
    <definedName name="PartName" localSheetId="15">#REF!</definedName>
    <definedName name="PartName" localSheetId="14">#REF!</definedName>
    <definedName name="PartName" localSheetId="7">#REF!</definedName>
    <definedName name="PartName" localSheetId="0">#REF!</definedName>
    <definedName name="PartName" localSheetId="6">#REF!</definedName>
    <definedName name="PartName" localSheetId="16">#REF!</definedName>
    <definedName name="PartName" localSheetId="10">#REF!</definedName>
    <definedName name="PartName" localSheetId="2">#REF!</definedName>
    <definedName name="PartName" localSheetId="17">#REF!</definedName>
    <definedName name="PartName">#REF!</definedName>
    <definedName name="PartNine" localSheetId="5">#REF!</definedName>
    <definedName name="PartNine" localSheetId="15">#REF!</definedName>
    <definedName name="PartNine" localSheetId="14">#REF!</definedName>
    <definedName name="PartNine" localSheetId="16">#REF!</definedName>
    <definedName name="PartNine" localSheetId="10">#REF!</definedName>
    <definedName name="PartNine" localSheetId="2">#REF!</definedName>
    <definedName name="PartNine">#REF!</definedName>
    <definedName name="PartNumber" localSheetId="5">#REF!</definedName>
    <definedName name="PartNumber" localSheetId="15">#REF!</definedName>
    <definedName name="PartNumber" localSheetId="14">#REF!</definedName>
    <definedName name="PartNumber" localSheetId="7">#REF!</definedName>
    <definedName name="PartNumber" localSheetId="0">#REF!</definedName>
    <definedName name="PartNumber" localSheetId="6">#REF!</definedName>
    <definedName name="PartNumber" localSheetId="16">#REF!</definedName>
    <definedName name="PartNumber" localSheetId="10">#REF!</definedName>
    <definedName name="PartNumber" localSheetId="2">#REF!</definedName>
    <definedName name="PartNumber" localSheetId="17">#REF!</definedName>
    <definedName name="PartNumber">#REF!</definedName>
    <definedName name="PartSeven" localSheetId="5">#REF!</definedName>
    <definedName name="PartSeven" localSheetId="15">#REF!</definedName>
    <definedName name="PartSeven" localSheetId="14">#REF!</definedName>
    <definedName name="PartSeven" localSheetId="10">#REF!</definedName>
    <definedName name="PartSeven" localSheetId="2">#REF!</definedName>
    <definedName name="PartSeven">#REF!</definedName>
    <definedName name="PartSix" localSheetId="5">#REF!</definedName>
    <definedName name="PartSix" localSheetId="15">#REF!</definedName>
    <definedName name="PartSix" localSheetId="14">#REF!</definedName>
    <definedName name="PartSix" localSheetId="10">#REF!</definedName>
    <definedName name="PartSix" localSheetId="2">#REF!</definedName>
    <definedName name="PartSix">#REF!</definedName>
    <definedName name="PartTree" localSheetId="5">#REF!</definedName>
    <definedName name="PartTree" localSheetId="15">#REF!</definedName>
    <definedName name="PartTree" localSheetId="14">#REF!</definedName>
    <definedName name="PartTree" localSheetId="10">#REF!</definedName>
    <definedName name="PartTree" localSheetId="2">#REF!</definedName>
    <definedName name="PartTree">#REF!</definedName>
    <definedName name="patwardhan">'[9]DATA SPGR14'!$B$120:$M$120</definedName>
    <definedName name="patwardhan1">'[33]#REF!'!$C$3:$H$44</definedName>
    <definedName name="patwardhan2">'[33]#REF!'!$E$2:$H$2</definedName>
    <definedName name="patwardhan3">'[33]#REF!'!$C$3:$C$44</definedName>
    <definedName name="patwardhan5">'[33]#REF!'!$C$3:$C$44</definedName>
    <definedName name="patwardhan6">'[33]#REF!'!$B$3:$B$44</definedName>
    <definedName name="pbm" localSheetId="5">#REF!</definedName>
    <definedName name="pbm" localSheetId="15">#REF!</definedName>
    <definedName name="pbm" localSheetId="14">#REF!</definedName>
    <definedName name="pbm" localSheetId="7">#REF!</definedName>
    <definedName name="pbm" localSheetId="0">#REF!</definedName>
    <definedName name="pbm" localSheetId="6">#REF!</definedName>
    <definedName name="pbm" localSheetId="10">#REF!</definedName>
    <definedName name="pbm" localSheetId="2">#REF!</definedName>
    <definedName name="pbm" localSheetId="17">#REF!</definedName>
    <definedName name="pbm">#REF!</definedName>
    <definedName name="PCS15.2" localSheetId="15">#N/A</definedName>
    <definedName name="PCS15.2" localSheetId="14">#N/A</definedName>
    <definedName name="PCS15.2">#N/A</definedName>
    <definedName name="PCS6.5" localSheetId="15">#N/A</definedName>
    <definedName name="PCS6.5" localSheetId="14">#N/A</definedName>
    <definedName name="PCS6.5">#N/A</definedName>
    <definedName name="PD" localSheetId="5">#REF!</definedName>
    <definedName name="PD" localSheetId="15">#REF!</definedName>
    <definedName name="PD" localSheetId="14">#REF!</definedName>
    <definedName name="PD" localSheetId="10">#REF!</definedName>
    <definedName name="PD" localSheetId="2">#REF!</definedName>
    <definedName name="PD">#REF!</definedName>
    <definedName name="PE" localSheetId="5">#REF!</definedName>
    <definedName name="PE" localSheetId="15">#REF!</definedName>
    <definedName name="PE" localSheetId="14">#REF!</definedName>
    <definedName name="PE" localSheetId="10">#REF!</definedName>
    <definedName name="PE" localSheetId="2">#REF!</definedName>
    <definedName name="PE">#REF!</definedName>
    <definedName name="pentagon">'[5]#REF!'!$G$9</definedName>
    <definedName name="PFC" localSheetId="5" hidden="1">{#N/A,#N/A,FALSE,"SUMMARY REPORT"}</definedName>
    <definedName name="PFC" localSheetId="15" hidden="1">{#N/A,#N/A,FALSE,"SUMMARY REPORT"}</definedName>
    <definedName name="PFC" localSheetId="14" hidden="1">{#N/A,#N/A,FALSE,"SUMMARY REPORT"}</definedName>
    <definedName name="PFC" localSheetId="16" hidden="1">{#N/A,#N/A,FALSE,"SUMMARY REPORT"}</definedName>
    <definedName name="PFC" localSheetId="10" hidden="1">{#N/A,#N/A,FALSE,"SUMMARY REPORT"}</definedName>
    <definedName name="PFC" localSheetId="2" hidden="1">{#N/A,#N/A,FALSE,"SUMMARY REPORT"}</definedName>
    <definedName name="PFC" hidden="1">{#N/A,#N/A,FALSE,"SUMMARY REPORT"}</definedName>
    <definedName name="pfd">'[46]#REF!'!$AN$11:$AQ$11</definedName>
    <definedName name="PG1.1">'[11]#REF!'!$A$1:$I$41</definedName>
    <definedName name="PG1.1_1">NA()</definedName>
    <definedName name="PG1.1_2">NA()</definedName>
    <definedName name="PG1.1_3">NA()</definedName>
    <definedName name="PG1.1_4">NA()</definedName>
    <definedName name="PG1.1_43">"$#REF!.$A$1:$K$26"</definedName>
    <definedName name="PG1.1_44">"$#REF!.$A$1:$K$26"</definedName>
    <definedName name="PG1.1_5">"$#REF!.$A$1:$K$26"</definedName>
    <definedName name="PG1_1">NA()</definedName>
    <definedName name="PG1_2">NA()</definedName>
    <definedName name="PG1_3">NA()</definedName>
    <definedName name="PG1_4">NA()</definedName>
    <definedName name="PG1_43">"$#REF!.$A$8:$K$26"</definedName>
    <definedName name="PG1_44">"$#REF!.$A$8:$K$26"</definedName>
    <definedName name="PG1_5">"$#REF!.$A$8:$K$26"</definedName>
    <definedName name="PG2_1">NA()</definedName>
    <definedName name="PG2_2">NA()</definedName>
    <definedName name="PG2_3">NA()</definedName>
    <definedName name="PG2_4">NA()</definedName>
    <definedName name="PG2_43">"$#REF!.$A$8:$K$20"</definedName>
    <definedName name="PG2_44">"$#REF!.$A$8:$K$20"</definedName>
    <definedName name="PG2_5">"$#REF!.$A$8:$K$20"</definedName>
    <definedName name="phen" hidden="1">2</definedName>
    <definedName name="Phone" localSheetId="5">#REF!</definedName>
    <definedName name="Phone" localSheetId="7">#REF!</definedName>
    <definedName name="Phone" localSheetId="12">#REF!</definedName>
    <definedName name="Phone" localSheetId="0">#REF!</definedName>
    <definedName name="Phone" localSheetId="6">#REF!</definedName>
    <definedName name="Phone" localSheetId="10">#REF!</definedName>
    <definedName name="Phone" localSheetId="2">#REF!</definedName>
    <definedName name="Phone" localSheetId="13">#REF!</definedName>
    <definedName name="Phone" localSheetId="17">#REF!</definedName>
    <definedName name="Phone" localSheetId="11">#REF!</definedName>
    <definedName name="Phone">#REF!</definedName>
    <definedName name="Pilote">'[58]Summary sheet'!$I$28</definedName>
    <definedName name="PL" localSheetId="5">#REF!</definedName>
    <definedName name="PL" localSheetId="15">#REF!</definedName>
    <definedName name="PL" localSheetId="14">#REF!</definedName>
    <definedName name="PL" localSheetId="7">#REF!</definedName>
    <definedName name="PL" localSheetId="0">#REF!</definedName>
    <definedName name="PL" localSheetId="6">#REF!</definedName>
    <definedName name="PL" localSheetId="10">#REF!</definedName>
    <definedName name="PL" localSheetId="2">#REF!</definedName>
    <definedName name="PL" localSheetId="17">#REF!</definedName>
    <definedName name="PL">#REF!</definedName>
    <definedName name="place" localSheetId="5">'[44]TS Report-Production MEMCO ENGI'!#REF!</definedName>
    <definedName name="place" localSheetId="7">'[44]TS Report-Production MEMCO ENGI'!#REF!</definedName>
    <definedName name="place" localSheetId="0">'[44]TS Report-Production MEMCO ENGI'!#REF!</definedName>
    <definedName name="place" localSheetId="6">'[44]TS Report-Production MEMCO ENGI'!#REF!</definedName>
    <definedName name="place" localSheetId="16">'[44]TS Report-Production MEMCO ENGI'!#REF!</definedName>
    <definedName name="place" localSheetId="10">'[44]TS Report-Production MEMCO ENGI'!#REF!</definedName>
    <definedName name="place" localSheetId="2">'[44]TS Report-Production MEMCO ENGI'!#REF!</definedName>
    <definedName name="place">'[44]TS Report-Production MEMCO ENGI'!#REF!</definedName>
    <definedName name="plpo01" localSheetId="5">#REF!</definedName>
    <definedName name="plpo01" localSheetId="7">#REF!</definedName>
    <definedName name="plpo01" localSheetId="0">#REF!</definedName>
    <definedName name="plpo01" localSheetId="6">#REF!</definedName>
    <definedName name="plpo01" localSheetId="16">#REF!</definedName>
    <definedName name="plpo01" localSheetId="10">#REF!</definedName>
    <definedName name="plpo01" localSheetId="2">#REF!</definedName>
    <definedName name="plpo01" localSheetId="17">#REF!</definedName>
    <definedName name="plpo01">#REF!</definedName>
    <definedName name="plprod1" localSheetId="5">#REF!</definedName>
    <definedName name="plprod1" localSheetId="7">#REF!</definedName>
    <definedName name="plprod1" localSheetId="0">#REF!</definedName>
    <definedName name="plprod1" localSheetId="6">#REF!</definedName>
    <definedName name="plprod1" localSheetId="16">#REF!</definedName>
    <definedName name="plprod1" localSheetId="10">#REF!</definedName>
    <definedName name="plprod1" localSheetId="2">#REF!</definedName>
    <definedName name="plprod1" localSheetId="17">#REF!</definedName>
    <definedName name="plprod1">#REF!</definedName>
    <definedName name="plprod2" localSheetId="5">#REF!</definedName>
    <definedName name="plprod2" localSheetId="7">#REF!</definedName>
    <definedName name="plprod2" localSheetId="0">#REF!</definedName>
    <definedName name="plprod2" localSheetId="6">#REF!</definedName>
    <definedName name="plprod2" localSheetId="16">#REF!</definedName>
    <definedName name="plprod2" localSheetId="10">#REF!</definedName>
    <definedName name="plprod2" localSheetId="2">#REF!</definedName>
    <definedName name="plprod2" localSheetId="17">#REF!</definedName>
    <definedName name="plprod2">#REF!</definedName>
    <definedName name="PLSITE">'[121]PL SITE'!$B$3:$CC$161</definedName>
    <definedName name="PLtotal" localSheetId="5">#REF!</definedName>
    <definedName name="PLtotal" localSheetId="15">#REF!</definedName>
    <definedName name="PLtotal" localSheetId="14">#REF!</definedName>
    <definedName name="PLtotal" localSheetId="7">#REF!</definedName>
    <definedName name="PLtotal" localSheetId="0">#REF!</definedName>
    <definedName name="PLtotal" localSheetId="6">#REF!</definedName>
    <definedName name="PLtotal" localSheetId="16">#REF!</definedName>
    <definedName name="PLtotal" localSheetId="10">#REF!</definedName>
    <definedName name="PLtotal" localSheetId="2">#REF!</definedName>
    <definedName name="PLtotal" localSheetId="17">#REF!</definedName>
    <definedName name="PLtotal">#REF!</definedName>
    <definedName name="PO" localSheetId="5">#REF!</definedName>
    <definedName name="PO" localSheetId="15">#REF!</definedName>
    <definedName name="PO" localSheetId="14">#REF!</definedName>
    <definedName name="PO" localSheetId="16">#REF!</definedName>
    <definedName name="PO" localSheetId="10">#REF!</definedName>
    <definedName name="PO" localSheetId="2">#REF!</definedName>
    <definedName name="PO">#REF!</definedName>
    <definedName name="poatwardhan4">'[33]#REF!'!$C$2</definedName>
    <definedName name="poly___0">'[35]#REF!'!$A$2:$S$42</definedName>
    <definedName name="poly___10">'[34]#REF!'!$A$2:$S$42</definedName>
    <definedName name="poly___11">'[34]#REF!'!$A$2:$S$42</definedName>
    <definedName name="poly___12">'[34]#REF!'!$A$2:$S$42</definedName>
    <definedName name="poly___13">'[34]#REF!'!$A$2:$S$42</definedName>
    <definedName name="poly___14">'[34]#REF!'!$A$2:$S$42</definedName>
    <definedName name="poly___16">'[34]#REF!'!$A$2:$S$42</definedName>
    <definedName name="poly___18">'[34]#REF!'!$A$2:$S$42</definedName>
    <definedName name="poly___19">'[34]#REF!'!$A$2:$S$42</definedName>
    <definedName name="poly___7">'[35]#REF!'!$A$2:$S$42</definedName>
    <definedName name="poly___9">'[34]#REF!'!$A$2:$S$42</definedName>
    <definedName name="PP" localSheetId="5">#REF!</definedName>
    <definedName name="PP" localSheetId="15">#REF!</definedName>
    <definedName name="PP" localSheetId="14">#REF!</definedName>
    <definedName name="PP" localSheetId="16">#REF!</definedName>
    <definedName name="PP" localSheetId="10">#REF!</definedName>
    <definedName name="PP" localSheetId="2">#REF!</definedName>
    <definedName name="PP">#REF!</definedName>
    <definedName name="PPAP_Reason" localSheetId="7">'[126]Only for Generac Use'!$A$2:$A$7</definedName>
    <definedName name="PPAP_Reason">'[127]Only for Generac Use'!$A$2:$A$7</definedName>
    <definedName name="PPAP_Tracking_matrix_PPAP_OPEN_List" localSheetId="5">#REF!</definedName>
    <definedName name="PPAP_Tracking_matrix_PPAP_OPEN_List" localSheetId="15">#REF!</definedName>
    <definedName name="PPAP_Tracking_matrix_PPAP_OPEN_List" localSheetId="14">#REF!</definedName>
    <definedName name="PPAP_Tracking_matrix_PPAP_OPEN_List" localSheetId="7">#REF!</definedName>
    <definedName name="PPAP_Tracking_matrix_PPAP_OPEN_List" localSheetId="0">#REF!</definedName>
    <definedName name="PPAP_Tracking_matrix_PPAP_OPEN_List" localSheetId="6">#REF!</definedName>
    <definedName name="PPAP_Tracking_matrix_PPAP_OPEN_List" localSheetId="16">#REF!</definedName>
    <definedName name="PPAP_Tracking_matrix_PPAP_OPEN_List" localSheetId="10">#REF!</definedName>
    <definedName name="PPAP_Tracking_matrix_PPAP_OPEN_List" localSheetId="2">#REF!</definedName>
    <definedName name="PPAP_Tracking_matrix_PPAP_OPEN_List" localSheetId="17">#REF!</definedName>
    <definedName name="PPAP_Tracking_matrix_PPAP_OPEN_List">#REF!</definedName>
    <definedName name="PPAP_tRACKING_MATRIX_PPAP_OPEN_LIST." localSheetId="5">#REF!</definedName>
    <definedName name="PPAP_tRACKING_MATRIX_PPAP_OPEN_LIST." localSheetId="15">#REF!</definedName>
    <definedName name="PPAP_tRACKING_MATRIX_PPAP_OPEN_LIST." localSheetId="14">#REF!</definedName>
    <definedName name="PPAP_tRACKING_MATRIX_PPAP_OPEN_LIST." localSheetId="16">#REF!</definedName>
    <definedName name="PPAP_tRACKING_MATRIX_PPAP_OPEN_LIST." localSheetId="10">#REF!</definedName>
    <definedName name="PPAP_tRACKING_MATRIX_PPAP_OPEN_LIST." localSheetId="2">#REF!</definedName>
    <definedName name="PPAP_tRACKING_MATRIX_PPAP_OPEN_LIST.">#REF!</definedName>
    <definedName name="PPP" localSheetId="5">#REF!</definedName>
    <definedName name="PPP" localSheetId="15">#REF!</definedName>
    <definedName name="PPP" localSheetId="14">#REF!</definedName>
    <definedName name="PPP" localSheetId="16">#REF!</definedName>
    <definedName name="PPP" localSheetId="10">#REF!</definedName>
    <definedName name="PPP" localSheetId="2">#REF!</definedName>
    <definedName name="PPP">#REF!</definedName>
    <definedName name="PPPP" localSheetId="5">#REF!</definedName>
    <definedName name="PPPP" localSheetId="15">#REF!</definedName>
    <definedName name="PPPP" localSheetId="14">#REF!</definedName>
    <definedName name="PPPP" localSheetId="16">#REF!</definedName>
    <definedName name="PPPP" localSheetId="10">#REF!</definedName>
    <definedName name="PPPP" localSheetId="2">#REF!</definedName>
    <definedName name="PPPP">#REF!</definedName>
    <definedName name="PR50_1">NA()</definedName>
    <definedName name="PR50_2">NA()</definedName>
    <definedName name="PR50_3">NA()</definedName>
    <definedName name="PR50_4">NA()</definedName>
    <definedName name="PR50_43">"$#REF!.$A$1167:$IV$1203"</definedName>
    <definedName name="PR50_44">"$#REF!.$A$1167:$IV$1203"</definedName>
    <definedName name="PR50_5">"$#REF!.$A$1167:$IV$1203"</definedName>
    <definedName name="PrecisionAnalysis">'[59]#REF!'!$B$11:$C$15</definedName>
    <definedName name="PrecisionAnalysis_1">'[60]#REF!'!$B$11:$C$15</definedName>
    <definedName name="PrecisionAnalysis_43">"$#REF!.$B$14:$C$18"</definedName>
    <definedName name="PrecisionAnalysis_44">"$#REF!.$B$14:$C$18"</definedName>
    <definedName name="PrecisionAnalysis_5">"$#REF!.$B$14:$C$18"</definedName>
    <definedName name="preguntas">'[65]#REF!'!$B$9:$AO$600</definedName>
    <definedName name="PRIN2">[122]Sheet1!$A$22:$O$44</definedName>
    <definedName name="_xlnm.Print_Area" localSheetId="5" hidden="1">#REF!</definedName>
    <definedName name="_xlnm.Print_Area" localSheetId="15">#REF!</definedName>
    <definedName name="_xlnm.Print_Area" localSheetId="14">#REF!</definedName>
    <definedName name="_xlnm.Print_Area" localSheetId="7">'Checking Aids Con Rod'!$A$1:$H$13</definedName>
    <definedName name="_xlnm.Print_Area" localSheetId="3">'Control Plan'!$A$1:$S$68</definedName>
    <definedName name="_xlnm.Print_Area" localSheetId="12">'Dimn. 85.0 - 0.2 SPC '!$A$1:$R$39</definedName>
    <definedName name="_xlnm.Print_Area" localSheetId="0">'Header '!$A$1:$Q$47</definedName>
    <definedName name="_xlnm.Print_Area" localSheetId="6" hidden="1">'[128]ICL sheet ( ISLE )'!$B$2:$Q$34</definedName>
    <definedName name="_xlnm.Print_Area" localSheetId="16" hidden="1">#REF!</definedName>
    <definedName name="_xlnm.Print_Area" localSheetId="2" hidden="1">#REF!</definedName>
    <definedName name="_xlnm.Print_Area" localSheetId="13">'Position 0.2 Max SPC'!$A$1:$R$39</definedName>
    <definedName name="_xlnm.Print_Area" localSheetId="17">PSW!$A$1:$M$73</definedName>
    <definedName name="_xlnm.Print_Area" localSheetId="11">'SPC 6.0'!$A$1:$R$39</definedName>
    <definedName name="_xlnm.Print_Area" hidden="1">#REF!</definedName>
    <definedName name="Print_Area_MI" localSheetId="5">#REF!</definedName>
    <definedName name="Print_Area_MI" localSheetId="7">#REF!</definedName>
    <definedName name="PRINT_AREA_MI" localSheetId="12">#REF!</definedName>
    <definedName name="Print_Area_MI" localSheetId="0">#REF!</definedName>
    <definedName name="Print_Area_MI" localSheetId="6">#REF!</definedName>
    <definedName name="Print_Area_MI" localSheetId="16">#REF!</definedName>
    <definedName name="Print_Area_MI" localSheetId="10">#REF!</definedName>
    <definedName name="Print_Area_MI" localSheetId="2">#REF!</definedName>
    <definedName name="PRINT_AREA_MI" localSheetId="13">#REF!</definedName>
    <definedName name="Print_Area_MI" localSheetId="17">#REF!</definedName>
    <definedName name="PRINT_AREA_MI" localSheetId="11">#REF!</definedName>
    <definedName name="Print_Area_MI">#REF!</definedName>
    <definedName name="_xlnm.Print_Titles" localSheetId="6">Layout!$9:$10</definedName>
    <definedName name="_xlnm.Print_Titles" hidden="1">#N/A</definedName>
    <definedName name="Print_Titles_MI" localSheetId="15">'[129]CONTROL PLAN'!$A$3:$IV$3</definedName>
    <definedName name="Print_Titles_MI" localSheetId="14">'[129]CONTROL PLAN'!$A$3:$IV$3</definedName>
    <definedName name="Print_Titles_MI">"#ref!"</definedName>
    <definedName name="PRINT1">'[37]new summary'!$A$1:$AE$135</definedName>
    <definedName name="Print2" localSheetId="5">#REF!</definedName>
    <definedName name="Print2" localSheetId="15">#REF!</definedName>
    <definedName name="Print2" localSheetId="14">#REF!</definedName>
    <definedName name="Print2" localSheetId="16">#REF!</definedName>
    <definedName name="Print2" localSheetId="10">#REF!</definedName>
    <definedName name="Print2" localSheetId="2">#REF!</definedName>
    <definedName name="Print2">#REF!</definedName>
    <definedName name="PRINT3">[122]Sheet1!$A$45:$O$115</definedName>
    <definedName name="printarea">'[52]new summary'!$B$2:$AE$144</definedName>
    <definedName name="Printed_area">'[130]Audit Appraisal'!$A$4:$H$44</definedName>
    <definedName name="printer">'[52]MSSL-Presentation, Action, Note'!$A$2:$K$112</definedName>
    <definedName name="process" localSheetId="5" hidden="1">{#N/A,#N/A,FALSE,"SUMMARY REPORT"}</definedName>
    <definedName name="process" localSheetId="15" hidden="1">{#N/A,#N/A,FALSE,"SUMMARY REPORT"}</definedName>
    <definedName name="process" localSheetId="14" hidden="1">{#N/A,#N/A,FALSE,"SUMMARY REPORT"}</definedName>
    <definedName name="process" localSheetId="7" hidden="1">{#N/A,#N/A,FALSE,"SUMMARY REPORT"}</definedName>
    <definedName name="process" localSheetId="0" hidden="1">{#N/A,#N/A,FALSE,"SUMMARY REPORT"}</definedName>
    <definedName name="process" localSheetId="6" hidden="1">{#N/A,#N/A,FALSE,"SUMMARY REPORT"}</definedName>
    <definedName name="process" localSheetId="16" hidden="1">{#N/A,#N/A,FALSE,"SUMMARY REPORT"}</definedName>
    <definedName name="process" localSheetId="10" hidden="1">{#N/A,#N/A,FALSE,"SUMMARY REPORT"}</definedName>
    <definedName name="process" localSheetId="2" hidden="1">{#N/A,#N/A,FALSE,"SUMMARY REPORT"}</definedName>
    <definedName name="process" localSheetId="17" hidden="1">{#N/A,#N/A,FALSE,"SUMMARY REPORT"}</definedName>
    <definedName name="process" hidden="1">{#N/A,#N/A,FALSE,"SUMMARY REPORT"}</definedName>
    <definedName name="ProdForm" localSheetId="5" hidden="1">#REF!</definedName>
    <definedName name="ProdForm" localSheetId="7" hidden="1">#REF!</definedName>
    <definedName name="ProdForm" localSheetId="12">#REF!</definedName>
    <definedName name="ProdForm" localSheetId="0" hidden="1">#REF!</definedName>
    <definedName name="ProdForm" localSheetId="6" hidden="1">#REF!</definedName>
    <definedName name="ProdForm" localSheetId="16" hidden="1">#REF!</definedName>
    <definedName name="ProdForm" localSheetId="10" hidden="1">#REF!</definedName>
    <definedName name="ProdForm" localSheetId="2" hidden="1">#REF!</definedName>
    <definedName name="ProdForm" localSheetId="13">#REF!</definedName>
    <definedName name="ProdForm" localSheetId="17" hidden="1">#REF!</definedName>
    <definedName name="ProdForm" localSheetId="11">#REF!</definedName>
    <definedName name="ProdForm" hidden="1">#REF!</definedName>
    <definedName name="Product" localSheetId="5" hidden="1">#REF!</definedName>
    <definedName name="Product" localSheetId="7" hidden="1">#REF!</definedName>
    <definedName name="Product" localSheetId="12">#REF!</definedName>
    <definedName name="Product" localSheetId="0" hidden="1">#REF!</definedName>
    <definedName name="Product" localSheetId="6" hidden="1">#REF!</definedName>
    <definedName name="Product" localSheetId="16" hidden="1">#REF!</definedName>
    <definedName name="Product" localSheetId="10" hidden="1">#REF!</definedName>
    <definedName name="Product" localSheetId="2" hidden="1">#REF!</definedName>
    <definedName name="Product" localSheetId="13">#REF!</definedName>
    <definedName name="Product" localSheetId="17" hidden="1">#REF!</definedName>
    <definedName name="Product" localSheetId="11">#REF!</definedName>
    <definedName name="Product" hidden="1">#REF!</definedName>
    <definedName name="Product_Line">OFFSET('[131]04-Migration'!$B$2605:$B$2627,0,0,COUNTA('[131]04-Migration'!$B$2605:$B$2627),1)</definedName>
    <definedName name="Program" localSheetId="5">#REF!</definedName>
    <definedName name="Program" localSheetId="15">#REF!</definedName>
    <definedName name="Program" localSheetId="14">#REF!</definedName>
    <definedName name="Program" localSheetId="7">#REF!</definedName>
    <definedName name="Program" localSheetId="0">#REF!</definedName>
    <definedName name="Program" localSheetId="6">#REF!</definedName>
    <definedName name="Program" localSheetId="16">#REF!</definedName>
    <definedName name="Program" localSheetId="10">#REF!</definedName>
    <definedName name="Program" localSheetId="2">#REF!</definedName>
    <definedName name="Program" localSheetId="17">#REF!</definedName>
    <definedName name="Program">#REF!</definedName>
    <definedName name="Project_Manager" localSheetId="5">#REF!</definedName>
    <definedName name="Project_Manager" localSheetId="10">#REF!</definedName>
    <definedName name="Project_Manager" localSheetId="2">#REF!</definedName>
    <definedName name="Project_Manager">#REF!</definedName>
    <definedName name="PS" localSheetId="5">#REF!</definedName>
    <definedName name="PS" localSheetId="15">#REF!</definedName>
    <definedName name="PS" localSheetId="14">#REF!</definedName>
    <definedName name="PS" localSheetId="10">#REF!</definedName>
    <definedName name="PS" localSheetId="2">#REF!</definedName>
    <definedName name="PS">#REF!</definedName>
    <definedName name="PSW" localSheetId="5">#REF!</definedName>
    <definedName name="PSW" localSheetId="7">#REF!</definedName>
    <definedName name="PSW" localSheetId="12">#REF!</definedName>
    <definedName name="PSW" localSheetId="0">#REF!</definedName>
    <definedName name="PSW" localSheetId="6">#REF!</definedName>
    <definedName name="PSW" localSheetId="10">#REF!</definedName>
    <definedName name="PSW" localSheetId="2">#REF!</definedName>
    <definedName name="PSW" localSheetId="13">#REF!</definedName>
    <definedName name="PSW" localSheetId="17">#REF!</definedName>
    <definedName name="PSW" localSheetId="11">#REF!</definedName>
    <definedName name="PSW">#REF!</definedName>
    <definedName name="PWR">[116]PWR_AKD!$A$42:$V$75</definedName>
    <definedName name="Q" localSheetId="5">#REF!</definedName>
    <definedName name="Q" localSheetId="15">#REF!</definedName>
    <definedName name="Q" localSheetId="14">#REF!</definedName>
    <definedName name="Q" localSheetId="10">#REF!</definedName>
    <definedName name="Q" localSheetId="2">#REF!</definedName>
    <definedName name="Q">#REF!</definedName>
    <definedName name="ｑ">"#n/a"</definedName>
    <definedName name="Q_1">'[60]#REF!'!$B$4:$C$6</definedName>
    <definedName name="Q_43">"$#REF!.$B$4:$C$6"</definedName>
    <definedName name="Q_44">"$#REF!.$B$4:$C$6"</definedName>
    <definedName name="Q_5">"$#REF!.$B$4:$C$6"</definedName>
    <definedName name="Q8NR" localSheetId="5">#REF!</definedName>
    <definedName name="Q8NR" localSheetId="7">#REF!</definedName>
    <definedName name="Q8NR" localSheetId="0">#REF!</definedName>
    <definedName name="Q8NR" localSheetId="6">#REF!</definedName>
    <definedName name="Q8NR" localSheetId="10">#REF!</definedName>
    <definedName name="Q8NR" localSheetId="2">#REF!</definedName>
    <definedName name="Q8NR" localSheetId="17">#REF!</definedName>
    <definedName name="Q8NR">#REF!</definedName>
    <definedName name="qb">'[34]#REF!'!$B$1:$D$1</definedName>
    <definedName name="qc">'[34]#REF!'!$B$2:$D$78</definedName>
    <definedName name="QCNR" localSheetId="5">#REF!</definedName>
    <definedName name="QCNR" localSheetId="7">#REF!</definedName>
    <definedName name="QCNR" localSheetId="0">#REF!</definedName>
    <definedName name="QCNR" localSheetId="6">#REF!</definedName>
    <definedName name="QCNR" localSheetId="10">#REF!</definedName>
    <definedName name="QCNR" localSheetId="2">#REF!</definedName>
    <definedName name="QCNR" localSheetId="17">#REF!</definedName>
    <definedName name="QCNR">#REF!</definedName>
    <definedName name="qE" localSheetId="5" hidden="1">{#N/A,#N/A,FALSE,"SUMMARY REPORT"}</definedName>
    <definedName name="qE" localSheetId="15" hidden="1">{#N/A,#N/A,FALSE,"SUMMARY REPORT"}</definedName>
    <definedName name="qE" localSheetId="14" hidden="1">{#N/A,#N/A,FALSE,"SUMMARY REPORT"}</definedName>
    <definedName name="qE" localSheetId="16" hidden="1">{#N/A,#N/A,FALSE,"SUMMARY REPORT"}</definedName>
    <definedName name="qE" localSheetId="10" hidden="1">{#N/A,#N/A,FALSE,"SUMMARY REPORT"}</definedName>
    <definedName name="qE" localSheetId="2" hidden="1">{#N/A,#N/A,FALSE,"SUMMARY REPORT"}</definedName>
    <definedName name="qE" hidden="1">{#N/A,#N/A,FALSE,"SUMMARY REPORT"}</definedName>
    <definedName name="qo">'[34]#REF!'!$P$35</definedName>
    <definedName name="qp">'[34]#REF!'!$B$2:$E$78</definedName>
    <definedName name="QP_S">'[37]QP&amp;S '!$A$1:$AW$32</definedName>
    <definedName name="QQ">'[59]#REF!'!$B$11:$C$15</definedName>
    <definedName name="QQ_1">'[60]#REF!'!$B$11:$C$15</definedName>
    <definedName name="QQ_43">"$#REF!.$B$14:$C$18"</definedName>
    <definedName name="QQ_44">"$#REF!.$B$14:$C$18"</definedName>
    <definedName name="QQ_5">"$#REF!.$B$14:$C$18"</definedName>
    <definedName name="QQQ" localSheetId="15">'[34]#REF!'!$B$3:$B$44</definedName>
    <definedName name="QQQ" localSheetId="14">'[34]#REF!'!$B$3:$B$44</definedName>
    <definedName name="qqq">'[132]Drop-Down Lists'!$F$2:$F$6</definedName>
    <definedName name="QQQ___0">'[34]#REF!'!$B$3:$B$44</definedName>
    <definedName name="QQQ___17">'[34]#REF!'!$B$3:$B$44</definedName>
    <definedName name="QQQQQ">'[59]#REF!'!$B$9</definedName>
    <definedName name="QQQQQ_1">'[60]#REF!'!$B$9</definedName>
    <definedName name="QQQQQ_43">"$#REF!.$B$9"</definedName>
    <definedName name="QQQQQ_44">"$#REF!.$B$9"</definedName>
    <definedName name="QQQQQ_5">"$#REF!.$B$9"</definedName>
    <definedName name="qr">'[34]#REF!'!$C$2:$C$78</definedName>
    <definedName name="qt">'[34]#REF!'!$D$2:$D$78</definedName>
    <definedName name="qu">'[34]#REF!'!$E$2:$E$78</definedName>
    <definedName name="Quality" localSheetId="7">'[126]Only for Generac Use'!$A$26:$A$38</definedName>
    <definedName name="Quality">'[127]Only for Generac Use'!$A$26:$A$38</definedName>
    <definedName name="Quantités_par_date">'[65]#REF!'!$R$3:$AA$14</definedName>
    <definedName name="qw" localSheetId="5" hidden="1">{#N/A,#N/A,FALSE,"SUMMARY REPORT"}</definedName>
    <definedName name="qw" localSheetId="15" hidden="1">{#N/A,#N/A,FALSE,"SUMMARY REPORT"}</definedName>
    <definedName name="qw" localSheetId="14" hidden="1">{#N/A,#N/A,FALSE,"SUMMARY REPORT"}</definedName>
    <definedName name="qw" localSheetId="7" hidden="1">{#N/A,#N/A,FALSE,"SUMMARY REPORT"}</definedName>
    <definedName name="qw" localSheetId="0" hidden="1">{#N/A,#N/A,FALSE,"SUMMARY REPORT"}</definedName>
    <definedName name="qw" localSheetId="6" hidden="1">{#N/A,#N/A,FALSE,"SUMMARY REPORT"}</definedName>
    <definedName name="qw" localSheetId="16" hidden="1">{#N/A,#N/A,FALSE,"SUMMARY REPORT"}</definedName>
    <definedName name="qw" localSheetId="10" hidden="1">{#N/A,#N/A,FALSE,"SUMMARY REPORT"}</definedName>
    <definedName name="qw" localSheetId="2" hidden="1">{#N/A,#N/A,FALSE,"SUMMARY REPORT"}</definedName>
    <definedName name="qw" localSheetId="17" hidden="1">{#N/A,#N/A,FALSE,"SUMMARY REPORT"}</definedName>
    <definedName name="qw" hidden="1">{#N/A,#N/A,FALSE,"SUMMARY REPORT"}</definedName>
    <definedName name="qx">'[34]#REF!'!$E$1</definedName>
    <definedName name="R_">'[2]14.1부'!$AW$17</definedName>
    <definedName name="Rating" localSheetId="5">#REF!</definedName>
    <definedName name="Rating" localSheetId="10">#REF!</definedName>
    <definedName name="Rating" localSheetId="2">#REF!</definedName>
    <definedName name="Rating">#REF!</definedName>
    <definedName name="RawData">'[35]#REF!'!$A$1:$G$98</definedName>
    <definedName name="RCArea" localSheetId="5" hidden="1">#REF!</definedName>
    <definedName name="RCArea" localSheetId="7" hidden="1">#REF!</definedName>
    <definedName name="RCArea" localSheetId="12">#REF!</definedName>
    <definedName name="RCArea" localSheetId="0" hidden="1">#REF!</definedName>
    <definedName name="RCArea" localSheetId="6" hidden="1">#REF!</definedName>
    <definedName name="RCArea" localSheetId="10" hidden="1">#REF!</definedName>
    <definedName name="RCArea" localSheetId="2" hidden="1">#REF!</definedName>
    <definedName name="RCArea" localSheetId="13">#REF!</definedName>
    <definedName name="RCArea" localSheetId="17" hidden="1">#REF!</definedName>
    <definedName name="RCArea" localSheetId="11">#REF!</definedName>
    <definedName name="RCArea" hidden="1">#REF!</definedName>
    <definedName name="readings" localSheetId="5">#REF!</definedName>
    <definedName name="readings" localSheetId="15">#REF!</definedName>
    <definedName name="readings" localSheetId="14">#REF!</definedName>
    <definedName name="readings" localSheetId="7">#REF!</definedName>
    <definedName name="readings" localSheetId="12">#REF!</definedName>
    <definedName name="readings" localSheetId="0">#REF!</definedName>
    <definedName name="readings" localSheetId="6">#REF!</definedName>
    <definedName name="readings" localSheetId="16">#REF!</definedName>
    <definedName name="readings" localSheetId="10">#REF!</definedName>
    <definedName name="readings" localSheetId="2">#REF!</definedName>
    <definedName name="readings" localSheetId="13">#REF!</definedName>
    <definedName name="readings" localSheetId="17">#REF!</definedName>
    <definedName name="readings" localSheetId="11">#REF!</definedName>
    <definedName name="readings">#REF!</definedName>
    <definedName name="readings_1" localSheetId="5">#REF!</definedName>
    <definedName name="readings_1" localSheetId="15">'[60]#REF!'!$B$4:$C$6</definedName>
    <definedName name="readings_1" localSheetId="14">'[60]#REF!'!$B$4:$C$6</definedName>
    <definedName name="readings_1" localSheetId="7">#REF!</definedName>
    <definedName name="readings_1" localSheetId="0">#REF!</definedName>
    <definedName name="readings_1" localSheetId="6">#REF!</definedName>
    <definedName name="readings_1" localSheetId="16">#REF!</definedName>
    <definedName name="readings_1" localSheetId="10">#REF!</definedName>
    <definedName name="readings_1" localSheetId="2">#REF!</definedName>
    <definedName name="readings_1" localSheetId="17">#REF!</definedName>
    <definedName name="readings_1">#REF!</definedName>
    <definedName name="readings_10">"'file://Stores/e/TS%20FORMAT/PPAP/DI3200%20TC/NEF-Igatpuri.xls'#$''.$B$4:$C$6"</definedName>
    <definedName name="readings_12">"'file://Stores/e/TS%20FORMAT/PPAP/DI3200%20TC/NEF-Igatpuri.xls'#$''.$B$4:$C$6"</definedName>
    <definedName name="readings_13">"'file://Stores/e/TS%20FORMAT/PPAP/DI3200%20TC/NEF-Igatpuri.xls'#$''.$B$4:$C$6"</definedName>
    <definedName name="readings_15">"'file://Stores/e/TS%20FORMAT/PPAP/DI3200%20TC/NEF-Igatpuri.xls'#$''.$B$4:$C$6"</definedName>
    <definedName name="readings_16">"'file://Stores/e/TS%20FORMAT/PPAP/DI3200%20TC/NEF-Igatpuri.xls'#$''.$B$4:$C$6"</definedName>
    <definedName name="readings_17">"'file://Stores/e/TS%20FORMAT/PPAP/DI3200%20TC/NEF-Igatpuri.xls'#$''.$B$4:$C$6"</definedName>
    <definedName name="readings_18">"'file://Stores/e/TS%20FORMAT/PPAP/DI3200%20TC/NEF-Igatpuri.xls'#$''.$B$4:$C$6"</definedName>
    <definedName name="readings_19">"'file://Stores/e/TS%20FORMAT/PPAP/DI3200%20TC/NEF-Igatpuri.xls'#$''.$B$4:$C$6"</definedName>
    <definedName name="readings_2" localSheetId="5">#REF!</definedName>
    <definedName name="readings_2" localSheetId="7">#REF!</definedName>
    <definedName name="readings_2" localSheetId="0">#REF!</definedName>
    <definedName name="readings_2" localSheetId="6">#REF!</definedName>
    <definedName name="readings_2" localSheetId="16">#REF!</definedName>
    <definedName name="readings_2" localSheetId="10">#REF!</definedName>
    <definedName name="readings_2" localSheetId="2">#REF!</definedName>
    <definedName name="readings_2" localSheetId="17">#REF!</definedName>
    <definedName name="readings_2">#REF!</definedName>
    <definedName name="readings_20">"'file://Stores/e/TS%20FORMAT/PPAP/DI3200%20TC/NEF-Igatpuri.xls'#$''.$B$4:$C$6"</definedName>
    <definedName name="readings_21">"'file://Stores/e/TS%20FORMAT/PPAP/DI3200%20TC/NEF-Igatpuri.xls'#$''.$B$4:$C$6"</definedName>
    <definedName name="readings_22">"'file://Stores/e/TS%20FORMAT/PPAP/DI3200%20TC/NEF-Igatpuri.xls'#$''.$B$4:$C$6"</definedName>
    <definedName name="readings_23">"'file://Stores/e/TS%20FORMAT/PPAP/DI3200%20TC/NEF-Igatpuri.xls'#$''.$B$4:$C$6"</definedName>
    <definedName name="readings_24">"'file://Stores/e/TS%20FORMAT/PPAP/DI3200%20TC/NEF-Igatpuri.xls'#$''.$B$4:$C$6"</definedName>
    <definedName name="readings_25">"'file://Stores/e/TS%20FORMAT/PPAP/DI3200%20TC/NEF-Igatpuri.xls'#$''.$B$4:$C$6"</definedName>
    <definedName name="readings_26">"'file://Stores/e/TS%20FORMAT/PPAP/DI3200%20TC/NEF-Igatpuri.xls'#$''.$B$4:$C$6"</definedName>
    <definedName name="readings_27">"'file://Stores/e/TS%20FORMAT/PPAP/DI3200%20TC/NEF-Igatpuri.xls'#$''.$B$4:$C$6"</definedName>
    <definedName name="readings_28">"'file://Stores/e/TS%20FORMAT/PPAP/DI3200%20TC/NEF-Igatpuri.xls'#$''.$B$4:$C$6"</definedName>
    <definedName name="readings_29">"'file://Stores/e/TS%20FORMAT/PPAP/DI3200%20TC/NEF-Igatpuri.xls'#$''.$B$4:$C$6"</definedName>
    <definedName name="readings_30">"'file://Stores/e/TS%20FORMAT/PPAP/DI3200%20TC/NEF-Igatpuri.xls'#$''.$B$4:$C$6"</definedName>
    <definedName name="readings_31">"'file://Stores/e/TS%20FORMAT/PPAP/DI3200%20TC/NEF-Igatpuri.xls'#$''.$B$4:$C$6"</definedName>
    <definedName name="readings_32">"'file://Stores/e/TS%20FORMAT/PPAP/DI3200%20TC/NEF-Igatpuri.xls'#$''.$B$4:$C$6"</definedName>
    <definedName name="readings_33">"'file://Stores/e/TS%20FORMAT/PPAP/DI3200%20TC/NEF-Igatpuri.xls'#$''.$B$4:$C$6"</definedName>
    <definedName name="readings_34">"'file://Stores/e/TS%20FORMAT/PPAP/DI3200%20TC/NEF-Igatpuri.xls'#$''.$B$4:$C$6"</definedName>
    <definedName name="readings_35">"'file://Stores/e/TS%20FORMAT/PPAP/DI3200%20TC/NEF-Igatpuri.xls'#$''.$B$4:$C$6"</definedName>
    <definedName name="readings_36">"'file://Stores/e/TS%20FORMAT/PPAP/DI3200%20TC/NEF-Igatpuri.xls'#$''.$B$4:$C$6"</definedName>
    <definedName name="readings_37">"'file://Stores/e/TS%20FORMAT/PPAP/DI3200%20TC/NEF-Igatpuri.xls'#$''.$B$4:$C$6"</definedName>
    <definedName name="readings_38">"'file://Stores/e/TS%20FORMAT/PPAP/DI3200%20TC/NEF-Igatpuri.xls'#$''.$B$4:$C$6"</definedName>
    <definedName name="readings_39">"'file://Stores/e/TS%20FORMAT/PPAP/DI3200%20TC/NEF-Igatpuri.xls'#$''.$B$4:$C$6"</definedName>
    <definedName name="readings_40">"'file://Stores/e/TS%20FORMAT/PPAP/DI3200%20TC/NEF-Igatpuri.xls'#$''.$B$4:$C$6"</definedName>
    <definedName name="readings_41">"'file://Stores/e/TS%20FORMAT/PPAP/DI3200%20TC/NEF-Igatpuri.xls'#$''.$B$4:$C$6"</definedName>
    <definedName name="readings_43" localSheetId="15">"$#REF!.$B$4:$C$6"</definedName>
    <definedName name="readings_43" localSheetId="14">"$#REF!.$B$4:$C$6"</definedName>
    <definedName name="readings_43">"'file://Stores/e/TS%20FORMAT/PPAP/DI3200%20TC/NEF-Igatpuri.xls'#$''.$B$4:$C$6"</definedName>
    <definedName name="readings_44" localSheetId="15">"$#REF!.$B$4:$C$6"</definedName>
    <definedName name="readings_44" localSheetId="14">"$#REF!.$B$4:$C$6"</definedName>
    <definedName name="readings_44">"'file://Stores/e/TS%20FORMAT/PPAP/DI3200%20TC/NEF-Igatpuri.xls'#$''.$B$4:$C$6"</definedName>
    <definedName name="readings_45">"'file://Stores/e/TS%20FORMAT/PPAP/DI3200%20TC/NEF-Igatpuri.xls'#$''.$B$4:$C$6"</definedName>
    <definedName name="readings_46">"'file://Stores/e/TS%20FORMAT/PPAP/DI3200%20TC/NEF-Igatpuri.xls'#$''.$B$4:$C$6"</definedName>
    <definedName name="readings_47">"'file://Stores/e/TS%20FORMAT/PPAP/DI3200%20TC/NEF-Igatpuri.xls'#$''.$B$4:$C$6"</definedName>
    <definedName name="readings_5">"$#REF!.$B$4:$C$6"</definedName>
    <definedName name="readings_8">"'file://Stores/e/TS%20FORMAT/PPAP/DI3200%20TC/NEF-Igatpuri.xls'#$''.$B$4:$C$6"</definedName>
    <definedName name="readings_9">"'file://Stores/e/TS%20FORMAT/PPAP/DI3200%20TC/NEF-Igatpuri.xls'#$''.$B$4:$C$6"</definedName>
    <definedName name="ready" localSheetId="5">'[44]TS Report-Production MEMCO ENGI'!#REF!</definedName>
    <definedName name="ready" localSheetId="7">'[44]TS Report-Production MEMCO ENGI'!#REF!</definedName>
    <definedName name="ready" localSheetId="0">'[44]TS Report-Production MEMCO ENGI'!#REF!</definedName>
    <definedName name="ready" localSheetId="6">'[44]TS Report-Production MEMCO ENGI'!#REF!</definedName>
    <definedName name="ready" localSheetId="16">'[44]TS Report-Production MEMCO ENGI'!#REF!</definedName>
    <definedName name="ready" localSheetId="10">'[44]TS Report-Production MEMCO ENGI'!#REF!</definedName>
    <definedName name="ready" localSheetId="2">'[44]TS Report-Production MEMCO ENGI'!#REF!</definedName>
    <definedName name="ready">'[44]TS Report-Production MEMCO ENGI'!#REF!</definedName>
    <definedName name="Real_Output">'[5]#REF!'!$B$9:$P$26</definedName>
    <definedName name="_xlnm.Recorder" localSheetId="5" hidden="1">'[72]#REF!'!#REF!</definedName>
    <definedName name="_xlnm.Recorder" localSheetId="15" hidden="1">'[72]#REF!'!#REF!</definedName>
    <definedName name="_xlnm.Recorder" localSheetId="14" hidden="1">'[72]#REF!'!#REF!</definedName>
    <definedName name="_xlnm.Recorder" localSheetId="16" hidden="1">'[72]#REF!'!#REF!</definedName>
    <definedName name="_xlnm.Recorder" localSheetId="10" hidden="1">'[72]#REF!'!#REF!</definedName>
    <definedName name="_xlnm.Recorder" localSheetId="2" hidden="1">'[72]#REF!'!#REF!</definedName>
    <definedName name="_xlnm.Recorder" hidden="1">'[72]#REF!'!#REF!</definedName>
    <definedName name="REDATA1">'[2]14.1부'!$AD$27</definedName>
    <definedName name="REDATA10">'[2]14.1부'!$AD$102</definedName>
    <definedName name="REDATA11">'[2]14.1부'!$AD$114</definedName>
    <definedName name="REDATA12">'[2]14.1부'!$AD$126</definedName>
    <definedName name="REDATA13">'[2]14.1부'!$AD$138</definedName>
    <definedName name="REDATA14">'[2]14.1부'!$AD$150</definedName>
    <definedName name="REDATA15">'[2]14.1부'!$AD$162</definedName>
    <definedName name="REDATA16">'[2]14.1부'!$AD$174</definedName>
    <definedName name="REDATA17">'[2]14.1부'!$AD$186</definedName>
    <definedName name="REDATA18">'[2]14.1부'!$AD$198</definedName>
    <definedName name="REDATA19">'[2]14.1부'!$AD$210</definedName>
    <definedName name="REDATA20">'[2]14.1부'!$AD$222</definedName>
    <definedName name="REDATA3">'[2]14.1부'!$AD$46</definedName>
    <definedName name="REDATA7">'[2]14.1부'!$AD$66</definedName>
    <definedName name="REDATA8">'[2]14.1부'!$AD$78</definedName>
    <definedName name="REDATA9">'[2]14.1부'!$AD$90</definedName>
    <definedName name="ReferenceBaseCell">'[59]#REF!'!$B$9</definedName>
    <definedName name="ReferenceBaseCell_1">'[60]#REF!'!$B$9</definedName>
    <definedName name="ReferenceBaseCell_43">"$#REF!.$B$9"</definedName>
    <definedName name="ReferenceBaseCell_44">"$#REF!.$B$9"</definedName>
    <definedName name="ReferenceBaseCell_5">"$#REF!.$B$9"</definedName>
    <definedName name="REND">'[133]BASIC-A TO JUN'!$K$2:$K$2</definedName>
    <definedName name="REPO">[116]PWR_AKD!$AL$1:$AZ$57</definedName>
    <definedName name="Req" localSheetId="5">#REF!</definedName>
    <definedName name="Req" localSheetId="16">#REF!</definedName>
    <definedName name="Req" localSheetId="10">#REF!</definedName>
    <definedName name="Req" localSheetId="2">#REF!</definedName>
    <definedName name="Req">#REF!</definedName>
    <definedName name="ReqGauge">'[67]Gauge Exp'!$B$5</definedName>
    <definedName name="Reqprint">[67]Printing!$I$13</definedName>
    <definedName name="ReqSpeedo">'[67]Speedo Just'!$E$6</definedName>
    <definedName name="Reqtests" localSheetId="7">'[126]Only for Generac Use'!$A$23:$A$25</definedName>
    <definedName name="Reqtests">'[127]Only for Generac Use'!$A$23:$A$25</definedName>
    <definedName name="Requirements" localSheetId="5">#REF!</definedName>
    <definedName name="Requirements" localSheetId="16">#REF!</definedName>
    <definedName name="Requirements" localSheetId="10">#REF!</definedName>
    <definedName name="Requirements" localSheetId="2">#REF!</definedName>
    <definedName name="Requirements">#REF!</definedName>
    <definedName name="rer" localSheetId="15">#N/A</definedName>
    <definedName name="rer" localSheetId="14">#N/A</definedName>
    <definedName name="rer">#N/A</definedName>
    <definedName name="RESULTS" localSheetId="5">#REF!</definedName>
    <definedName name="RESULTS" localSheetId="16">#REF!</definedName>
    <definedName name="RESULTS" localSheetId="10">#REF!</definedName>
    <definedName name="RESULTS" localSheetId="2">#REF!</definedName>
    <definedName name="RESULTS">#REF!</definedName>
    <definedName name="ReviewDate" localSheetId="5">#REF!</definedName>
    <definedName name="ReviewDate" localSheetId="15">#REF!</definedName>
    <definedName name="ReviewDate" localSheetId="14">#REF!</definedName>
    <definedName name="ReviewDate" localSheetId="7">#REF!</definedName>
    <definedName name="ReviewDate" localSheetId="0">#REF!</definedName>
    <definedName name="ReviewDate" localSheetId="6">#REF!</definedName>
    <definedName name="ReviewDate" localSheetId="16">#REF!</definedName>
    <definedName name="ReviewDate" localSheetId="10">#REF!</definedName>
    <definedName name="ReviewDate" localSheetId="2">#REF!</definedName>
    <definedName name="ReviewDate" localSheetId="17">#REF!</definedName>
    <definedName name="ReviewDate">#REF!</definedName>
    <definedName name="ReviewedDocList" localSheetId="5">#REF!</definedName>
    <definedName name="ReviewedDocList" localSheetId="15">#REF!</definedName>
    <definedName name="ReviewedDocList" localSheetId="14">#REF!</definedName>
    <definedName name="ReviewedDocList" localSheetId="16">#REF!</definedName>
    <definedName name="ReviewedDocList" localSheetId="10">#REF!</definedName>
    <definedName name="ReviewedDocList" localSheetId="2">#REF!</definedName>
    <definedName name="ReviewedDocList">#REF!</definedName>
    <definedName name="ReviewersList" localSheetId="5">#REF!</definedName>
    <definedName name="ReviewersList" localSheetId="15">#REF!</definedName>
    <definedName name="ReviewersList" localSheetId="14">#REF!</definedName>
    <definedName name="ReviewersList" localSheetId="16">#REF!</definedName>
    <definedName name="ReviewersList" localSheetId="10">#REF!</definedName>
    <definedName name="ReviewersList" localSheetId="2">#REF!</definedName>
    <definedName name="ReviewersList">#REF!</definedName>
    <definedName name="RF">'[51]super 5 port'!$A$26:$Q$27</definedName>
    <definedName name="RF___0">'[51]super 5 port'!$A$26:$Q$27</definedName>
    <definedName name="RF___12">'[51]super 5 port'!$A$26:$Q$27</definedName>
    <definedName name="RichiestaAC">"$#REF!.$E$58"</definedName>
    <definedName name="RichiestaAC_1">"$#REF!.$E$59"</definedName>
    <definedName name="RichiestaAC_2">"$#REF!.$E$52"</definedName>
    <definedName name="riesgo">'[65]#REF!'!$K$617:$L$618</definedName>
    <definedName name="rot">"Ellipse 244"</definedName>
    <definedName name="row_hieght" localSheetId="15">#N/A</definedName>
    <definedName name="row_hieght" localSheetId="14">#N/A</definedName>
    <definedName name="row_hieght">#N/A</definedName>
    <definedName name="RR" localSheetId="5">#REF!</definedName>
    <definedName name="RR" localSheetId="15">#REF!</definedName>
    <definedName name="RR" localSheetId="14">#REF!</definedName>
    <definedName name="RR" localSheetId="7">#REF!</definedName>
    <definedName name="RR" localSheetId="0">#REF!</definedName>
    <definedName name="RR" localSheetId="6">#REF!</definedName>
    <definedName name="RR" localSheetId="16">#REF!</definedName>
    <definedName name="RR" localSheetId="10">#REF!</definedName>
    <definedName name="RR" localSheetId="2">#REF!</definedName>
    <definedName name="RR" localSheetId="17">#REF!</definedName>
    <definedName name="RR">#REF!</definedName>
    <definedName name="rret" localSheetId="5">#REF!</definedName>
    <definedName name="rret" localSheetId="15">#REF!</definedName>
    <definedName name="rret" localSheetId="14">#REF!</definedName>
    <definedName name="rret" localSheetId="16">#REF!</definedName>
    <definedName name="rret" localSheetId="10">#REF!</definedName>
    <definedName name="rret" localSheetId="2">#REF!</definedName>
    <definedName name="rret">#REF!</definedName>
    <definedName name="RRFPARA70" localSheetId="5">'[45]RR - Front page audit report'!#REF!</definedName>
    <definedName name="RRFPARA70" localSheetId="7">'[45]RR - Front page audit report'!#REF!</definedName>
    <definedName name="RRFPARA70" localSheetId="0">'[45]RR - Front page audit report'!#REF!</definedName>
    <definedName name="RRFPARA70" localSheetId="6">'[45]RR - Front page audit report'!#REF!</definedName>
    <definedName name="RRFPARA70" localSheetId="16">'[45]RR - Front page audit report'!#REF!</definedName>
    <definedName name="RRFPARA70" localSheetId="10">'[45]RR - Front page audit report'!#REF!</definedName>
    <definedName name="RRFPARA70" localSheetId="2">'[45]RR - Front page audit report'!#REF!</definedName>
    <definedName name="RRFPARA70">'[45]RR - Front page audit report'!#REF!</definedName>
    <definedName name="RRFPARB4" localSheetId="5">'[45]RR - Front page audit report'!#REF!</definedName>
    <definedName name="RRFPARB4" localSheetId="7">'[45]RR - Front page audit report'!#REF!</definedName>
    <definedName name="RRFPARB4" localSheetId="0">'[45]RR - Front page audit report'!#REF!</definedName>
    <definedName name="RRFPARB4" localSheetId="6">'[45]RR - Front page audit report'!#REF!</definedName>
    <definedName name="RRFPARB4" localSheetId="16">'[45]RR - Front page audit report'!#REF!</definedName>
    <definedName name="RRFPARB4" localSheetId="10">'[45]RR - Front page audit report'!#REF!</definedName>
    <definedName name="RRFPARB4" localSheetId="2">'[45]RR - Front page audit report'!#REF!</definedName>
    <definedName name="RRFPARB4">'[45]RR - Front page audit report'!#REF!</definedName>
    <definedName name="RRFPPA70" localSheetId="5">'[45]RR - Front page planning'!#REF!</definedName>
    <definedName name="RRFPPA70" localSheetId="7">'[45]RR - Front page planning'!#REF!</definedName>
    <definedName name="RRFPPA70" localSheetId="0">'[45]RR - Front page planning'!#REF!</definedName>
    <definedName name="RRFPPA70" localSheetId="6">'[45]RR - Front page planning'!#REF!</definedName>
    <definedName name="RRFPPA70" localSheetId="16">'[45]RR - Front page planning'!#REF!</definedName>
    <definedName name="RRFPPA70" localSheetId="10">'[45]RR - Front page planning'!#REF!</definedName>
    <definedName name="RRFPPA70" localSheetId="2">'[45]RR - Front page planning'!#REF!</definedName>
    <definedName name="RRFPPA70">'[45]RR - Front page planning'!#REF!</definedName>
    <definedName name="RRFPPB4" localSheetId="5">'[45]RR - Front page planning'!#REF!</definedName>
    <definedName name="RRFPPB4" localSheetId="7">'[45]RR - Front page planning'!#REF!</definedName>
    <definedName name="RRFPPB4" localSheetId="0">'[45]RR - Front page planning'!#REF!</definedName>
    <definedName name="RRFPPB4" localSheetId="6">'[45]RR - Front page planning'!#REF!</definedName>
    <definedName name="RRFPPB4" localSheetId="16">'[45]RR - Front page planning'!#REF!</definedName>
    <definedName name="RRFPPB4" localSheetId="10">'[45]RR - Front page planning'!#REF!</definedName>
    <definedName name="RRFPPB4" localSheetId="2">'[45]RR - Front page planning'!#REF!</definedName>
    <definedName name="RRFPPB4">'[45]RR - Front page planning'!#REF!</definedName>
    <definedName name="RRFUQ19" localSheetId="5">#REF!</definedName>
    <definedName name="RRFUQ19" localSheetId="7">#REF!</definedName>
    <definedName name="RRFUQ19" localSheetId="0">#REF!</definedName>
    <definedName name="RRFUQ19" localSheetId="6">#REF!</definedName>
    <definedName name="RRFUQ19" localSheetId="16">#REF!</definedName>
    <definedName name="RRFUQ19" localSheetId="10">#REF!</definedName>
    <definedName name="RRFUQ19" localSheetId="2">#REF!</definedName>
    <definedName name="RRFUQ19" localSheetId="17">#REF!</definedName>
    <definedName name="RRFUQ19">#REF!</definedName>
    <definedName name="rrp">NA()</definedName>
    <definedName name="RRRRFAD134" localSheetId="5">'[45]RR - Readiness review findings'!#REF!</definedName>
    <definedName name="RRRRFAD134" localSheetId="7">'[45]RR - Readiness review findings'!#REF!</definedName>
    <definedName name="RRRRFAD134" localSheetId="0">'[45]RR - Readiness review findings'!#REF!</definedName>
    <definedName name="RRRRFAD134" localSheetId="6">'[45]RR - Readiness review findings'!#REF!</definedName>
    <definedName name="RRRRFAD134" localSheetId="16">'[45]RR - Readiness review findings'!#REF!</definedName>
    <definedName name="RRRRFAD134" localSheetId="10">'[45]RR - Readiness review findings'!#REF!</definedName>
    <definedName name="RRRRFAD134" localSheetId="2">'[45]RR - Readiness review findings'!#REF!</definedName>
    <definedName name="RRRRFAD134">'[45]RR - Readiness review findings'!#REF!</definedName>
    <definedName name="RRRRFAD142" localSheetId="5">'[45]RR - Readiness review findings'!#REF!</definedName>
    <definedName name="RRRRFAD142" localSheetId="7">'[45]RR - Readiness review findings'!#REF!</definedName>
    <definedName name="RRRRFAD142" localSheetId="0">'[45]RR - Readiness review findings'!#REF!</definedName>
    <definedName name="RRRRFAD142" localSheetId="6">'[45]RR - Readiness review findings'!#REF!</definedName>
    <definedName name="RRRRFAD142" localSheetId="16">'[45]RR - Readiness review findings'!#REF!</definedName>
    <definedName name="RRRRFAD142" localSheetId="10">'[45]RR - Readiness review findings'!#REF!</definedName>
    <definedName name="RRRRFAD142" localSheetId="2">'[45]RR - Readiness review findings'!#REF!</definedName>
    <definedName name="RRRRFAD142">'[45]RR - Readiness review findings'!#REF!</definedName>
    <definedName name="RRRRFAE87" localSheetId="5">'[45]RR - Readiness review findings'!#REF!</definedName>
    <definedName name="RRRRFAE87" localSheetId="7">'[45]RR - Readiness review findings'!#REF!</definedName>
    <definedName name="RRRRFAE87" localSheetId="0">'[45]RR - Readiness review findings'!#REF!</definedName>
    <definedName name="RRRRFAE87" localSheetId="6">'[45]RR - Readiness review findings'!#REF!</definedName>
    <definedName name="RRRRFAE87" localSheetId="16">'[45]RR - Readiness review findings'!#REF!</definedName>
    <definedName name="RRRRFAE87" localSheetId="10">'[45]RR - Readiness review findings'!#REF!</definedName>
    <definedName name="RRRRFAE87" localSheetId="2">'[45]RR - Readiness review findings'!#REF!</definedName>
    <definedName name="RRRRFAE87">'[45]RR - Readiness review findings'!#REF!</definedName>
    <definedName name="RRRRFG176" localSheetId="5">'[45]RR - Readiness review findings'!#REF!</definedName>
    <definedName name="RRRRFG176" localSheetId="7">'[45]RR - Readiness review findings'!#REF!</definedName>
    <definedName name="RRRRFG176" localSheetId="0">'[45]RR - Readiness review findings'!#REF!</definedName>
    <definedName name="RRRRFG176" localSheetId="6">'[45]RR - Readiness review findings'!#REF!</definedName>
    <definedName name="RRRRFG176" localSheetId="16">'[45]RR - Readiness review findings'!#REF!</definedName>
    <definedName name="RRRRFG176" localSheetId="10">'[45]RR - Readiness review findings'!#REF!</definedName>
    <definedName name="RRRRFG176" localSheetId="2">'[45]RR - Readiness review findings'!#REF!</definedName>
    <definedName name="RRRRFG176">'[45]RR - Readiness review findings'!#REF!</definedName>
    <definedName name="RRRRFG190" localSheetId="5">'[45]RR - Readiness review findings'!#REF!</definedName>
    <definedName name="RRRRFG190" localSheetId="7">'[45]RR - Readiness review findings'!#REF!</definedName>
    <definedName name="RRRRFG190" localSheetId="0">'[45]RR - Readiness review findings'!#REF!</definedName>
    <definedName name="RRRRFG190" localSheetId="6">'[45]RR - Readiness review findings'!#REF!</definedName>
    <definedName name="RRRRFG190" localSheetId="16">'[45]RR - Readiness review findings'!#REF!</definedName>
    <definedName name="RRRRFG190" localSheetId="10">'[45]RR - Readiness review findings'!#REF!</definedName>
    <definedName name="RRRRFG190" localSheetId="2">'[45]RR - Readiness review findings'!#REF!</definedName>
    <definedName name="RRRRFG190">'[45]RR - Readiness review findings'!#REF!</definedName>
    <definedName name="RRRRFG218" localSheetId="5">'[45]RR - Readiness review findings'!#REF!</definedName>
    <definedName name="RRRRFG218" localSheetId="7">'[45]RR - Readiness review findings'!#REF!</definedName>
    <definedName name="RRRRFG218" localSheetId="0">'[45]RR - Readiness review findings'!#REF!</definedName>
    <definedName name="RRRRFG218" localSheetId="6">'[45]RR - Readiness review findings'!#REF!</definedName>
    <definedName name="RRRRFG218" localSheetId="16">'[45]RR - Readiness review findings'!#REF!</definedName>
    <definedName name="RRRRFG218" localSheetId="10">'[45]RR - Readiness review findings'!#REF!</definedName>
    <definedName name="RRRRFG218" localSheetId="2">'[45]RR - Readiness review findings'!#REF!</definedName>
    <definedName name="RRRRFG218">'[45]RR - Readiness review findings'!#REF!</definedName>
    <definedName name="RRRRFG224" localSheetId="5">'[45]RR - Readiness review findings'!#REF!</definedName>
    <definedName name="RRRRFG224" localSheetId="7">'[45]RR - Readiness review findings'!#REF!</definedName>
    <definedName name="RRRRFG224" localSheetId="0">'[45]RR - Readiness review findings'!#REF!</definedName>
    <definedName name="RRRRFG224" localSheetId="6">'[45]RR - Readiness review findings'!#REF!</definedName>
    <definedName name="RRRRFG224" localSheetId="16">'[45]RR - Readiness review findings'!#REF!</definedName>
    <definedName name="RRRRFG224" localSheetId="10">'[45]RR - Readiness review findings'!#REF!</definedName>
    <definedName name="RRRRFG224" localSheetId="2">'[45]RR - Readiness review findings'!#REF!</definedName>
    <definedName name="RRRRFG224">'[45]RR - Readiness review findings'!#REF!</definedName>
    <definedName name="RRRRFO45" localSheetId="5">'[45]RR - Readiness review findings'!#REF!</definedName>
    <definedName name="RRRRFO45" localSheetId="7">'[45]RR - Readiness review findings'!#REF!</definedName>
    <definedName name="RRRRFO45" localSheetId="0">'[45]RR - Readiness review findings'!#REF!</definedName>
    <definedName name="RRRRFO45" localSheetId="6">'[45]RR - Readiness review findings'!#REF!</definedName>
    <definedName name="RRRRFO45" localSheetId="16">'[45]RR - Readiness review findings'!#REF!</definedName>
    <definedName name="RRRRFO45" localSheetId="10">'[45]RR - Readiness review findings'!#REF!</definedName>
    <definedName name="RRRRFO45" localSheetId="2">'[45]RR - Readiness review findings'!#REF!</definedName>
    <definedName name="RRRRFO45">'[45]RR - Readiness review findings'!#REF!</definedName>
    <definedName name="RRRRFR195" localSheetId="5">'[45]RR - Readiness review findings'!#REF!</definedName>
    <definedName name="RRRRFR195" localSheetId="7">'[45]RR - Readiness review findings'!#REF!</definedName>
    <definedName name="RRRRFR195" localSheetId="0">'[45]RR - Readiness review findings'!#REF!</definedName>
    <definedName name="RRRRFR195" localSheetId="6">'[45]RR - Readiness review findings'!#REF!</definedName>
    <definedName name="RRRRFR195" localSheetId="16">'[45]RR - Readiness review findings'!#REF!</definedName>
    <definedName name="RRRRFR195" localSheetId="10">'[45]RR - Readiness review findings'!#REF!</definedName>
    <definedName name="RRRRFR195" localSheetId="2">'[45]RR - Readiness review findings'!#REF!</definedName>
    <definedName name="RRRRFR195">'[45]RR - Readiness review findings'!#REF!</definedName>
    <definedName name="RRRRFT142" localSheetId="5">'[45]RR - Readiness review findings'!#REF!</definedName>
    <definedName name="RRRRFT142" localSheetId="7">'[45]RR - Readiness review findings'!#REF!</definedName>
    <definedName name="RRRRFT142" localSheetId="0">'[45]RR - Readiness review findings'!#REF!</definedName>
    <definedName name="RRRRFT142" localSheetId="6">'[45]RR - Readiness review findings'!#REF!</definedName>
    <definedName name="RRRRFT142" localSheetId="16">'[45]RR - Readiness review findings'!#REF!</definedName>
    <definedName name="RRRRFT142" localSheetId="10">'[45]RR - Readiness review findings'!#REF!</definedName>
    <definedName name="RRRRFT142" localSheetId="2">'[45]RR - Readiness review findings'!#REF!</definedName>
    <definedName name="RRRRFT142">'[45]RR - Readiness review findings'!#REF!</definedName>
    <definedName name="RRRRFY142" localSheetId="5">'[45]RR - Readiness review findings'!#REF!</definedName>
    <definedName name="RRRRFY142" localSheetId="7">'[45]RR - Readiness review findings'!#REF!</definedName>
    <definedName name="RRRRFY142" localSheetId="0">'[45]RR - Readiness review findings'!#REF!</definedName>
    <definedName name="RRRRFY142" localSheetId="6">'[45]RR - Readiness review findings'!#REF!</definedName>
    <definedName name="RRRRFY142" localSheetId="16">'[45]RR - Readiness review findings'!#REF!</definedName>
    <definedName name="RRRRFY142" localSheetId="10">'[45]RR - Readiness review findings'!#REF!</definedName>
    <definedName name="RRRRFY142" localSheetId="2">'[45]RR - Readiness review findings'!#REF!</definedName>
    <definedName name="RRRRFY142">'[45]RR - Readiness review findings'!#REF!</definedName>
    <definedName name="RRRRFZ215" localSheetId="5">'[45]RR - Readiness review findings'!#REF!</definedName>
    <definedName name="RRRRFZ215" localSheetId="7">'[45]RR - Readiness review findings'!#REF!</definedName>
    <definedName name="RRRRFZ215" localSheetId="0">'[45]RR - Readiness review findings'!#REF!</definedName>
    <definedName name="RRRRFZ215" localSheetId="6">'[45]RR - Readiness review findings'!#REF!</definedName>
    <definedName name="RRRRFZ215" localSheetId="16">'[45]RR - Readiness review findings'!#REF!</definedName>
    <definedName name="RRRRFZ215" localSheetId="10">'[45]RR - Readiness review findings'!#REF!</definedName>
    <definedName name="RRRRFZ215" localSheetId="2">'[45]RR - Readiness review findings'!#REF!</definedName>
    <definedName name="RRRRFZ215">'[45]RR - Readiness review findings'!#REF!</definedName>
    <definedName name="RRRRFZ221" localSheetId="5">'[45]RR - Readiness review findings'!#REF!</definedName>
    <definedName name="RRRRFZ221" localSheetId="7">'[45]RR - Readiness review findings'!#REF!</definedName>
    <definedName name="RRRRFZ221" localSheetId="0">'[45]RR - Readiness review findings'!#REF!</definedName>
    <definedName name="RRRRFZ221" localSheetId="6">'[45]RR - Readiness review findings'!#REF!</definedName>
    <definedName name="RRRRFZ221" localSheetId="16">'[45]RR - Readiness review findings'!#REF!</definedName>
    <definedName name="RRRRFZ221" localSheetId="10">'[45]RR - Readiness review findings'!#REF!</definedName>
    <definedName name="RRRRFZ221" localSheetId="2">'[45]RR - Readiness review findings'!#REF!</definedName>
    <definedName name="RRRRFZ221">'[45]RR - Readiness review findings'!#REF!</definedName>
    <definedName name="RRSF02B13" localSheetId="5">#REF!</definedName>
    <definedName name="RRSF02B13" localSheetId="7">#REF!</definedName>
    <definedName name="RRSF02B13" localSheetId="0">#REF!</definedName>
    <definedName name="RRSF02B13" localSheetId="6">#REF!</definedName>
    <definedName name="RRSF02B13" localSheetId="16">#REF!</definedName>
    <definedName name="RRSF02B13" localSheetId="10">#REF!</definedName>
    <definedName name="RRSF02B13" localSheetId="2">#REF!</definedName>
    <definedName name="RRSF02B13" localSheetId="17">#REF!</definedName>
    <definedName name="RRSF02B13">#REF!</definedName>
    <definedName name="s" localSheetId="5" hidden="1">#REF!</definedName>
    <definedName name="S" localSheetId="15">#REF!</definedName>
    <definedName name="S" localSheetId="14">#REF!</definedName>
    <definedName name="s" localSheetId="7" hidden="1">#REF!</definedName>
    <definedName name="s" localSheetId="0" hidden="1">#REF!</definedName>
    <definedName name="s" localSheetId="6" hidden="1">#REF!</definedName>
    <definedName name="s" localSheetId="16" hidden="1">#REF!</definedName>
    <definedName name="s" localSheetId="10" hidden="1">#REF!</definedName>
    <definedName name="s" localSheetId="2" hidden="1">#REF!</definedName>
    <definedName name="s" localSheetId="17" hidden="1">#REF!</definedName>
    <definedName name="s" hidden="1">#REF!</definedName>
    <definedName name="s_11">NA()</definedName>
    <definedName name="s_43">"'file://Railbdc/gen/U0472/NEW FOLDER/ENGG. DOCUMENT/DEVELOPMENT FOLDER/PROCESS SHEET MACHINE SHOP/FORD/PS-MS-069 PAS BRACKET.xls'#$'PAS BRACKET 00'.$#REF!$#REF!:$#REF!$#REF!"</definedName>
    <definedName name="s_43_11">NA()</definedName>
    <definedName name="s_44">"'file://Railbdc/gen/U0472/NEW FOLDER/ENGG. DOCUMENT/DEVELOPMENT FOLDER/PROCESS SHEET MACHINE SHOP/FORD/PS-MS-069 PAS BRACKET.xls'#$'PAS BRACKET 00'.$#REF!$#REF!:$#REF!$#REF!"</definedName>
    <definedName name="s_44_11">NA()</definedName>
    <definedName name="s_5">"'file://Railbdc/gen/U0472/NEW FOLDER/ENGG. DOCUMENT/DEVELOPMENT FOLDER/PROCESS SHEET MACHINE SHOP/FORD/PS-MS-069 PAS BRACKET.xls'#$'PAS BRACKET 00'.$#REF!$#REF!:$#REF!$#REF!"</definedName>
    <definedName name="s_5_11">NA()</definedName>
    <definedName name="sa">'[34]#REF!'!$P$35</definedName>
    <definedName name="SA1ARFPQ80" localSheetId="5">'[45]SA1 - Audit report front page'!#REF!</definedName>
    <definedName name="SA1ARFPQ80" localSheetId="7">'[45]SA1 - Audit report front page'!#REF!</definedName>
    <definedName name="SA1ARFPQ80" localSheetId="0">'[45]SA1 - Audit report front page'!#REF!</definedName>
    <definedName name="SA1ARFPQ80" localSheetId="6">'[45]SA1 - Audit report front page'!#REF!</definedName>
    <definedName name="SA1ARFPQ80" localSheetId="16">'[45]SA1 - Audit report front page'!#REF!</definedName>
    <definedName name="SA1ARFPQ80" localSheetId="10">'[45]SA1 - Audit report front page'!#REF!</definedName>
    <definedName name="SA1ARFPQ80" localSheetId="2">'[45]SA1 - Audit report front page'!#REF!</definedName>
    <definedName name="SA1ARFPQ80">'[45]SA1 - Audit report front page'!#REF!</definedName>
    <definedName name="SA1ASRG24" localSheetId="5">'[45]SA1 - Audit summary report'!#REF!</definedName>
    <definedName name="SA1ASRG24" localSheetId="7">'[45]SA1 - Audit summary report'!#REF!</definedName>
    <definedName name="SA1ASRG24" localSheetId="0">'[45]SA1 - Audit summary report'!#REF!</definedName>
    <definedName name="SA1ASRG24" localSheetId="6">'[45]SA1 - Audit summary report'!#REF!</definedName>
    <definedName name="SA1ASRG24" localSheetId="16">'[45]SA1 - Audit summary report'!#REF!</definedName>
    <definedName name="SA1ASRG24" localSheetId="10">'[45]SA1 - Audit summary report'!#REF!</definedName>
    <definedName name="SA1ASRG24" localSheetId="2">'[45]SA1 - Audit summary report'!#REF!</definedName>
    <definedName name="SA1ASRG24">'[45]SA1 - Audit summary report'!#REF!</definedName>
    <definedName name="SA1ASRR39" localSheetId="5">'[45]SA1 - Audit summary report'!#REF!</definedName>
    <definedName name="SA1ASRR39" localSheetId="7">'[45]SA1 - Audit summary report'!#REF!</definedName>
    <definedName name="SA1ASRR39" localSheetId="0">'[45]SA1 - Audit summary report'!#REF!</definedName>
    <definedName name="SA1ASRR39" localSheetId="6">'[45]SA1 - Audit summary report'!#REF!</definedName>
    <definedName name="SA1ASRR39" localSheetId="16">'[45]SA1 - Audit summary report'!#REF!</definedName>
    <definedName name="SA1ASRR39" localSheetId="10">'[45]SA1 - Audit summary report'!#REF!</definedName>
    <definedName name="SA1ASRR39" localSheetId="2">'[45]SA1 - Audit summary report'!#REF!</definedName>
    <definedName name="SA1ASRR39">'[45]SA1 - Audit summary report'!#REF!</definedName>
    <definedName name="SA1ASRY24" localSheetId="5">'[45]SA1 - Audit summary report'!#REF!</definedName>
    <definedName name="SA1ASRY24" localSheetId="7">'[45]SA1 - Audit summary report'!#REF!</definedName>
    <definedName name="SA1ASRY24" localSheetId="0">'[45]SA1 - Audit summary report'!#REF!</definedName>
    <definedName name="SA1ASRY24" localSheetId="6">'[45]SA1 - Audit summary report'!#REF!</definedName>
    <definedName name="SA1ASRY24" localSheetId="16">'[45]SA1 - Audit summary report'!#REF!</definedName>
    <definedName name="SA1ASRY24" localSheetId="10">'[45]SA1 - Audit summary report'!#REF!</definedName>
    <definedName name="SA1ASRY24" localSheetId="2">'[45]SA1 - Audit summary report'!#REF!</definedName>
    <definedName name="SA1ASRY24">'[45]SA1 - Audit summary report'!#REF!</definedName>
    <definedName name="SA1FUASG24" localSheetId="5">'[45]SA1 - Follow up - Audit summary'!#REF!</definedName>
    <definedName name="SA1FUASG24" localSheetId="7">'[45]SA1 - Follow up - Audit summary'!#REF!</definedName>
    <definedName name="SA1FUASG24" localSheetId="0">'[45]SA1 - Follow up - Audit summary'!#REF!</definedName>
    <definedName name="SA1FUASG24" localSheetId="6">'[45]SA1 - Follow up - Audit summary'!#REF!</definedName>
    <definedName name="SA1FUASG24" localSheetId="16">'[45]SA1 - Follow up - Audit summary'!#REF!</definedName>
    <definedName name="SA1FUASG24" localSheetId="10">'[45]SA1 - Follow up - Audit summary'!#REF!</definedName>
    <definedName name="SA1FUASG24" localSheetId="2">'[45]SA1 - Follow up - Audit summary'!#REF!</definedName>
    <definedName name="SA1FUASG24">'[45]SA1 - Follow up - Audit summary'!#REF!</definedName>
    <definedName name="SA1PH42" localSheetId="5">'[45]SA1 - Planning'!#REF!</definedName>
    <definedName name="SA1PH42" localSheetId="7">'[45]SA1 - Planning'!#REF!</definedName>
    <definedName name="SA1PH42" localSheetId="0">'[45]SA1 - Planning'!#REF!</definedName>
    <definedName name="SA1PH42" localSheetId="6">'[45]SA1 - Planning'!#REF!</definedName>
    <definedName name="SA1PH42" localSheetId="16">'[45]SA1 - Planning'!#REF!</definedName>
    <definedName name="SA1PH42" localSheetId="10">'[45]SA1 - Planning'!#REF!</definedName>
    <definedName name="SA1PH42" localSheetId="2">'[45]SA1 - Planning'!#REF!</definedName>
    <definedName name="SA1PH42">'[45]SA1 - Planning'!#REF!</definedName>
    <definedName name="SA1SF02B13" localSheetId="5">#REF!</definedName>
    <definedName name="SA1SF02B13" localSheetId="7">#REF!</definedName>
    <definedName name="SA1SF02B13" localSheetId="0">#REF!</definedName>
    <definedName name="SA1SF02B13" localSheetId="6">#REF!</definedName>
    <definedName name="SA1SF02B13" localSheetId="16">#REF!</definedName>
    <definedName name="SA1SF02B13" localSheetId="10">#REF!</definedName>
    <definedName name="SA1SF02B13" localSheetId="2">#REF!</definedName>
    <definedName name="SA1SF02B13" localSheetId="17">#REF!</definedName>
    <definedName name="SA1SF02B13">#REF!</definedName>
    <definedName name="SA1SF02E26" localSheetId="5">#REF!</definedName>
    <definedName name="SA1SF02E26" localSheetId="7">#REF!</definedName>
    <definedName name="SA1SF02E26" localSheetId="0">#REF!</definedName>
    <definedName name="SA1SF02E26" localSheetId="6">#REF!</definedName>
    <definedName name="SA1SF02E26" localSheetId="16">#REF!</definedName>
    <definedName name="SA1SF02E26" localSheetId="10">#REF!</definedName>
    <definedName name="SA1SF02E26" localSheetId="2">#REF!</definedName>
    <definedName name="SA1SF02E26" localSheetId="17">#REF!</definedName>
    <definedName name="SA1SF02E26">#REF!</definedName>
    <definedName name="SA2ARFPQ18" localSheetId="5">#REF!</definedName>
    <definedName name="SA2ARFPQ18" localSheetId="7">#REF!</definedName>
    <definedName name="SA2ARFPQ18" localSheetId="0">#REF!</definedName>
    <definedName name="SA2ARFPQ18" localSheetId="6">#REF!</definedName>
    <definedName name="SA2ARFPQ18" localSheetId="16">#REF!</definedName>
    <definedName name="SA2ARFPQ18" localSheetId="10">#REF!</definedName>
    <definedName name="SA2ARFPQ18" localSheetId="2">#REF!</definedName>
    <definedName name="SA2ARFPQ18" localSheetId="17">#REF!</definedName>
    <definedName name="SA2ARFPQ18">#REF!</definedName>
    <definedName name="SA2FUFPQ18" localSheetId="5">#REF!</definedName>
    <definedName name="SA2FUFPQ18" localSheetId="7">#REF!</definedName>
    <definedName name="SA2FUFPQ18" localSheetId="0">#REF!</definedName>
    <definedName name="SA2FUFPQ18" localSheetId="6">#REF!</definedName>
    <definedName name="SA2FUFPQ18" localSheetId="16">#REF!</definedName>
    <definedName name="SA2FUFPQ18" localSheetId="10">#REF!</definedName>
    <definedName name="SA2FUFPQ18" localSheetId="2">#REF!</definedName>
    <definedName name="SA2FUFPQ18" localSheetId="17">#REF!</definedName>
    <definedName name="SA2FUFPQ18">#REF!</definedName>
    <definedName name="SA2PIC12" localSheetId="5">#REF!</definedName>
    <definedName name="SA2PIC12" localSheetId="7">#REF!</definedName>
    <definedName name="SA2PIC12" localSheetId="0">#REF!</definedName>
    <definedName name="SA2PIC12" localSheetId="6">#REF!</definedName>
    <definedName name="SA2PIC12" localSheetId="16">#REF!</definedName>
    <definedName name="SA2PIC12" localSheetId="10">#REF!</definedName>
    <definedName name="SA2PIC12" localSheetId="2">#REF!</definedName>
    <definedName name="SA2PIC12" localSheetId="17">#REF!</definedName>
    <definedName name="SA2PIC12">#REF!</definedName>
    <definedName name="SA2PIC1238" localSheetId="5">#REF!</definedName>
    <definedName name="SA2PIC1238" localSheetId="7">#REF!</definedName>
    <definedName name="SA2PIC1238" localSheetId="0">#REF!</definedName>
    <definedName name="SA2PIC1238" localSheetId="6">#REF!</definedName>
    <definedName name="SA2PIC1238" localSheetId="16">#REF!</definedName>
    <definedName name="SA2PIC1238" localSheetId="10">#REF!</definedName>
    <definedName name="SA2PIC1238" localSheetId="2">#REF!</definedName>
    <definedName name="SA2PIC1238" localSheetId="17">#REF!</definedName>
    <definedName name="SA2PIC1238">#REF!</definedName>
    <definedName name="SA3ARFPQ18" localSheetId="5">#REF!</definedName>
    <definedName name="SA3ARFPQ18" localSheetId="7">#REF!</definedName>
    <definedName name="SA3ARFPQ18" localSheetId="0">#REF!</definedName>
    <definedName name="SA3ARFPQ18" localSheetId="6">#REF!</definedName>
    <definedName name="SA3ARFPQ18" localSheetId="16">#REF!</definedName>
    <definedName name="SA3ARFPQ18" localSheetId="10">#REF!</definedName>
    <definedName name="SA3ARFPQ18" localSheetId="2">#REF!</definedName>
    <definedName name="SA3ARFPQ18" localSheetId="17">#REF!</definedName>
    <definedName name="SA3ARFPQ18">#REF!</definedName>
    <definedName name="SA3FUFPQ18" localSheetId="5">#REF!</definedName>
    <definedName name="SA3FUFPQ18" localSheetId="7">#REF!</definedName>
    <definedName name="SA3FUFPQ18" localSheetId="0">#REF!</definedName>
    <definedName name="SA3FUFPQ18" localSheetId="6">#REF!</definedName>
    <definedName name="SA3FUFPQ18" localSheetId="16">#REF!</definedName>
    <definedName name="SA3FUFPQ18" localSheetId="10">#REF!</definedName>
    <definedName name="SA3FUFPQ18" localSheetId="2">#REF!</definedName>
    <definedName name="SA3FUFPQ18" localSheetId="17">#REF!</definedName>
    <definedName name="SA3FUFPQ18">#REF!</definedName>
    <definedName name="SA3PIC12" localSheetId="5">#REF!</definedName>
    <definedName name="SA3PIC12" localSheetId="7">#REF!</definedName>
    <definedName name="SA3PIC12" localSheetId="0">#REF!</definedName>
    <definedName name="SA3PIC12" localSheetId="6">#REF!</definedName>
    <definedName name="SA3PIC12" localSheetId="16">#REF!</definedName>
    <definedName name="SA3PIC12" localSheetId="10">#REF!</definedName>
    <definedName name="SA3PIC12" localSheetId="2">#REF!</definedName>
    <definedName name="SA3PIC12" localSheetId="17">#REF!</definedName>
    <definedName name="SA3PIC12">#REF!</definedName>
    <definedName name="SA4ARFPQ18" localSheetId="5">#REF!</definedName>
    <definedName name="SA4ARFPQ18" localSheetId="7">#REF!</definedName>
    <definedName name="SA4ARFPQ18" localSheetId="0">#REF!</definedName>
    <definedName name="SA4ARFPQ18" localSheetId="6">#REF!</definedName>
    <definedName name="SA4ARFPQ18" localSheetId="16">#REF!</definedName>
    <definedName name="SA4ARFPQ18" localSheetId="10">#REF!</definedName>
    <definedName name="SA4ARFPQ18" localSheetId="2">#REF!</definedName>
    <definedName name="SA4ARFPQ18" localSheetId="17">#REF!</definedName>
    <definedName name="SA4ARFPQ18">#REF!</definedName>
    <definedName name="SA4FUFPQ18" localSheetId="5">#REF!</definedName>
    <definedName name="SA4FUFPQ18" localSheetId="7">#REF!</definedName>
    <definedName name="SA4FUFPQ18" localSheetId="0">#REF!</definedName>
    <definedName name="SA4FUFPQ18" localSheetId="6">#REF!</definedName>
    <definedName name="SA4FUFPQ18" localSheetId="16">#REF!</definedName>
    <definedName name="SA4FUFPQ18" localSheetId="10">#REF!</definedName>
    <definedName name="SA4FUFPQ18" localSheetId="2">#REF!</definedName>
    <definedName name="SA4FUFPQ18" localSheetId="17">#REF!</definedName>
    <definedName name="SA4FUFPQ18">#REF!</definedName>
    <definedName name="SA4PIC12" localSheetId="5">#REF!</definedName>
    <definedName name="SA4PIC12" localSheetId="7">#REF!</definedName>
    <definedName name="SA4PIC12" localSheetId="0">#REF!</definedName>
    <definedName name="SA4PIC12" localSheetId="6">#REF!</definedName>
    <definedName name="SA4PIC12" localSheetId="16">#REF!</definedName>
    <definedName name="SA4PIC12" localSheetId="10">#REF!</definedName>
    <definedName name="SA4PIC12" localSheetId="2">#REF!</definedName>
    <definedName name="SA4PIC12" localSheetId="17">#REF!</definedName>
    <definedName name="SA4PIC12">#REF!</definedName>
    <definedName name="SA5ARFPQ18" localSheetId="5">#REF!</definedName>
    <definedName name="SA5ARFPQ18" localSheetId="7">#REF!</definedName>
    <definedName name="SA5ARFPQ18" localSheetId="0">#REF!</definedName>
    <definedName name="SA5ARFPQ18" localSheetId="6">#REF!</definedName>
    <definedName name="SA5ARFPQ18" localSheetId="16">#REF!</definedName>
    <definedName name="SA5ARFPQ18" localSheetId="10">#REF!</definedName>
    <definedName name="SA5ARFPQ18" localSheetId="2">#REF!</definedName>
    <definedName name="SA5ARFPQ18" localSheetId="17">#REF!</definedName>
    <definedName name="SA5ARFPQ18">#REF!</definedName>
    <definedName name="SA5ARFPQ19" localSheetId="5">#REF!</definedName>
    <definedName name="SA5ARFPQ19" localSheetId="7">#REF!</definedName>
    <definedName name="SA5ARFPQ19" localSheetId="0">#REF!</definedName>
    <definedName name="SA5ARFPQ19" localSheetId="6">#REF!</definedName>
    <definedName name="SA5ARFPQ19" localSheetId="16">#REF!</definedName>
    <definedName name="SA5ARFPQ19" localSheetId="10">#REF!</definedName>
    <definedName name="SA5ARFPQ19" localSheetId="2">#REF!</definedName>
    <definedName name="SA5ARFPQ19" localSheetId="17">#REF!</definedName>
    <definedName name="SA5ARFPQ19">#REF!</definedName>
    <definedName name="SA5FUFPQ18" localSheetId="5">#REF!</definedName>
    <definedName name="SA5FUFPQ18" localSheetId="7">#REF!</definedName>
    <definedName name="SA5FUFPQ18" localSheetId="0">#REF!</definedName>
    <definedName name="SA5FUFPQ18" localSheetId="6">#REF!</definedName>
    <definedName name="SA5FUFPQ18" localSheetId="16">#REF!</definedName>
    <definedName name="SA5FUFPQ18" localSheetId="10">#REF!</definedName>
    <definedName name="SA5FUFPQ18" localSheetId="2">#REF!</definedName>
    <definedName name="SA5FUFPQ18" localSheetId="17">#REF!</definedName>
    <definedName name="SA5FUFPQ18">#REF!</definedName>
    <definedName name="SA5FUFPQ19" localSheetId="5">#REF!</definedName>
    <definedName name="SA5FUFPQ19" localSheetId="7">#REF!</definedName>
    <definedName name="SA5FUFPQ19" localSheetId="0">#REF!</definedName>
    <definedName name="SA5FUFPQ19" localSheetId="6">#REF!</definedName>
    <definedName name="SA5FUFPQ19" localSheetId="16">#REF!</definedName>
    <definedName name="SA5FUFPQ19" localSheetId="10">#REF!</definedName>
    <definedName name="SA5FUFPQ19" localSheetId="2">#REF!</definedName>
    <definedName name="SA5FUFPQ19" localSheetId="17">#REF!</definedName>
    <definedName name="SA5FUFPQ19">#REF!</definedName>
    <definedName name="SA5PIC12" localSheetId="5">#REF!</definedName>
    <definedName name="SA5PIC12" localSheetId="7">#REF!</definedName>
    <definedName name="SA5PIC12" localSheetId="0">#REF!</definedName>
    <definedName name="SA5PIC12" localSheetId="6">#REF!</definedName>
    <definedName name="SA5PIC12" localSheetId="16">#REF!</definedName>
    <definedName name="SA5PIC12" localSheetId="10">#REF!</definedName>
    <definedName name="SA5PIC12" localSheetId="2">#REF!</definedName>
    <definedName name="SA5PIC12" localSheetId="17">#REF!</definedName>
    <definedName name="SA5PIC12">#REF!</definedName>
    <definedName name="SAFARI">[37]SAFARI!$A$1:$AU$74</definedName>
    <definedName name="Sample" localSheetId="15">#N/A</definedName>
    <definedName name="Sample" localSheetId="14">#N/A</definedName>
    <definedName name="Sample">#N/A</definedName>
    <definedName name="SAPBEXdnldView" hidden="1">"4874ARRZL27P3XQDRGN3GHO20"</definedName>
    <definedName name="SAPBEXrevision" hidden="1">1</definedName>
    <definedName name="SAPBEXsysID" hidden="1">"BWP"</definedName>
    <definedName name="SAPBEXwbID" hidden="1">"3UXN71P55OGXV87LDHW2F75EM"</definedName>
    <definedName name="SAPIC12" localSheetId="5">#REF!</definedName>
    <definedName name="SAPIC12" localSheetId="7">#REF!</definedName>
    <definedName name="SAPIC12" localSheetId="0">#REF!</definedName>
    <definedName name="SAPIC12" localSheetId="6">#REF!</definedName>
    <definedName name="SAPIC12" localSheetId="16">#REF!</definedName>
    <definedName name="SAPIC12" localSheetId="10">#REF!</definedName>
    <definedName name="SAPIC12" localSheetId="2">#REF!</definedName>
    <definedName name="SAPIC12" localSheetId="17">#REF!</definedName>
    <definedName name="SAPIC12">#REF!</definedName>
    <definedName name="Satara_PL_AM" localSheetId="5">[134]Satara!#REF!</definedName>
    <definedName name="Satara_PL_AM" localSheetId="15">[134]Satara!#REF!</definedName>
    <definedName name="Satara_PL_AM" localSheetId="14">[134]Satara!#REF!</definedName>
    <definedName name="Satara_PL_AM" localSheetId="7">[134]Satara!#REF!</definedName>
    <definedName name="Satara_PL_AM" localSheetId="0">[134]Satara!#REF!</definedName>
    <definedName name="Satara_PL_AM" localSheetId="6">[134]Satara!#REF!</definedName>
    <definedName name="Satara_PL_AM" localSheetId="16">[134]Satara!#REF!</definedName>
    <definedName name="Satara_PL_AM" localSheetId="10">[134]Satara!#REF!</definedName>
    <definedName name="Satara_PL_AM" localSheetId="2">[134]Satara!#REF!</definedName>
    <definedName name="Satara_PL_AM">[134]Satara!#REF!</definedName>
    <definedName name="Satara_PL_Assly" localSheetId="5">#REF!</definedName>
    <definedName name="Satara_PL_Assly" localSheetId="15">#REF!</definedName>
    <definedName name="Satara_PL_Assly" localSheetId="14">#REF!</definedName>
    <definedName name="Satara_PL_Assly" localSheetId="7">#REF!</definedName>
    <definedName name="Satara_PL_Assly" localSheetId="0">#REF!</definedName>
    <definedName name="Satara_PL_Assly" localSheetId="6">#REF!</definedName>
    <definedName name="Satara_PL_Assly" localSheetId="16">#REF!</definedName>
    <definedName name="Satara_PL_Assly" localSheetId="10">#REF!</definedName>
    <definedName name="Satara_PL_Assly" localSheetId="2">#REF!</definedName>
    <definedName name="Satara_PL_Assly" localSheetId="17">#REF!</definedName>
    <definedName name="Satara_PL_Assly">#REF!</definedName>
    <definedName name="Satara_PL_Total" localSheetId="5">#REF!</definedName>
    <definedName name="Satara_PL_Total" localSheetId="15">#REF!</definedName>
    <definedName name="Satara_PL_Total" localSheetId="14">#REF!</definedName>
    <definedName name="Satara_PL_Total" localSheetId="7">#REF!</definedName>
    <definedName name="Satara_PL_Total" localSheetId="0">#REF!</definedName>
    <definedName name="Satara_PL_Total" localSheetId="6">#REF!</definedName>
    <definedName name="Satara_PL_Total" localSheetId="16">#REF!</definedName>
    <definedName name="Satara_PL_Total" localSheetId="10">#REF!</definedName>
    <definedName name="Satara_PL_Total" localSheetId="2">#REF!</definedName>
    <definedName name="Satara_PL_Total" localSheetId="17">#REF!</definedName>
    <definedName name="Satara_PL_Total">#REF!</definedName>
    <definedName name="SaveForm" localSheetId="15">#N/A</definedName>
    <definedName name="SaveForm" localSheetId="14">#N/A</definedName>
    <definedName name="SaveForm">#N/A</definedName>
    <definedName name="SAWAT">'[35]#REF!'!$A$2:$E$42</definedName>
    <definedName name="SBU_SUMMARY">[37]MAINT!$A$1:$BV$41</definedName>
    <definedName name="SC" localSheetId="5">#REF!</definedName>
    <definedName name="SC" localSheetId="15">#REF!</definedName>
    <definedName name="SC" localSheetId="14">#REF!</definedName>
    <definedName name="SC" localSheetId="7">#REF!</definedName>
    <definedName name="SC" localSheetId="0">#REF!</definedName>
    <definedName name="SC" localSheetId="6">#REF!</definedName>
    <definedName name="SC" localSheetId="16">#REF!</definedName>
    <definedName name="SC" localSheetId="10">#REF!</definedName>
    <definedName name="SC" localSheetId="2">#REF!</definedName>
    <definedName name="SC" localSheetId="17">#REF!</definedName>
    <definedName name="SC">#REF!</definedName>
    <definedName name="sd" localSheetId="5" hidden="1">{#N/A,#N/A,FALSE,"SUMMARY REPORT"}</definedName>
    <definedName name="sd" localSheetId="15" hidden="1">{#N/A,#N/A,FALSE,"SUMMARY REPORT"}</definedName>
    <definedName name="sd" localSheetId="14" hidden="1">{#N/A,#N/A,FALSE,"SUMMARY REPORT"}</definedName>
    <definedName name="sd" localSheetId="7" hidden="1">{#N/A,#N/A,FALSE,"SUMMARY REPORT"}</definedName>
    <definedName name="sd" localSheetId="0" hidden="1">{#N/A,#N/A,FALSE,"SUMMARY REPORT"}</definedName>
    <definedName name="sd" localSheetId="6" hidden="1">{#N/A,#N/A,FALSE,"SUMMARY REPORT"}</definedName>
    <definedName name="sd" localSheetId="16" hidden="1">{#N/A,#N/A,FALSE,"SUMMARY REPORT"}</definedName>
    <definedName name="sd" localSheetId="10" hidden="1">{#N/A,#N/A,FALSE,"SUMMARY REPORT"}</definedName>
    <definedName name="sd" localSheetId="2" hidden="1">{#N/A,#N/A,FALSE,"SUMMARY REPORT"}</definedName>
    <definedName name="sd" localSheetId="17" hidden="1">{#N/A,#N/A,FALSE,"SUMMARY REPORT"}</definedName>
    <definedName name="sd" hidden="1">{#N/A,#N/A,FALSE,"SUMMARY REPORT"}</definedName>
    <definedName name="sd_1">NA()</definedName>
    <definedName name="sd_16">'[79]Ø40h11 MSA'!$C$9</definedName>
    <definedName name="sd_2">NA()</definedName>
    <definedName name="sd_3">'[80]Ø40h11 MSA'!$C$9</definedName>
    <definedName name="sd_4">NA()</definedName>
    <definedName name="sd_43">'[81]Ø40h11 MSA'!$C$9</definedName>
    <definedName name="sd_44">'[81]Ø40h11 MSA'!$C$9</definedName>
    <definedName name="sd_5">'[81]Ø40h11 MSA'!$C$9</definedName>
    <definedName name="SDFJK">'[21]DATA SPGR14'!$B$80:$M$80</definedName>
    <definedName name="sdfmpl">"#ref!"</definedName>
    <definedName name="Second" localSheetId="5">[94]EURO!$K$16:$K$20,[94]EURO!#REF!,[94]EURO!$K$35:$K$38,[94]EURO!$K$53:$K$54,[94]EURO!#REF!,[94]EURO!$K$70:$K$75,[94]EURO!$K$86:$K$90,[94]EURO!#REF!,[94]EURO!$K$105:$K$108,[94]EURO!$K$123:$K$124,[94]EURO!#REF!,[94]EURO!$K$141:$K$145,[94]EURO!$K$140:$K$145</definedName>
    <definedName name="Second" localSheetId="15">[94]EURO!$K$16:$K$20,[94]EURO!#REF!,[94]EURO!$K$35:$K$38,[94]EURO!$K$53:$K$54,[94]EURO!#REF!,[94]EURO!$K$70:$K$75,[94]EURO!$K$86:$K$90,[94]EURO!#REF!,[94]EURO!$K$105:$K$108,[94]EURO!$K$123:$K$124,[94]EURO!#REF!,[94]EURO!$K$141:$K$145,[94]EURO!$K$140:$K$145</definedName>
    <definedName name="Second" localSheetId="14">[94]EURO!$K$16:$K$20,[94]EURO!#REF!,[94]EURO!$K$35:$K$38,[94]EURO!$K$53:$K$54,[94]EURO!#REF!,[94]EURO!$K$70:$K$75,[94]EURO!$K$86:$K$90,[94]EURO!#REF!,[94]EURO!$K$105:$K$108,[94]EURO!$K$123:$K$124,[94]EURO!#REF!,[94]EURO!$K$141:$K$145,[94]EURO!$K$140:$K$145</definedName>
    <definedName name="Second" localSheetId="7">[94]EURO!$K$16:$K$20,[94]EURO!#REF!,[94]EURO!$K$35:$K$38,[94]EURO!$K$53:$K$54,[94]EURO!#REF!,[94]EURO!$K$70:$K$75,[94]EURO!$K$86:$K$90,[94]EURO!#REF!,[94]EURO!$K$105:$K$108,[94]EURO!$K$123:$K$124,[94]EURO!#REF!,[94]EURO!$K$141:$K$145,[94]EURO!$K$140:$K$145</definedName>
    <definedName name="Second" localSheetId="0">[94]EURO!$K$16:$K$20,[94]EURO!#REF!,[94]EURO!$K$35:$K$38,[94]EURO!$K$53:$K$54,[94]EURO!#REF!,[94]EURO!$K$70:$K$75,[94]EURO!$K$86:$K$90,[94]EURO!#REF!,[94]EURO!$K$105:$K$108,[94]EURO!$K$123:$K$124,[94]EURO!#REF!,[94]EURO!$K$141:$K$145,[94]EURO!$K$140:$K$145</definedName>
    <definedName name="Second" localSheetId="6">[94]EURO!$K$16:$K$20,[94]EURO!#REF!,[94]EURO!$K$35:$K$38,[94]EURO!$K$53:$K$54,[94]EURO!#REF!,[94]EURO!$K$70:$K$75,[94]EURO!$K$86:$K$90,[94]EURO!#REF!,[94]EURO!$K$105:$K$108,[94]EURO!$K$123:$K$124,[94]EURO!#REF!,[94]EURO!$K$141:$K$145,[94]EURO!$K$140:$K$145</definedName>
    <definedName name="Second" localSheetId="16">[94]EURO!$K$16:$K$20,[94]EURO!#REF!,[94]EURO!$K$35:$K$38,[94]EURO!$K$53:$K$54,[94]EURO!#REF!,[94]EURO!$K$70:$K$75,[94]EURO!$K$86:$K$90,[94]EURO!#REF!,[94]EURO!$K$105:$K$108,[94]EURO!$K$123:$K$124,[94]EURO!#REF!,[94]EURO!$K$141:$K$145,[94]EURO!$K$140:$K$145</definedName>
    <definedName name="Second" localSheetId="10">[94]EURO!$K$16:$K$20,[94]EURO!#REF!,[94]EURO!$K$35:$K$38,[94]EURO!$K$53:$K$54,[94]EURO!#REF!,[94]EURO!$K$70:$K$75,[94]EURO!$K$86:$K$90,[94]EURO!#REF!,[94]EURO!$K$105:$K$108,[94]EURO!$K$123:$K$124,[94]EURO!#REF!,[94]EURO!$K$141:$K$145,[94]EURO!$K$140:$K$145</definedName>
    <definedName name="Second" localSheetId="2">[94]EURO!$K$16:$K$20,[94]EURO!#REF!,[94]EURO!$K$35:$K$38,[94]EURO!$K$53:$K$54,[94]EURO!#REF!,[94]EURO!$K$70:$K$75,[94]EURO!$K$86:$K$90,[94]EURO!#REF!,[94]EURO!$K$105:$K$108,[94]EURO!$K$123:$K$124,[94]EURO!#REF!,[94]EURO!$K$141:$K$145,[94]EURO!$K$140:$K$145</definedName>
    <definedName name="Second" localSheetId="17">[94]EURO!$K$16:$K$20,[94]EURO!#REF!,[94]EURO!$K$35:$K$38,[94]EURO!$K$53:$K$54,[94]EURO!#REF!,[94]EURO!$K$70:$K$75,[94]EURO!$K$86:$K$90,[94]EURO!#REF!,[94]EURO!$K$105:$K$108,[94]EURO!$K$123:$K$124,[94]EURO!#REF!,[94]EURO!$K$141:$K$145,[94]EURO!$K$140:$K$145</definedName>
    <definedName name="Second">[94]EURO!$K$16:$K$20,[94]EURO!#REF!,[94]EURO!$K$35:$K$38,[94]EURO!$K$53:$K$54,[94]EURO!#REF!,[94]EURO!$K$70:$K$75,[94]EURO!$K$86:$K$90,[94]EURO!#REF!,[94]EURO!$K$105:$K$108,[94]EURO!$K$123:$K$124,[94]EURO!#REF!,[94]EURO!$K$141:$K$145,[94]EURO!$K$140:$K$145</definedName>
    <definedName name="Sev" localSheetId="5">#REF!</definedName>
    <definedName name="SEV" localSheetId="15">#REF!</definedName>
    <definedName name="SEV" localSheetId="14">#REF!</definedName>
    <definedName name="Sev" localSheetId="16">#REF!</definedName>
    <definedName name="Sev" localSheetId="10">#REF!</definedName>
    <definedName name="Sev" localSheetId="2">#REF!</definedName>
    <definedName name="Sev">#REF!</definedName>
    <definedName name="Severity" localSheetId="5">'[127]Only for Generac Use'!#REF!</definedName>
    <definedName name="Severity" localSheetId="7">'[126]Only for Generac Use'!#REF!</definedName>
    <definedName name="Severity" localSheetId="0">'[127]Only for Generac Use'!#REF!</definedName>
    <definedName name="Severity" localSheetId="16">'[127]Only for Generac Use'!#REF!</definedName>
    <definedName name="Severity" localSheetId="10">'[127]Only for Generac Use'!#REF!</definedName>
    <definedName name="Severity" localSheetId="2">'[127]Only for Generac Use'!#REF!</definedName>
    <definedName name="Severity">'[127]Only for Generac Use'!#REF!</definedName>
    <definedName name="SF" localSheetId="15">#N/A</definedName>
    <definedName name="SF" localSheetId="14">#N/A</definedName>
    <definedName name="SF">#N/A</definedName>
    <definedName name="SFD" localSheetId="15">#N/A</definedName>
    <definedName name="SFD" localSheetId="14">#N/A</definedName>
    <definedName name="SFD">#N/A</definedName>
    <definedName name="sia">NA()</definedName>
    <definedName name="SIGMA_2_3">#N/A</definedName>
    <definedName name="SIGMA_3">#N/A</definedName>
    <definedName name="Siva">NA()</definedName>
    <definedName name="Sivakumar">NA()</definedName>
    <definedName name="SizeTable" localSheetId="5">#REF!</definedName>
    <definedName name="SizeTable" localSheetId="15">#REF!</definedName>
    <definedName name="SizeTable" localSheetId="14">#REF!</definedName>
    <definedName name="SizeTable" localSheetId="16">#REF!</definedName>
    <definedName name="SizeTable" localSheetId="10">#REF!</definedName>
    <definedName name="SizeTable" localSheetId="2">#REF!</definedName>
    <definedName name="SizeTable">#REF!</definedName>
    <definedName name="SM_00">63400</definedName>
    <definedName name="SM_01">77300</definedName>
    <definedName name="SM_02">82700</definedName>
    <definedName name="SM_03">85100</definedName>
    <definedName name="SM_04">85700</definedName>
    <definedName name="SM_05">78300</definedName>
    <definedName name="SM_06">3000</definedName>
    <definedName name="SM_07">0</definedName>
    <definedName name="SM_99">4000</definedName>
    <definedName name="Sname">NA()</definedName>
    <definedName name="Sname_43">"'file:///A:/WINDOWS/TEMP/jan11_APQP-newC1.xls'#$'Kautex 4WD St_IV P_D'.$E$4:'file:///A:/WINDOWS/TEMP/jan11_APQP-newC1.xls'#$'Sachs FL WHL'.$E$4"</definedName>
    <definedName name="Sname_44">"'file:///A:/WINDOWS/TEMP/jan11_APQP-newC1.xls'#$'Kautex 4WD St_IV P_D'.$E$4:'file:///A:/WINDOWS/TEMP/jan11_APQP-newC1.xls'#$'Sachs FL WHL'.$E$4"</definedName>
    <definedName name="Sname_5">"'file:///A:/WINDOWS/TEMP/jan11_APQP-newC1.xls'#$'Kautex 4WD St_IV P_D'.$E$4:'file:///A:/WINDOWS/TEMP/jan11_APQP-newC1.xls'#$'Sachs FL WHL'.$E$4"</definedName>
    <definedName name="SOP" localSheetId="5">#REF!</definedName>
    <definedName name="SOP" localSheetId="15">#REF!</definedName>
    <definedName name="SOP" localSheetId="14">#REF!</definedName>
    <definedName name="SOP" localSheetId="7">#REF!</definedName>
    <definedName name="SOP" localSheetId="0">#REF!</definedName>
    <definedName name="SOP" localSheetId="6">#REF!</definedName>
    <definedName name="SOP" localSheetId="16">#REF!</definedName>
    <definedName name="SOP" localSheetId="10">#REF!</definedName>
    <definedName name="SOP" localSheetId="2">#REF!</definedName>
    <definedName name="SOP" localSheetId="17">#REF!</definedName>
    <definedName name="SOP">#REF!</definedName>
    <definedName name="Sourcing" localSheetId="5">#REF!</definedName>
    <definedName name="Sourcing" localSheetId="16">#REF!</definedName>
    <definedName name="Sourcing" localSheetId="10">#REF!</definedName>
    <definedName name="Sourcing" localSheetId="2">#REF!</definedName>
    <definedName name="Sourcing">#REF!</definedName>
    <definedName name="SpecialPrice" localSheetId="5" hidden="1">#REF!</definedName>
    <definedName name="SpecialPrice" localSheetId="7" hidden="1">#REF!</definedName>
    <definedName name="SpecialPrice" localSheetId="12">#REF!</definedName>
    <definedName name="SpecialPrice" localSheetId="6" hidden="1">#REF!</definedName>
    <definedName name="SpecialPrice" localSheetId="16" hidden="1">#REF!</definedName>
    <definedName name="SpecialPrice" localSheetId="10" hidden="1">#REF!</definedName>
    <definedName name="SpecialPrice" localSheetId="2" hidden="1">#REF!</definedName>
    <definedName name="SpecialPrice" localSheetId="13">#REF!</definedName>
    <definedName name="SpecialPrice" localSheetId="17" hidden="1">#REF!</definedName>
    <definedName name="SpecialPrice" localSheetId="11">#REF!</definedName>
    <definedName name="SpecialPrice" hidden="1">#REF!</definedName>
    <definedName name="SPR" localSheetId="5">#REF!</definedName>
    <definedName name="SPR" localSheetId="15">#REF!</definedName>
    <definedName name="SPR" localSheetId="14">#REF!</definedName>
    <definedName name="SPR" localSheetId="7">#REF!</definedName>
    <definedName name="SPR" localSheetId="6">#REF!</definedName>
    <definedName name="SPR" localSheetId="16">#REF!</definedName>
    <definedName name="SPR" localSheetId="10">#REF!</definedName>
    <definedName name="SPR" localSheetId="2">#REF!</definedName>
    <definedName name="SPR" localSheetId="17">#REF!</definedName>
    <definedName name="SPR">#REF!</definedName>
    <definedName name="square">'[5]#REF!'!$F$9</definedName>
    <definedName name="SR_00">32600</definedName>
    <definedName name="SR_01">38500</definedName>
    <definedName name="SR_02">46100</definedName>
    <definedName name="SR_03">52700</definedName>
    <definedName name="SR_04">53900</definedName>
    <definedName name="SR_05">55400</definedName>
    <definedName name="SR_06">56500</definedName>
    <definedName name="SR_07">57300</definedName>
    <definedName name="SR_99">20700</definedName>
    <definedName name="SS">'[59]#REF!'!$B$4:$E$9</definedName>
    <definedName name="SS_1">'[60]#REF!'!$B$4:$E$9</definedName>
    <definedName name="SS_43">"$#REF!.$B$4:$E$9"</definedName>
    <definedName name="SS_44">"$#REF!.$B$4:$E$9"</definedName>
    <definedName name="SS_5">"$#REF!.$B$4:$E$9"</definedName>
    <definedName name="SSA1ARFPQ17" localSheetId="5">#REF!</definedName>
    <definedName name="SSA1ARFPQ17" localSheetId="7">#REF!</definedName>
    <definedName name="SSA1ARFPQ17" localSheetId="16">#REF!</definedName>
    <definedName name="SSA1ARFPQ17" localSheetId="10">#REF!</definedName>
    <definedName name="SSA1ARFPQ17" localSheetId="2">#REF!</definedName>
    <definedName name="SSA1ARFPQ17">#REF!</definedName>
    <definedName name="SSA1ARFPQ18" localSheetId="5">#REF!</definedName>
    <definedName name="SSA1ARFPQ18" localSheetId="7">#REF!</definedName>
    <definedName name="SSA1ARFPQ18" localSheetId="16">#REF!</definedName>
    <definedName name="SSA1ARFPQ18" localSheetId="10">#REF!</definedName>
    <definedName name="SSA1ARFPQ18" localSheetId="2">#REF!</definedName>
    <definedName name="SSA1ARFPQ18">#REF!</definedName>
    <definedName name="SSA1FUFPQ17" localSheetId="5">#REF!</definedName>
    <definedName name="SSA1FUFPQ17" localSheetId="7">#REF!</definedName>
    <definedName name="SSA1FUFPQ17" localSheetId="16">#REF!</definedName>
    <definedName name="SSA1FUFPQ17" localSheetId="10">#REF!</definedName>
    <definedName name="SSA1FUFPQ17" localSheetId="2">#REF!</definedName>
    <definedName name="SSA1FUFPQ17">#REF!</definedName>
    <definedName name="SSA1PI" localSheetId="5">#REF!</definedName>
    <definedName name="SSA1PI" localSheetId="7">#REF!</definedName>
    <definedName name="SSA1PI" localSheetId="16">#REF!</definedName>
    <definedName name="SSA1PI" localSheetId="10">#REF!</definedName>
    <definedName name="SSA1PI" localSheetId="2">#REF!</definedName>
    <definedName name="SSA1PI">#REF!</definedName>
    <definedName name="ssa1pin" localSheetId="5">#REF!</definedName>
    <definedName name="ssa1pin" localSheetId="7">#REF!</definedName>
    <definedName name="ssa1pin" localSheetId="16">#REF!</definedName>
    <definedName name="ssa1pin" localSheetId="10">#REF!</definedName>
    <definedName name="ssa1pin" localSheetId="2">#REF!</definedName>
    <definedName name="ssa1pin">#REF!</definedName>
    <definedName name="SSA2ARFPQ17" localSheetId="5">#REF!</definedName>
    <definedName name="SSA2ARFPQ17" localSheetId="7">#REF!</definedName>
    <definedName name="SSA2ARFPQ17" localSheetId="16">#REF!</definedName>
    <definedName name="SSA2ARFPQ17" localSheetId="10">#REF!</definedName>
    <definedName name="SSA2ARFPQ17" localSheetId="2">#REF!</definedName>
    <definedName name="SSA2ARFPQ17">#REF!</definedName>
    <definedName name="SSA2ARFPQ18" localSheetId="5">#REF!</definedName>
    <definedName name="SSA2ARFPQ18" localSheetId="7">#REF!</definedName>
    <definedName name="SSA2ARFPQ18" localSheetId="16">#REF!</definedName>
    <definedName name="SSA2ARFPQ18" localSheetId="10">#REF!</definedName>
    <definedName name="SSA2ARFPQ18" localSheetId="2">#REF!</definedName>
    <definedName name="SSA2ARFPQ18">#REF!</definedName>
    <definedName name="SSA2FUFPQ17" localSheetId="5">'[45]SSA2 - Follow up - Front page'!#REF!</definedName>
    <definedName name="SSA2FUFPQ17" localSheetId="7">'[45]SSA2 - Follow up - Front page'!#REF!</definedName>
    <definedName name="SSA2FUFPQ17" localSheetId="0">'[45]SSA2 - Follow up - Front page'!#REF!</definedName>
    <definedName name="SSA2FUFPQ17" localSheetId="6">'[45]SSA2 - Follow up - Front page'!#REF!</definedName>
    <definedName name="SSA2FUFPQ17" localSheetId="16">'[45]SSA2 - Follow up - Front page'!#REF!</definedName>
    <definedName name="SSA2FUFPQ17" localSheetId="10">'[45]SSA2 - Follow up - Front page'!#REF!</definedName>
    <definedName name="SSA2FUFPQ17" localSheetId="2">'[45]SSA2 - Follow up - Front page'!#REF!</definedName>
    <definedName name="SSA2FUFPQ17">'[45]SSA2 - Follow up - Front page'!#REF!</definedName>
    <definedName name="SSA2PI" localSheetId="5">#REF!</definedName>
    <definedName name="SSA2PI" localSheetId="7">#REF!</definedName>
    <definedName name="SSA2PI" localSheetId="16">#REF!</definedName>
    <definedName name="SSA2PI" localSheetId="10">#REF!</definedName>
    <definedName name="SSA2PI" localSheetId="2">#REF!</definedName>
    <definedName name="SSA2PI">#REF!</definedName>
    <definedName name="ssa2pin" localSheetId="5">#REF!</definedName>
    <definedName name="ssa2pin" localSheetId="7">#REF!</definedName>
    <definedName name="ssa2pin" localSheetId="16">#REF!</definedName>
    <definedName name="ssa2pin" localSheetId="10">#REF!</definedName>
    <definedName name="ssa2pin" localSheetId="2">#REF!</definedName>
    <definedName name="ssa2pin">#REF!</definedName>
    <definedName name="SSA3ARFPQ18" localSheetId="5">#REF!</definedName>
    <definedName name="SSA3ARFPQ18" localSheetId="7">#REF!</definedName>
    <definedName name="SSA3ARFPQ18" localSheetId="0">#REF!</definedName>
    <definedName name="SSA3ARFPQ18" localSheetId="6">#REF!</definedName>
    <definedName name="SSA3ARFPQ18" localSheetId="16">#REF!</definedName>
    <definedName name="SSA3ARFPQ18" localSheetId="10">#REF!</definedName>
    <definedName name="SSA3ARFPQ18" localSheetId="2">#REF!</definedName>
    <definedName name="SSA3ARFPQ18" localSheetId="17">#REF!</definedName>
    <definedName name="SSA3ARFPQ18">#REF!</definedName>
    <definedName name="SSA3FUFPQ17" localSheetId="5">#REF!</definedName>
    <definedName name="SSA3FUFPQ17" localSheetId="7">#REF!</definedName>
    <definedName name="SSA3FUFPQ17" localSheetId="6">#REF!</definedName>
    <definedName name="SSA3FUFPQ17" localSheetId="16">#REF!</definedName>
    <definedName name="SSA3FUFPQ17" localSheetId="10">#REF!</definedName>
    <definedName name="SSA3FUFPQ17" localSheetId="2">#REF!</definedName>
    <definedName name="SSA3FUFPQ17" localSheetId="17">#REF!</definedName>
    <definedName name="SSA3FUFPQ17">#REF!</definedName>
    <definedName name="ssa3pin" localSheetId="5">#REF!</definedName>
    <definedName name="ssa3pin" localSheetId="7">#REF!</definedName>
    <definedName name="ssa3pin" localSheetId="6">#REF!</definedName>
    <definedName name="ssa3pin" localSheetId="16">#REF!</definedName>
    <definedName name="ssa3pin" localSheetId="10">#REF!</definedName>
    <definedName name="ssa3pin" localSheetId="2">#REF!</definedName>
    <definedName name="ssa3pin" localSheetId="17">#REF!</definedName>
    <definedName name="ssa3pin">#REF!</definedName>
    <definedName name="SSS" localSheetId="15">'[59]#REF!'!$C$9</definedName>
    <definedName name="SSS" localSheetId="14">'[59]#REF!'!$C$9</definedName>
    <definedName name="sss">NA()</definedName>
    <definedName name="SSS_1">'[60]#REF!'!$C$9</definedName>
    <definedName name="SSS_43">"$#REF!.$C$9"</definedName>
    <definedName name="SSS_44">"$#REF!.$C$9"</definedName>
    <definedName name="SSS_5">"$#REF!.$C$9"</definedName>
    <definedName name="SSSS">'[59]#REF!'!$A$9</definedName>
    <definedName name="SSSS_1">'[60]#REF!'!$A$9</definedName>
    <definedName name="SSSS_43">"$#REF!.$A$9"</definedName>
    <definedName name="SSSS_44">"$#REF!.$A$9"</definedName>
    <definedName name="SSSS_5">"$#REF!.$A$9"</definedName>
    <definedName name="standaard" localSheetId="5">'[44]TS Report-Production MEMCO ENGI'!#REF!</definedName>
    <definedName name="standaard" localSheetId="7">'[44]TS Report-Production MEMCO ENGI'!#REF!</definedName>
    <definedName name="standaard" localSheetId="0">'[44]TS Report-Production MEMCO ENGI'!#REF!</definedName>
    <definedName name="standaard" localSheetId="6">'[44]TS Report-Production MEMCO ENGI'!#REF!</definedName>
    <definedName name="standaard" localSheetId="16">'[44]TS Report-Production MEMCO ENGI'!#REF!</definedName>
    <definedName name="standaard" localSheetId="10">'[44]TS Report-Production MEMCO ENGI'!#REF!</definedName>
    <definedName name="standaard" localSheetId="2">'[44]TS Report-Production MEMCO ENGI'!#REF!</definedName>
    <definedName name="standaard">'[44]TS Report-Production MEMCO ENGI'!#REF!</definedName>
    <definedName name="standard" localSheetId="5">'[44]TS Report-Production MEMCO ENGI'!#REF!</definedName>
    <definedName name="standard" localSheetId="7">'[44]TS Report-Production MEMCO ENGI'!#REF!</definedName>
    <definedName name="standard" localSheetId="0">'[44]TS Report-Production MEMCO ENGI'!#REF!</definedName>
    <definedName name="standard" localSheetId="6">'[44]TS Report-Production MEMCO ENGI'!#REF!</definedName>
    <definedName name="standard" localSheetId="16">'[44]TS Report-Production MEMCO ENGI'!#REF!</definedName>
    <definedName name="standard" localSheetId="10">'[44]TS Report-Production MEMCO ENGI'!#REF!</definedName>
    <definedName name="standard" localSheetId="2">'[44]TS Report-Production MEMCO ENGI'!#REF!</definedName>
    <definedName name="standard">'[44]TS Report-Production MEMCO ENGI'!#REF!</definedName>
    <definedName name="STARS">[64]Listes!$B$1:$F$101</definedName>
    <definedName name="Start">"AutoForm 2"</definedName>
    <definedName name="StartValue">63.6</definedName>
    <definedName name="State" localSheetId="5">#REF!</definedName>
    <definedName name="State" localSheetId="7">#REF!</definedName>
    <definedName name="State" localSheetId="12">#REF!</definedName>
    <definedName name="State" localSheetId="0">#REF!</definedName>
    <definedName name="State" localSheetId="6">#REF!</definedName>
    <definedName name="State" localSheetId="16">#REF!</definedName>
    <definedName name="State" localSheetId="10">#REF!</definedName>
    <definedName name="State" localSheetId="2">#REF!</definedName>
    <definedName name="State" localSheetId="13">#REF!</definedName>
    <definedName name="State" localSheetId="17">#REF!</definedName>
    <definedName name="State" localSheetId="11">#REF!</definedName>
    <definedName name="State">#REF!</definedName>
    <definedName name="Status" localSheetId="5">#REF!</definedName>
    <definedName name="Status" localSheetId="15">#REF!</definedName>
    <definedName name="Status" localSheetId="14">#REF!</definedName>
    <definedName name="Status" localSheetId="7">#REF!</definedName>
    <definedName name="Status" localSheetId="6">#REF!</definedName>
    <definedName name="Status" localSheetId="16">#REF!</definedName>
    <definedName name="Status" localSheetId="10">#REF!</definedName>
    <definedName name="Status" localSheetId="2">#REF!</definedName>
    <definedName name="Status" localSheetId="17">#REF!</definedName>
    <definedName name="Status">#REF!</definedName>
    <definedName name="StepValue">0.032</definedName>
    <definedName name="STICKER" localSheetId="5">#REF!</definedName>
    <definedName name="STICKER" localSheetId="15">#REF!</definedName>
    <definedName name="STICKER" localSheetId="14">#REF!</definedName>
    <definedName name="STICKER" localSheetId="16">#REF!</definedName>
    <definedName name="STICKER" localSheetId="10">#REF!</definedName>
    <definedName name="STICKER" localSheetId="2">#REF!</definedName>
    <definedName name="STICKER">#REF!</definedName>
    <definedName name="stopsign">'[5]#REF!'!$H$9</definedName>
    <definedName name="SUMMARY">'[37]SUMMARY REPORT'!$A$1:$S$149</definedName>
    <definedName name="Summary1">'[5]#REF!'!$C$9:$P$26</definedName>
    <definedName name="SUMMARY10B" localSheetId="5" hidden="1">{#N/A,#N/A,FALSE,"SUMMARY REPORT"}</definedName>
    <definedName name="SUMMARY10B" localSheetId="15" hidden="1">{#N/A,#N/A,FALSE,"SUMMARY REPORT"}</definedName>
    <definedName name="SUMMARY10B" localSheetId="14" hidden="1">{#N/A,#N/A,FALSE,"SUMMARY REPORT"}</definedName>
    <definedName name="SUMMARY10B" localSheetId="7" hidden="1">{#N/A,#N/A,FALSE,"SUMMARY REPORT"}</definedName>
    <definedName name="SUMMARY10B" localSheetId="0" hidden="1">{#N/A,#N/A,FALSE,"SUMMARY REPORT"}</definedName>
    <definedName name="SUMMARY10B" localSheetId="6" hidden="1">{#N/A,#N/A,FALSE,"SUMMARY REPORT"}</definedName>
    <definedName name="SUMMARY10B" localSheetId="16" hidden="1">{#N/A,#N/A,FALSE,"SUMMARY REPORT"}</definedName>
    <definedName name="SUMMARY10B" localSheetId="10" hidden="1">{#N/A,#N/A,FALSE,"SUMMARY REPORT"}</definedName>
    <definedName name="SUMMARY10B" localSheetId="2" hidden="1">{#N/A,#N/A,FALSE,"SUMMARY REPORT"}</definedName>
    <definedName name="SUMMARY10B" localSheetId="17" hidden="1">{#N/A,#N/A,FALSE,"SUMMARY REPORT"}</definedName>
    <definedName name="SUMMARY10B" hidden="1">{#N/A,#N/A,FALSE,"SUMMARY REPORT"}</definedName>
    <definedName name="super100" localSheetId="15">#N/A</definedName>
    <definedName name="super100" localSheetId="14">#N/A</definedName>
    <definedName name="super100">#N/A</definedName>
    <definedName name="Supp_Logo" localSheetId="15">NA()</definedName>
    <definedName name="Supp_Logo" localSheetId="14">NA()</definedName>
    <definedName name="Supp_Logo" localSheetId="12">'[135]PPAP Info'!#REF!</definedName>
    <definedName name="Supp_Logo" localSheetId="13">'[135]PPAP Info'!#REF!</definedName>
    <definedName name="Supp_Logo" localSheetId="11">'[135]PPAP Info'!#REF!</definedName>
    <definedName name="Supp_Logo">'[95]PPAP Info'!$AR$22</definedName>
    <definedName name="Supp_Logo_11">NA()</definedName>
    <definedName name="Supp_Logo_43">"'file://Kalyankar.kp/d/Documents and Settings/E01813.RAILGGN.COM/Local Settings/Temporary Internet Files/Content.IE5/9Z8BNJ9L/Init. AQP Kit with Help.xls'#$Info.$#REF!$#REF!"</definedName>
    <definedName name="Supp_Logo_43_11">NA()</definedName>
    <definedName name="Supp_Logo_44">"'file://Kalyankar.kp/d/Documents and Settings/E01813.RAILGGN.COM/Local Settings/Temporary Internet Files/Content.IE5/9Z8BNJ9L/Init. AQP Kit with Help.xls'#$Info.$#REF!$#REF!"</definedName>
    <definedName name="Supp_Logo_44_11">NA()</definedName>
    <definedName name="Supp_Logo_5">"'file://Kalyankar.kp/d/Documents and Settings/E01813.RAILGGN.COM/Local Settings/Temporary Internet Files/Content.IE5/9Z8BNJ9L/Init. AQP Kit with Help.xls'#$Info.$#REF!$#REF!"</definedName>
    <definedName name="Supp_Logo_5_11">NA()</definedName>
    <definedName name="SuppCode" localSheetId="5">#REF!</definedName>
    <definedName name="SuppCode" localSheetId="15">#REF!</definedName>
    <definedName name="SuppCode" localSheetId="14">#REF!</definedName>
    <definedName name="SuppCode" localSheetId="7">#REF!</definedName>
    <definedName name="SuppCode" localSheetId="0">#REF!</definedName>
    <definedName name="SuppCode" localSheetId="6">#REF!</definedName>
    <definedName name="SuppCode" localSheetId="16">#REF!</definedName>
    <definedName name="SuppCode" localSheetId="10">#REF!</definedName>
    <definedName name="SuppCode" localSheetId="2">#REF!</definedName>
    <definedName name="SuppCode" localSheetId="17">#REF!</definedName>
    <definedName name="SuppCode">#REF!</definedName>
    <definedName name="Supplier_Code___73878" localSheetId="5">#REF!</definedName>
    <definedName name="Supplier_Code___73878" localSheetId="16">#REF!</definedName>
    <definedName name="Supplier_Code___73878" localSheetId="10">#REF!</definedName>
    <definedName name="Supplier_Code___73878" localSheetId="2">#REF!</definedName>
    <definedName name="Supplier_Code___73878">#REF!</definedName>
    <definedName name="SuppLocation" localSheetId="5">#REF!</definedName>
    <definedName name="SuppLocation" localSheetId="15">#REF!</definedName>
    <definedName name="SuppLocation" localSheetId="14">#REF!</definedName>
    <definedName name="SuppLocation" localSheetId="7">#REF!</definedName>
    <definedName name="SuppLocation" localSheetId="6">#REF!</definedName>
    <definedName name="SuppLocation" localSheetId="16">#REF!</definedName>
    <definedName name="SuppLocation" localSheetId="10">#REF!</definedName>
    <definedName name="SuppLocation" localSheetId="2">#REF!</definedName>
    <definedName name="SuppLocation" localSheetId="17">#REF!</definedName>
    <definedName name="SuppLocation">#REF!</definedName>
    <definedName name="SuppName" localSheetId="5">#REF!</definedName>
    <definedName name="SuppName" localSheetId="15">#REF!</definedName>
    <definedName name="SuppName" localSheetId="14">#REF!</definedName>
    <definedName name="SuppName" localSheetId="7">#REF!</definedName>
    <definedName name="SuppName" localSheetId="6">#REF!</definedName>
    <definedName name="SuppName" localSheetId="16">#REF!</definedName>
    <definedName name="SuppName" localSheetId="10">#REF!</definedName>
    <definedName name="SuppName" localSheetId="2">#REF!</definedName>
    <definedName name="SuppName" localSheetId="17">#REF!</definedName>
    <definedName name="SuppName">#REF!</definedName>
    <definedName name="SW" localSheetId="5">#REF!</definedName>
    <definedName name="SW" localSheetId="15">#REF!</definedName>
    <definedName name="SW" localSheetId="14">#REF!</definedName>
    <definedName name="SW" localSheetId="16">#REF!</definedName>
    <definedName name="SW" localSheetId="10">#REF!</definedName>
    <definedName name="SW" localSheetId="2">#REF!</definedName>
    <definedName name="SW">#REF!</definedName>
    <definedName name="syof">"#ref!"</definedName>
    <definedName name="T" localSheetId="5">#REF!</definedName>
    <definedName name="T" localSheetId="15">#REF!</definedName>
    <definedName name="T" localSheetId="14">#REF!</definedName>
    <definedName name="T" localSheetId="16">#REF!</definedName>
    <definedName name="T" localSheetId="10">#REF!</definedName>
    <definedName name="T" localSheetId="2">#REF!</definedName>
    <definedName name="T">#REF!</definedName>
    <definedName name="t_16">'[115]Ø150_2h11 MSA'!$A$9</definedName>
    <definedName name="Table" localSheetId="5">#REF!</definedName>
    <definedName name="Table" localSheetId="15">#REF!</definedName>
    <definedName name="Table" localSheetId="14">#REF!</definedName>
    <definedName name="Table" localSheetId="7">#REF!</definedName>
    <definedName name="Table" localSheetId="0">#REF!</definedName>
    <definedName name="Table" localSheetId="6">#REF!</definedName>
    <definedName name="Table" localSheetId="16">#REF!</definedName>
    <definedName name="Table" localSheetId="10">#REF!</definedName>
    <definedName name="Table" localSheetId="2">#REF!</definedName>
    <definedName name="Table" localSheetId="17">#REF!</definedName>
    <definedName name="Table">#REF!</definedName>
    <definedName name="TABLEAU">[109]données!$A$1:$P$51</definedName>
    <definedName name="Tableau_Pareto_ppm">'[65]#REF!'!$A$1:$C$11</definedName>
    <definedName name="tbl_ProdInfo" localSheetId="5" hidden="1">#REF!</definedName>
    <definedName name="tbl_ProdInfo" localSheetId="7" hidden="1">#REF!</definedName>
    <definedName name="tbl_ProdInfo" localSheetId="12">#REF!</definedName>
    <definedName name="tbl_ProdInfo" localSheetId="0" hidden="1">#REF!</definedName>
    <definedName name="tbl_ProdInfo" localSheetId="6" hidden="1">#REF!</definedName>
    <definedName name="tbl_ProdInfo" localSheetId="16" hidden="1">#REF!</definedName>
    <definedName name="tbl_ProdInfo" localSheetId="10" hidden="1">#REF!</definedName>
    <definedName name="tbl_ProdInfo" localSheetId="2" hidden="1">#REF!</definedName>
    <definedName name="tbl_ProdInfo" localSheetId="13">#REF!</definedName>
    <definedName name="tbl_ProdInfo" localSheetId="17" hidden="1">#REF!</definedName>
    <definedName name="tbl_ProdInfo" localSheetId="11">#REF!</definedName>
    <definedName name="tbl_ProdInfo" hidden="1">#REF!</definedName>
    <definedName name="TCL" localSheetId="5">#REF!</definedName>
    <definedName name="TCL" localSheetId="7">#REF!</definedName>
    <definedName name="TCL" localSheetId="6">#REF!</definedName>
    <definedName name="TCL" localSheetId="16">#REF!</definedName>
    <definedName name="TCL" localSheetId="10">#REF!</definedName>
    <definedName name="TCL" localSheetId="2">#REF!</definedName>
    <definedName name="TCL" localSheetId="17">#REF!</definedName>
    <definedName name="TCL">#REF!</definedName>
    <definedName name="Test" localSheetId="5">#REF!</definedName>
    <definedName name="Test" localSheetId="16">#REF!</definedName>
    <definedName name="Test" localSheetId="10">#REF!</definedName>
    <definedName name="Test" localSheetId="2">#REF!</definedName>
    <definedName name="Test">#REF!</definedName>
    <definedName name="TEST0" localSheetId="5">#REF!</definedName>
    <definedName name="TEST0" localSheetId="15">#REF!</definedName>
    <definedName name="TEST0" localSheetId="14">#REF!</definedName>
    <definedName name="TEST0" localSheetId="16">#REF!</definedName>
    <definedName name="TEST0" localSheetId="10">#REF!</definedName>
    <definedName name="TEST0" localSheetId="2">#REF!</definedName>
    <definedName name="TEST0">#REF!</definedName>
    <definedName name="TEST0___0">'[35]#REF!'!$C$3:$H$44</definedName>
    <definedName name="TEST0___10">'[34]#REF!'!$A$2:$E$42</definedName>
    <definedName name="TEST0___12">'[34]#REF!'!$A$2:$E$42</definedName>
    <definedName name="TEST0___15">'[34]#REF!'!$C$3:$H$44</definedName>
    <definedName name="TEST0___16">'[34]#REF!'!$A$2:$E$42</definedName>
    <definedName name="TEST0___17">'[34]#REF!'!$C$3:$H$44</definedName>
    <definedName name="TEST0___18">'[34]#REF!'!$A$2:$E$42</definedName>
    <definedName name="TEST0___19">'[34]#REF!'!$A$2:$E$42</definedName>
    <definedName name="TEST0___29">'[34]#REF!'!$A$2:$E$42</definedName>
    <definedName name="TEST0___7">'[35]#REF!'!$C$3:$H$44</definedName>
    <definedName name="TEST0_1" localSheetId="5">#REF!</definedName>
    <definedName name="TEST0_1" localSheetId="15">#REF!</definedName>
    <definedName name="TEST0_1" localSheetId="14">#REF!</definedName>
    <definedName name="TEST0_1" localSheetId="16">#REF!</definedName>
    <definedName name="TEST0_1" localSheetId="10">#REF!</definedName>
    <definedName name="TEST0_1" localSheetId="2">#REF!</definedName>
    <definedName name="TEST0_1">#REF!</definedName>
    <definedName name="TEST0_14">[70]BASEDATA!$A$2:$M$70</definedName>
    <definedName name="TEST0_15">[70]BASEDATA!$A$2:$M$70</definedName>
    <definedName name="TEST0_16">[71]BASEDATA!$A$2:$M$70</definedName>
    <definedName name="TEST0_17">[70]BASEDATA!$A$2:$M$70</definedName>
    <definedName name="TEST0_2" localSheetId="5">#REF!</definedName>
    <definedName name="TEST0_2" localSheetId="15">#REF!</definedName>
    <definedName name="TEST0_2" localSheetId="14">#REF!</definedName>
    <definedName name="TEST0_2" localSheetId="16">#REF!</definedName>
    <definedName name="TEST0_2" localSheetId="10">#REF!</definedName>
    <definedName name="TEST0_2" localSheetId="2">#REF!</definedName>
    <definedName name="TEST0_2">#REF!</definedName>
    <definedName name="TEST0_3" localSheetId="5">#REF!</definedName>
    <definedName name="TEST0_3" localSheetId="15">#REF!</definedName>
    <definedName name="TEST0_3" localSheetId="14">#REF!</definedName>
    <definedName name="TEST0_3" localSheetId="16">#REF!</definedName>
    <definedName name="TEST0_3" localSheetId="10">#REF!</definedName>
    <definedName name="TEST0_3" localSheetId="2">#REF!</definedName>
    <definedName name="TEST0_3">#REF!</definedName>
    <definedName name="TEST0_4" localSheetId="5">#REF!</definedName>
    <definedName name="TEST0_4" localSheetId="15">#REF!</definedName>
    <definedName name="TEST0_4" localSheetId="14">#REF!</definedName>
    <definedName name="TEST0_4" localSheetId="16">#REF!</definedName>
    <definedName name="TEST0_4" localSheetId="10">#REF!</definedName>
    <definedName name="TEST0_4" localSheetId="2">#REF!</definedName>
    <definedName name="TEST0_4">#REF!</definedName>
    <definedName name="TEST0_5" localSheetId="5">#REF!</definedName>
    <definedName name="TEST0_5" localSheetId="15">#REF!</definedName>
    <definedName name="TEST0_5" localSheetId="14">#REF!</definedName>
    <definedName name="TEST0_5" localSheetId="16">#REF!</definedName>
    <definedName name="TEST0_5" localSheetId="10">#REF!</definedName>
    <definedName name="TEST0_5" localSheetId="2">#REF!</definedName>
    <definedName name="TEST0_5">#REF!</definedName>
    <definedName name="TEST0_7">[16]Apr_05!$A$2:$M$18</definedName>
    <definedName name="TEST01">'[33]#REF!'!$C$3:$H$44</definedName>
    <definedName name="TEST1">'[136]BASIC-6M'!$A$2:$M$148</definedName>
    <definedName name="TESTHKEY" localSheetId="5">#REF!</definedName>
    <definedName name="TESTHKEY" localSheetId="15">#REF!</definedName>
    <definedName name="TESTHKEY" localSheetId="14">#REF!</definedName>
    <definedName name="TESTHKEY" localSheetId="16">#REF!</definedName>
    <definedName name="TESTHKEY" localSheetId="10">#REF!</definedName>
    <definedName name="TESTHKEY" localSheetId="2">#REF!</definedName>
    <definedName name="TESTHKEY">#REF!</definedName>
    <definedName name="TESTHKEY___0">'[35]#REF!'!$E$2:$H$2</definedName>
    <definedName name="TESTHKEY___10">'[34]#REF!'!$D$1:$E$1</definedName>
    <definedName name="TESTHKEY___12">'[34]#REF!'!$D$1:$E$1</definedName>
    <definedName name="TESTHKEY___15">'[34]#REF!'!$E$2:$H$2</definedName>
    <definedName name="TESTHKEY___16">'[34]#REF!'!$D$1:$E$1</definedName>
    <definedName name="TESTHKEY___17">'[34]#REF!'!$E$2:$H$2</definedName>
    <definedName name="TESTHKEY___18">'[34]#REF!'!$D$1:$E$1</definedName>
    <definedName name="TESTHKEY___19">'[34]#REF!'!$D$1:$E$1</definedName>
    <definedName name="TESTHKEY___29">'[34]#REF!'!$D$1:$E$1</definedName>
    <definedName name="TESTHKEY___7">'[35]#REF!'!$E$2:$H$2</definedName>
    <definedName name="TESTHKEY_1" localSheetId="5">#REF!</definedName>
    <definedName name="TESTHKEY_1" localSheetId="15">#REF!</definedName>
    <definedName name="TESTHKEY_1" localSheetId="14">#REF!</definedName>
    <definedName name="TESTHKEY_1" localSheetId="16">#REF!</definedName>
    <definedName name="TESTHKEY_1" localSheetId="10">#REF!</definedName>
    <definedName name="TESTHKEY_1" localSheetId="2">#REF!</definedName>
    <definedName name="TESTHKEY_1">#REF!</definedName>
    <definedName name="TESTHKEY_14">[70]BASEDATA!$L$1:$M$1</definedName>
    <definedName name="TESTHKEY_15">[70]BASEDATA!$L$1:$M$1</definedName>
    <definedName name="TESTHKEY_16">[71]BASEDATA!$L$1:$M$1</definedName>
    <definedName name="TESTHKEY_17">[70]BASEDATA!$L$1:$M$1</definedName>
    <definedName name="TESTHKEY_2" localSheetId="5">#REF!</definedName>
    <definedName name="TESTHKEY_2" localSheetId="15">#REF!</definedName>
    <definedName name="TESTHKEY_2" localSheetId="14">#REF!</definedName>
    <definedName name="TESTHKEY_2" localSheetId="16">#REF!</definedName>
    <definedName name="TESTHKEY_2" localSheetId="10">#REF!</definedName>
    <definedName name="TESTHKEY_2" localSheetId="2">#REF!</definedName>
    <definedName name="TESTHKEY_2">#REF!</definedName>
    <definedName name="TESTHKEY_3" localSheetId="5">#REF!</definedName>
    <definedName name="TESTHKEY_3" localSheetId="15">#REF!</definedName>
    <definedName name="TESTHKEY_3" localSheetId="14">#REF!</definedName>
    <definedName name="TESTHKEY_3" localSheetId="16">#REF!</definedName>
    <definedName name="TESTHKEY_3" localSheetId="10">#REF!</definedName>
    <definedName name="TESTHKEY_3" localSheetId="2">#REF!</definedName>
    <definedName name="TESTHKEY_3">#REF!</definedName>
    <definedName name="TESTHKEY_4" localSheetId="5">#REF!</definedName>
    <definedName name="TESTHKEY_4" localSheetId="15">#REF!</definedName>
    <definedName name="TESTHKEY_4" localSheetId="14">#REF!</definedName>
    <definedName name="TESTHKEY_4" localSheetId="16">#REF!</definedName>
    <definedName name="TESTHKEY_4" localSheetId="10">#REF!</definedName>
    <definedName name="TESTHKEY_4" localSheetId="2">#REF!</definedName>
    <definedName name="TESTHKEY_4">#REF!</definedName>
    <definedName name="TESTHKEY_5" localSheetId="5">#REF!</definedName>
    <definedName name="TESTHKEY_5" localSheetId="15">#REF!</definedName>
    <definedName name="TESTHKEY_5" localSheetId="14">#REF!</definedName>
    <definedName name="TESTHKEY_5" localSheetId="16">#REF!</definedName>
    <definedName name="TESTHKEY_5" localSheetId="10">#REF!</definedName>
    <definedName name="TESTHKEY_5" localSheetId="2">#REF!</definedName>
    <definedName name="TESTHKEY_5">#REF!</definedName>
    <definedName name="TESTHKEY_7">[16]Apr_05!$L$1:$M$1</definedName>
    <definedName name="TESTKEYS" localSheetId="5">#REF!</definedName>
    <definedName name="TESTKEYS" localSheetId="15">#REF!</definedName>
    <definedName name="TESTKEYS" localSheetId="14">#REF!</definedName>
    <definedName name="TESTKEYS" localSheetId="16">#REF!</definedName>
    <definedName name="TESTKEYS" localSheetId="10">#REF!</definedName>
    <definedName name="TESTKEYS" localSheetId="2">#REF!</definedName>
    <definedName name="TESTKEYS">#REF!</definedName>
    <definedName name="TESTKEYS___0">'[35]#REF!'!$C$3:$C$44</definedName>
    <definedName name="TESTKEYS___10">'[34]#REF!'!$A$2:$C$42</definedName>
    <definedName name="TESTKEYS___12">'[34]#REF!'!$A$2:$C$42</definedName>
    <definedName name="TESTKEYS___15">'[34]#REF!'!$C$3:$C$44</definedName>
    <definedName name="TESTKEYS___16">'[34]#REF!'!$A$2:$C$42</definedName>
    <definedName name="TESTKEYS___17">'[34]#REF!'!$C$3:$C$44</definedName>
    <definedName name="TESTKEYS___18">'[34]#REF!'!$A$2:$C$42</definedName>
    <definedName name="TESTKEYS___19">'[34]#REF!'!$A$2:$C$42</definedName>
    <definedName name="TESTKEYS___29">'[34]#REF!'!$A$2:$C$42</definedName>
    <definedName name="TESTKEYS___7">'[35]#REF!'!$C$3:$C$44</definedName>
    <definedName name="TESTKEYS_1" localSheetId="5">#REF!</definedName>
    <definedName name="TESTKEYS_1" localSheetId="15">#REF!</definedName>
    <definedName name="TESTKEYS_1" localSheetId="14">#REF!</definedName>
    <definedName name="TESTKEYS_1" localSheetId="16">#REF!</definedName>
    <definedName name="TESTKEYS_1" localSheetId="10">#REF!</definedName>
    <definedName name="TESTKEYS_1" localSheetId="2">#REF!</definedName>
    <definedName name="TESTKEYS_1">#REF!</definedName>
    <definedName name="TESTKEYS_14">[70]BASEDATA!$A$2:$K$70</definedName>
    <definedName name="TESTKEYS_15">[70]BASEDATA!$A$2:$K$70</definedName>
    <definedName name="TESTKEYS_16">[71]BASEDATA!$A$2:$K$70</definedName>
    <definedName name="TESTKEYS_17">[70]BASEDATA!$A$2:$K$70</definedName>
    <definedName name="TESTKEYS_2" localSheetId="5">#REF!</definedName>
    <definedName name="TESTKEYS_2" localSheetId="15">#REF!</definedName>
    <definedName name="TESTKEYS_2" localSheetId="14">#REF!</definedName>
    <definedName name="TESTKEYS_2" localSheetId="16">#REF!</definedName>
    <definedName name="TESTKEYS_2" localSheetId="10">#REF!</definedName>
    <definedName name="TESTKEYS_2" localSheetId="2">#REF!</definedName>
    <definedName name="TESTKEYS_2">#REF!</definedName>
    <definedName name="TESTKEYS_3" localSheetId="5">#REF!</definedName>
    <definedName name="TESTKEYS_3" localSheetId="15">#REF!</definedName>
    <definedName name="TESTKEYS_3" localSheetId="14">#REF!</definedName>
    <definedName name="TESTKEYS_3" localSheetId="16">#REF!</definedName>
    <definedName name="TESTKEYS_3" localSheetId="10">#REF!</definedName>
    <definedName name="TESTKEYS_3" localSheetId="2">#REF!</definedName>
    <definedName name="TESTKEYS_3">#REF!</definedName>
    <definedName name="TESTKEYS_4" localSheetId="5">#REF!</definedName>
    <definedName name="TESTKEYS_4" localSheetId="15">#REF!</definedName>
    <definedName name="TESTKEYS_4" localSheetId="14">#REF!</definedName>
    <definedName name="TESTKEYS_4" localSheetId="16">#REF!</definedName>
    <definedName name="TESTKEYS_4" localSheetId="10">#REF!</definedName>
    <definedName name="TESTKEYS_4" localSheetId="2">#REF!</definedName>
    <definedName name="TESTKEYS_4">#REF!</definedName>
    <definedName name="TESTKEYS_5" localSheetId="5">#REF!</definedName>
    <definedName name="TESTKEYS_5" localSheetId="15">#REF!</definedName>
    <definedName name="TESTKEYS_5" localSheetId="14">#REF!</definedName>
    <definedName name="TESTKEYS_5" localSheetId="16">#REF!</definedName>
    <definedName name="TESTKEYS_5" localSheetId="10">#REF!</definedName>
    <definedName name="TESTKEYS_5" localSheetId="2">#REF!</definedName>
    <definedName name="TESTKEYS_5">#REF!</definedName>
    <definedName name="TESTKEYS_7">[16]Apr_05!$A$2:$K$18</definedName>
    <definedName name="testr">'[137]#REF!'!$P$10:$P$26</definedName>
    <definedName name="Tests" localSheetId="5">#REF!</definedName>
    <definedName name="Tests" localSheetId="16">#REF!</definedName>
    <definedName name="Tests" localSheetId="10">#REF!</definedName>
    <definedName name="Tests" localSheetId="2">#REF!</definedName>
    <definedName name="Tests">#REF!</definedName>
    <definedName name="TESTVKEY" localSheetId="5">#REF!</definedName>
    <definedName name="TESTVKEY" localSheetId="15">#REF!</definedName>
    <definedName name="TESTVKEY" localSheetId="14">#REF!</definedName>
    <definedName name="TESTVKEY" localSheetId="16">#REF!</definedName>
    <definedName name="TESTVKEY" localSheetId="10">#REF!</definedName>
    <definedName name="TESTVKEY" localSheetId="2">#REF!</definedName>
    <definedName name="TESTVKEY">#REF!</definedName>
    <definedName name="TESTVKEY___0">NA()</definedName>
    <definedName name="TESTVKEY___10">'[34]#REF!'!$A$1:$C$1</definedName>
    <definedName name="TESTVKEY___11">'[34]#REF!'!$A$1:$C$1</definedName>
    <definedName name="TESTVKEY___12">'[34]#REF!'!$A$1:$C$1</definedName>
    <definedName name="TESTVKEY___13">'[34]#REF!'!$A$1:$C$1</definedName>
    <definedName name="TESTVKEY___14">'[34]#REF!'!$A$1:$C$1</definedName>
    <definedName name="TESTVKEY___15">'[34]#REF!'!$C$2</definedName>
    <definedName name="TESTVKEY___16">'[34]#REF!'!$A$1:$C$1</definedName>
    <definedName name="TESTVKEY___17">'[34]#REF!'!$C$2</definedName>
    <definedName name="TESTVKEY___18">'[34]#REF!'!$A$1:$C$1</definedName>
    <definedName name="TESTVKEY___19">'[34]#REF!'!$A$1:$C$1</definedName>
    <definedName name="TESTVKEY___22">#N/A</definedName>
    <definedName name="TESTVKEY___24">'[34]#REF!'!$A$1:$C$1</definedName>
    <definedName name="TESTVKEY___29">'[34]#REF!'!$A$1:$C$1</definedName>
    <definedName name="TESTVKEY___3">NA()</definedName>
    <definedName name="TESTVKEY___32">'[34]#REF!'!$A$1:$C$1</definedName>
    <definedName name="TESTVKEY___4">NA()</definedName>
    <definedName name="TESTVKEY___6">NA()</definedName>
    <definedName name="TESTVKEY___7">'[34]#REF!'!$C$2</definedName>
    <definedName name="TESTVKEY___9">'[34]#REF!'!$A$1:$C$1</definedName>
    <definedName name="TESTVKEY_1" localSheetId="5">#REF!</definedName>
    <definedName name="TESTVKEY_1" localSheetId="15">#REF!</definedName>
    <definedName name="TESTVKEY_1" localSheetId="14">#REF!</definedName>
    <definedName name="TESTVKEY_1" localSheetId="16">#REF!</definedName>
    <definedName name="TESTVKEY_1" localSheetId="10">#REF!</definedName>
    <definedName name="TESTVKEY_1" localSheetId="2">#REF!</definedName>
    <definedName name="TESTVKEY_1">#REF!</definedName>
    <definedName name="TESTVKEY_14">[70]BASEDATA!$A$1:$K$1</definedName>
    <definedName name="TESTVKEY_15">[70]BASEDATA!$A$1:$K$1</definedName>
    <definedName name="TESTVKEY_16">[71]BASEDATA!$A$1:$K$1</definedName>
    <definedName name="TESTVKEY_17">[70]BASEDATA!$A$1:$K$1</definedName>
    <definedName name="TESTVKEY_2" localSheetId="5">#REF!</definedName>
    <definedName name="TESTVKEY_2" localSheetId="15">#REF!</definedName>
    <definedName name="TESTVKEY_2" localSheetId="14">#REF!</definedName>
    <definedName name="TESTVKEY_2" localSheetId="16">#REF!</definedName>
    <definedName name="TESTVKEY_2" localSheetId="10">#REF!</definedName>
    <definedName name="TESTVKEY_2" localSheetId="2">#REF!</definedName>
    <definedName name="TESTVKEY_2">#REF!</definedName>
    <definedName name="TESTVKEY_3" localSheetId="5">#REF!</definedName>
    <definedName name="TESTVKEY_3" localSheetId="15">#REF!</definedName>
    <definedName name="TESTVKEY_3" localSheetId="14">#REF!</definedName>
    <definedName name="TESTVKEY_3" localSheetId="16">#REF!</definedName>
    <definedName name="TESTVKEY_3" localSheetId="10">#REF!</definedName>
    <definedName name="TESTVKEY_3" localSheetId="2">#REF!</definedName>
    <definedName name="TESTVKEY_3">#REF!</definedName>
    <definedName name="TESTVKEY_4" localSheetId="5">#REF!</definedName>
    <definedName name="TESTVKEY_4" localSheetId="15">#REF!</definedName>
    <definedName name="TESTVKEY_4" localSheetId="14">#REF!</definedName>
    <definedName name="TESTVKEY_4" localSheetId="16">#REF!</definedName>
    <definedName name="TESTVKEY_4" localSheetId="10">#REF!</definedName>
    <definedName name="TESTVKEY_4" localSheetId="2">#REF!</definedName>
    <definedName name="TESTVKEY_4">#REF!</definedName>
    <definedName name="TESTVKEY_5" localSheetId="5">#REF!</definedName>
    <definedName name="TESTVKEY_5" localSheetId="15">#REF!</definedName>
    <definedName name="TESTVKEY_5" localSheetId="14">#REF!</definedName>
    <definedName name="TESTVKEY_5" localSheetId="16">#REF!</definedName>
    <definedName name="TESTVKEY_5" localSheetId="10">#REF!</definedName>
    <definedName name="TESTVKEY_5" localSheetId="2">#REF!</definedName>
    <definedName name="TESTVKEY_5">#REF!</definedName>
    <definedName name="TESTVKEY_7">[16]Apr_05!$A$1:$K$1</definedName>
    <definedName name="TESTVKEY1">#N/A</definedName>
    <definedName name="THEME_CODE">'[138]THEME CODE'!$B$1:$F$1000</definedName>
    <definedName name="Third">[94]EURO!$P$14:$P$15,[94]EURO!$P$28,[94]EURO!$P$35:$P$38,[94]EURO!$P$53:$P$54,[94]EURO!$P$68:$P$69,[94]EURO!$P$84:$P$85,[94]EURO!$P$98,[94]EURO!$P$105:$P$108,[94]EURO!$P$123:$P$124,[94]EURO!$P$134,[94]EURO!$P$138:$P$139,[94]EURO!$P$154:$P$155,[94]EURO!$P$168</definedName>
    <definedName name="TKBN_FPAL_TKBNA">"#ref!"</definedName>
    <definedName name="TKBN_TKBNA">NA()</definedName>
    <definedName name="TKBN_TKBNA_FPAL">"#ref!"</definedName>
    <definedName name="ToolingArea" localSheetId="5">#REF!</definedName>
    <definedName name="ToolingArea" localSheetId="15">#REF!</definedName>
    <definedName name="ToolingArea" localSheetId="14">#REF!</definedName>
    <definedName name="ToolingArea" localSheetId="16">#REF!</definedName>
    <definedName name="ToolingArea" localSheetId="10">#REF!</definedName>
    <definedName name="ToolingArea" localSheetId="2">#REF!</definedName>
    <definedName name="ToolingArea">#REF!</definedName>
    <definedName name="TOPMENU">'[2]14.1부'!$AD$22:$AE$24</definedName>
    <definedName name="TOPMENU1">'[2]14.1부'!$AD$4:$AE$5</definedName>
    <definedName name="TOPMENU2">'[2]14.1부'!$AD$13:$AE$15</definedName>
    <definedName name="TOPMENU3">'[2]14.1부'!$AJ$4:$AK$5</definedName>
    <definedName name="TOPMENU4">'[2]14.1부'!$AJ$12:$AK$14</definedName>
    <definedName name="TOPMENU5">'[2]14.1부'!$AJ$53:$AK$55</definedName>
    <definedName name="TOPMENU7">'[2]14.1부'!$AW$4:$BF$5</definedName>
    <definedName name="TOPMENU9">'[2]14.1부'!$AJ$33:$AN$34</definedName>
    <definedName name="TOTAL_IMP">[67]PRINTINGMC!$Q$78</definedName>
    <definedName name="trend" localSheetId="5">'[44]TS Report-Production MEMCO ENGI'!#REF!</definedName>
    <definedName name="TREND" localSheetId="15">'[133]BASIC-A TO JUN'!$A$2:$A$2</definedName>
    <definedName name="TREND" localSheetId="14">'[133]BASIC-A TO JUN'!$A$2:$A$2</definedName>
    <definedName name="trend" localSheetId="7">'[44]TS Report-Production MEMCO ENGI'!#REF!</definedName>
    <definedName name="trend" localSheetId="0">'[44]TS Report-Production MEMCO ENGI'!#REF!</definedName>
    <definedName name="trend" localSheetId="6">'[44]TS Report-Production MEMCO ENGI'!#REF!</definedName>
    <definedName name="trend" localSheetId="16">'[44]TS Report-Production MEMCO ENGI'!#REF!</definedName>
    <definedName name="trend" localSheetId="10">'[44]TS Report-Production MEMCO ENGI'!#REF!</definedName>
    <definedName name="trend" localSheetId="2">'[44]TS Report-Production MEMCO ENGI'!#REF!</definedName>
    <definedName name="trend">'[44]TS Report-Production MEMCO ENGI'!#REF!</definedName>
    <definedName name="triangle">'[5]#REF!'!$E$9</definedName>
    <definedName name="TRNAS_20" localSheetId="15">#N/A</definedName>
    <definedName name="TRNAS_20" localSheetId="14">#N/A</definedName>
    <definedName name="TRNAS_20">#N/A</definedName>
    <definedName name="tt" localSheetId="15">NA()</definedName>
    <definedName name="tt" localSheetId="14">NA()</definedName>
    <definedName name="TT">"#ref!"</definedName>
    <definedName name="tt_1">NA()</definedName>
    <definedName name="tt_1_11">NA()</definedName>
    <definedName name="tt_11">NA()</definedName>
    <definedName name="tt_2">NA()</definedName>
    <definedName name="tt_2_11">NA()</definedName>
    <definedName name="tt_3">NA()</definedName>
    <definedName name="tt_3_11">NA()</definedName>
    <definedName name="tt_4">NA()</definedName>
    <definedName name="tt_4_11">NA()</definedName>
    <definedName name="tt_43">"$#REF!.$#REF!$#REF!"</definedName>
    <definedName name="tt_43_11">NA()</definedName>
    <definedName name="tt_44">"$#REF!.$#REF!$#REF!"</definedName>
    <definedName name="tt_44_11">NA()</definedName>
    <definedName name="tt_5">"$#REF!.$#REF!$#REF!"</definedName>
    <definedName name="tt_5_11">NA()</definedName>
    <definedName name="Type" localSheetId="5">#REF!</definedName>
    <definedName name="Type" localSheetId="15">#REF!</definedName>
    <definedName name="Type" localSheetId="14">#REF!</definedName>
    <definedName name="Type" localSheetId="7">#REF!</definedName>
    <definedName name="Type" localSheetId="0">#REF!</definedName>
    <definedName name="Type" localSheetId="6">#REF!</definedName>
    <definedName name="Type" localSheetId="16">#REF!</definedName>
    <definedName name="Type" localSheetId="10">#REF!</definedName>
    <definedName name="Type" localSheetId="2">#REF!</definedName>
    <definedName name="Type" localSheetId="17">#REF!</definedName>
    <definedName name="Type">#REF!</definedName>
    <definedName name="TypeItems">'[76]#REF!'!$E$7:$E$121</definedName>
    <definedName name="U" localSheetId="15">#REF!</definedName>
    <definedName name="U" localSheetId="14">#REF!</definedName>
    <definedName name="u">NA()</definedName>
    <definedName name="ueo">'[115]Pc1%계산'!$AR$168:$AR$169</definedName>
    <definedName name="UPDATE_SCALE" localSheetId="15">#N/A</definedName>
    <definedName name="UPDATE_SCALE" localSheetId="14">#N/A</definedName>
    <definedName name="UPDATE_SCALE">#N/A</definedName>
    <definedName name="USL">NA()</definedName>
    <definedName name="USL_11">NA()</definedName>
    <definedName name="USL_43">"'file://bhalla/D/05-06 to 06-07/TS16949/Knorr Bremse/KB France/END COVER/Final End Cover PPAP Doc/Latest PPAP With Cust/Final PPAP 21.11.2006'#$'_M12x1_5_6H MSA Template'.$#REF!$#REF!"</definedName>
    <definedName name="USL_43_11">NA()</definedName>
    <definedName name="USL_44">"'file://bhalla/D/05-06 to 06-07/TS16949/Knorr Bremse/KB France/END COVER/Final End Cover PPAP Doc/Latest PPAP With Cust/Final PPAP 21.11.2006'#$'_M12x1_5_6H MSA Template'.$#REF!$#REF!"</definedName>
    <definedName name="USL_44_11">NA()</definedName>
    <definedName name="USL_5">"'file://bhalla/D/05-06 to 06-07/TS16949/Knorr Bremse/KB France/END COVER/Final End Cover PPAP Doc/Latest PPAP With Cust/Final PPAP 21.11.2006'#$'_M12x1_5_6H MSA Template'.$#REF!$#REF!"</definedName>
    <definedName name="USL_5_11">NA()</definedName>
    <definedName name="V" localSheetId="5">#REF!</definedName>
    <definedName name="V" localSheetId="15">#REF!</definedName>
    <definedName name="V" localSheetId="14">#REF!</definedName>
    <definedName name="V" localSheetId="16">#REF!</definedName>
    <definedName name="V" localSheetId="10">#REF!</definedName>
    <definedName name="V" localSheetId="2">#REF!</definedName>
    <definedName name="V">#REF!</definedName>
    <definedName name="vb">NA()</definedName>
    <definedName name="vb_16">'[138]Ø40h11 MSA'!$B$9</definedName>
    <definedName name="W" localSheetId="5">#REF!</definedName>
    <definedName name="W" localSheetId="15">#REF!</definedName>
    <definedName name="W" localSheetId="14">#REF!</definedName>
    <definedName name="W" localSheetId="16">#REF!</definedName>
    <definedName name="W" localSheetId="10">#REF!</definedName>
    <definedName name="W" localSheetId="2">#REF!</definedName>
    <definedName name="W">#REF!</definedName>
    <definedName name="w___0">'[35]#REF!'!$C$3:$C$44</definedName>
    <definedName name="w___10">'[34]#REF!'!$C$3:$C$44</definedName>
    <definedName name="w___11">'[34]#REF!'!$C$3:$C$44</definedName>
    <definedName name="w___12">'[34]#REF!'!$C$3:$C$44</definedName>
    <definedName name="w___13">'[34]#REF!'!$C$3:$C$44</definedName>
    <definedName name="w___14">'[34]#REF!'!$C$3:$C$44</definedName>
    <definedName name="w___15">'[34]#REF!'!$C$3:$C$44</definedName>
    <definedName name="w___16">'[34]#REF!'!$C$3:$C$44</definedName>
    <definedName name="w___17">'[34]#REF!'!$C$3:$C$44</definedName>
    <definedName name="w___19">'[34]#REF!'!$C$3:$C$44</definedName>
    <definedName name="w___24">'[34]#REF!'!$C$3:$C$44</definedName>
    <definedName name="w___32">'[34]#REF!'!$C$3:$C$44</definedName>
    <definedName name="w___7">'[35]#REF!'!$C$3:$C$44</definedName>
    <definedName name="w___9">'[34]#REF!'!$C$3:$C$44</definedName>
    <definedName name="w_1">'[60]#REF!'!$B$11:$C$15</definedName>
    <definedName name="w_43">"$#REF!.$B$14:$C$18"</definedName>
    <definedName name="w_44">"$#REF!.$B$14:$C$18"</definedName>
    <definedName name="w_5">"$#REF!.$B$14:$C$18"</definedName>
    <definedName name="waa">'[139]126.255'!$AD$102</definedName>
    <definedName name="WC_407" localSheetId="5">#REF!</definedName>
    <definedName name="WC_407" localSheetId="15">#REF!</definedName>
    <definedName name="WC_407" localSheetId="14">#REF!</definedName>
    <definedName name="WC_407" localSheetId="7">#REF!</definedName>
    <definedName name="WC_407" localSheetId="0">#REF!</definedName>
    <definedName name="WC_407" localSheetId="6">#REF!</definedName>
    <definedName name="WC_407" localSheetId="16">#REF!</definedName>
    <definedName name="WC_407" localSheetId="10">#REF!</definedName>
    <definedName name="WC_407" localSheetId="2">#REF!</definedName>
    <definedName name="WC_407" localSheetId="17">#REF!</definedName>
    <definedName name="WC_407">#REF!</definedName>
    <definedName name="WEE">'[140]126.255'!$AR$6:$AR$165</definedName>
    <definedName name="wer">NA()</definedName>
    <definedName name="wer_1">NA()</definedName>
    <definedName name="wer_1_11">NA()</definedName>
    <definedName name="wer_11">NA()</definedName>
    <definedName name="wer_2">NA()</definedName>
    <definedName name="wer_2_11">NA()</definedName>
    <definedName name="wer_3">NA()</definedName>
    <definedName name="wer_3_11">NA()</definedName>
    <definedName name="wer_4">NA()</definedName>
    <definedName name="wer_4_11">NA()</definedName>
    <definedName name="wer_43">"$#REF!.$#REF!$#REF!:$#REF!$#REF!"</definedName>
    <definedName name="wer_43_11">NA()</definedName>
    <definedName name="wer_44">"$#REF!.$#REF!$#REF!:$#REF!$#REF!"</definedName>
    <definedName name="wer_44_11">NA()</definedName>
    <definedName name="wer_5">"$#REF!.$#REF!$#REF!:$#REF!$#REF!"</definedName>
    <definedName name="wer_5_11">NA()</definedName>
    <definedName name="WERS" localSheetId="5">#REF!</definedName>
    <definedName name="WERS" localSheetId="15">#REF!</definedName>
    <definedName name="WERS" localSheetId="14">#REF!</definedName>
    <definedName name="WERS" localSheetId="7">#REF!</definedName>
    <definedName name="WERS" localSheetId="6">#REF!</definedName>
    <definedName name="WERS" localSheetId="16">#REF!</definedName>
    <definedName name="WERS" localSheetId="10">#REF!</definedName>
    <definedName name="WERS" localSheetId="2">#REF!</definedName>
    <definedName name="WERS" localSheetId="17">#REF!</definedName>
    <definedName name="WERS">#REF!</definedName>
    <definedName name="WHY">'[35]#REF!'!$B$3:$B$44</definedName>
    <definedName name="WHY___0">'[35]#REF!'!$B$3:$B$44</definedName>
    <definedName name="WHY___10">'[34]#REF!'!$B$3:$B$44</definedName>
    <definedName name="WHY___11">'[34]#REF!'!$B$3:$B$44</definedName>
    <definedName name="WHY___12">'[34]#REF!'!$B$3:$B$44</definedName>
    <definedName name="WHY___13">'[34]#REF!'!$B$3:$B$44</definedName>
    <definedName name="WHY___14">'[34]#REF!'!$B$3:$B$44</definedName>
    <definedName name="WHY___15">'[34]#REF!'!$B$3:$B$44</definedName>
    <definedName name="WHY___16">'[34]#REF!'!$B$3:$B$44</definedName>
    <definedName name="WHY___17">'[34]#REF!'!$B$3:$B$44</definedName>
    <definedName name="WHY___19">'[34]#REF!'!$B$3:$B$44</definedName>
    <definedName name="WHY___24">'[34]#REF!'!$B$3:$B$44</definedName>
    <definedName name="WHY___32">'[34]#REF!'!$B$3:$B$44</definedName>
    <definedName name="WHY___7">'[35]#REF!'!$B$3:$B$44</definedName>
    <definedName name="WHY___9">'[34]#REF!'!$B$3:$B$44</definedName>
    <definedName name="Width">4</definedName>
    <definedName name="Width_7">4</definedName>
    <definedName name="Work" localSheetId="5">#REF!</definedName>
    <definedName name="Work" localSheetId="15">#REF!</definedName>
    <definedName name="Work" localSheetId="14">#REF!</definedName>
    <definedName name="Work" localSheetId="7">#REF!</definedName>
    <definedName name="Work" localSheetId="0">#REF!</definedName>
    <definedName name="Work" localSheetId="6">#REF!</definedName>
    <definedName name="Work" localSheetId="16">#REF!</definedName>
    <definedName name="Work" localSheetId="10">#REF!</definedName>
    <definedName name="Work" localSheetId="2">#REF!</definedName>
    <definedName name="Work" localSheetId="17">#REF!</definedName>
    <definedName name="Work">#REF!</definedName>
    <definedName name="wrn.first." localSheetId="5" hidden="1">{#N/A,#N/A,FALSE,"QA Formats"}</definedName>
    <definedName name="wrn.first." localSheetId="7" hidden="1">{#N/A,#N/A,FALSE,"QA Formats"}</definedName>
    <definedName name="wrn.first." localSheetId="0" hidden="1">{#N/A,#N/A,FALSE,"QA Formats"}</definedName>
    <definedName name="wrn.first." localSheetId="16" hidden="1">{#N/A,#N/A,FALSE,"QA Formats"}</definedName>
    <definedName name="wrn.first." localSheetId="10" hidden="1">{#N/A,#N/A,FALSE,"QA Formats"}</definedName>
    <definedName name="wrn.first." localSheetId="2" hidden="1">{#N/A,#N/A,FALSE,"QA Formats"}</definedName>
    <definedName name="wrn.first." hidden="1">{#N/A,#N/A,FALSE,"QA Formats"}</definedName>
    <definedName name="wrn.first._.piece." localSheetId="5" hidden="1">{#N/A,#N/A,FALSE,"First Pc cum Insp. rept."}</definedName>
    <definedName name="wrn.first._.piece." localSheetId="7" hidden="1">{#N/A,#N/A,FALSE,"First Pc cum Insp. rept."}</definedName>
    <definedName name="wrn.first._.piece." localSheetId="0" hidden="1">{#N/A,#N/A,FALSE,"First Pc cum Insp. rept."}</definedName>
    <definedName name="wrn.first._.piece." localSheetId="16" hidden="1">{#N/A,#N/A,FALSE,"First Pc cum Insp. rept."}</definedName>
    <definedName name="wrn.first._.piece." localSheetId="10" hidden="1">{#N/A,#N/A,FALSE,"First Pc cum Insp. rept."}</definedName>
    <definedName name="wrn.first._.piece." localSheetId="2" hidden="1">{#N/A,#N/A,FALSE,"First Pc cum Insp. rept."}</definedName>
    <definedName name="wrn.first._.piece." hidden="1">{#N/A,#N/A,FALSE,"First Pc cum Insp. rept."}</definedName>
    <definedName name="wrn.WEEKLY." localSheetId="5" hidden="1">{#N/A,#N/A,FALSE,"SUMMARY REPORT"}</definedName>
    <definedName name="wrn.WEEKLY." localSheetId="15" hidden="1">{#N/A,#N/A,FALSE,"SUMMARY REPORT"}</definedName>
    <definedName name="wrn.WEEKLY." localSheetId="14" hidden="1">{#N/A,#N/A,FALSE,"SUMMARY REPORT"}</definedName>
    <definedName name="wrn.WEEKLY." localSheetId="7" hidden="1">{#N/A,#N/A,FALSE,"SUMMARY REPORT"}</definedName>
    <definedName name="wrn.WEEKLY." localSheetId="0" hidden="1">{#N/A,#N/A,FALSE,"SUMMARY REPORT"}</definedName>
    <definedName name="wrn.WEEKLY." localSheetId="6" hidden="1">{#N/A,#N/A,FALSE,"SUMMARY REPORT"}</definedName>
    <definedName name="wrn.WEEKLY." localSheetId="16" hidden="1">{#N/A,#N/A,FALSE,"SUMMARY REPORT"}</definedName>
    <definedName name="wrn.WEEKLY." localSheetId="10" hidden="1">{#N/A,#N/A,FALSE,"SUMMARY REPORT"}</definedName>
    <definedName name="wrn.WEEKLY." localSheetId="2" hidden="1">{#N/A,#N/A,FALSE,"SUMMARY REPORT"}</definedName>
    <definedName name="wrn.WEEKLY." localSheetId="17" hidden="1">{#N/A,#N/A,FALSE,"SUMMARY REPORT"}</definedName>
    <definedName name="wrn.WEEKLY." hidden="1">{#N/A,#N/A,FALSE,"SUMMARY REPORT"}</definedName>
    <definedName name="wrn.전부인쇄." localSheetId="5" hidden="1">{#N/A,#N/A,FALSE,"단축1";#N/A,#N/A,FALSE,"단축2";#N/A,#N/A,FALSE,"단축3";#N/A,#N/A,FALSE,"장축";#N/A,#N/A,FALSE,"4WD"}</definedName>
    <definedName name="wrn.전부인쇄." localSheetId="15" hidden="1">{#N/A,#N/A,FALSE,"단축1";#N/A,#N/A,FALSE,"단축2";#N/A,#N/A,FALSE,"단축3";#N/A,#N/A,FALSE,"장축";#N/A,#N/A,FALSE,"4WD"}</definedName>
    <definedName name="wrn.전부인쇄." localSheetId="14" hidden="1">{#N/A,#N/A,FALSE,"단축1";#N/A,#N/A,FALSE,"단축2";#N/A,#N/A,FALSE,"단축3";#N/A,#N/A,FALSE,"장축";#N/A,#N/A,FALSE,"4WD"}</definedName>
    <definedName name="wrn.전부인쇄." localSheetId="16" hidden="1">{#N/A,#N/A,FALSE,"단축1";#N/A,#N/A,FALSE,"단축2";#N/A,#N/A,FALSE,"단축3";#N/A,#N/A,FALSE,"장축";#N/A,#N/A,FALSE,"4WD"}</definedName>
    <definedName name="wrn.전부인쇄." localSheetId="10" hidden="1">{#N/A,#N/A,FALSE,"단축1";#N/A,#N/A,FALSE,"단축2";#N/A,#N/A,FALSE,"단축3";#N/A,#N/A,FALSE,"장축";#N/A,#N/A,FALSE,"4WD"}</definedName>
    <definedName name="wrn.전부인쇄." localSheetId="2" hidden="1">{#N/A,#N/A,FALSE,"단축1";#N/A,#N/A,FALSE,"단축2";#N/A,#N/A,FALSE,"단축3";#N/A,#N/A,FALSE,"장축";#N/A,#N/A,FALSE,"4WD"}</definedName>
    <definedName name="wrn.전부인쇄." hidden="1">{#N/A,#N/A,FALSE,"단축1";#N/A,#N/A,FALSE,"단축2";#N/A,#N/A,FALSE,"단축3";#N/A,#N/A,FALSE,"장축";#N/A,#N/A,FALSE,"4WD"}</definedName>
    <definedName name="ws">'[34]#REF!'!$B$2:$E$78</definedName>
    <definedName name="wuwoi">'[115]Pc1%계산'!$AR$168:$AR$169</definedName>
    <definedName name="WW">'[2]14.1부'!$AJ$17</definedName>
    <definedName name="WWW" localSheetId="15">#N/A</definedName>
    <definedName name="WWW" localSheetId="14">#N/A</definedName>
    <definedName name="WWW">#N/A</definedName>
    <definedName name="X" localSheetId="5">#REF!</definedName>
    <definedName name="X" localSheetId="15">#REF!</definedName>
    <definedName name="X" localSheetId="14">#REF!</definedName>
    <definedName name="X" localSheetId="16">#REF!</definedName>
    <definedName name="X" localSheetId="10">#REF!</definedName>
    <definedName name="X" localSheetId="2">#REF!</definedName>
    <definedName name="X">#REF!</definedName>
    <definedName name="x___0">'[35]#REF!'!$A$2:$S$42</definedName>
    <definedName name="x___15">'[34]#REF!'!$C$3:$C$44</definedName>
    <definedName name="x___16">'[34]#REF!'!$A$2:$S$42</definedName>
    <definedName name="x___17">'[34]#REF!'!$C$3:$C$44</definedName>
    <definedName name="x___18">'[34]#REF!'!$A$2:$S$42</definedName>
    <definedName name="x___7">'[35]#REF!'!$A$2:$S$42</definedName>
    <definedName name="X_Range" localSheetId="5">[0]!A_xRange,[0]!B_xRange,[141]!C_xRange</definedName>
    <definedName name="X_Range" localSheetId="16">[0]!A_xRange,[0]!B_xRange,[141]!C_xRange</definedName>
    <definedName name="X_Range" localSheetId="10">[0]!A_xRange,[0]!B_xRange,[141]!C_xRange</definedName>
    <definedName name="X_Range" localSheetId="2">[0]!A_xRange,[0]!B_xRange,[141]!C_xRange</definedName>
    <definedName name="X_Range">[0]!A_xRange,[0]!B_xRange,[141]!C_xRange</definedName>
    <definedName name="xa" localSheetId="15">#N/A</definedName>
    <definedName name="xa" localSheetId="14">#N/A</definedName>
    <definedName name="xa">#N/A</definedName>
    <definedName name="XD_00">169900</definedName>
    <definedName name="XD_01">272600</definedName>
    <definedName name="XD_02">301800</definedName>
    <definedName name="XD_03">309400</definedName>
    <definedName name="XD_04">309100</definedName>
    <definedName name="XD_05">114700</definedName>
    <definedName name="XD_06">26600</definedName>
    <definedName name="XD_07">0</definedName>
    <definedName name="XD_99">0</definedName>
    <definedName name="XSFSD">'[21]DATA SPGR14'!$B$122:$M$122</definedName>
    <definedName name="xxxx" localSheetId="15">#N/A</definedName>
    <definedName name="xxxx" localSheetId="14">#N/A</definedName>
    <definedName name="xxxx">#N/A</definedName>
    <definedName name="Y" localSheetId="5">#REF!</definedName>
    <definedName name="Y" localSheetId="15">#REF!</definedName>
    <definedName name="Y" localSheetId="14">#REF!</definedName>
    <definedName name="Y" localSheetId="16">#REF!</definedName>
    <definedName name="Y" localSheetId="10">#REF!</definedName>
    <definedName name="Y" localSheetId="2">#REF!</definedName>
    <definedName name="Y">#REF!</definedName>
    <definedName name="YEAR" localSheetId="5">#REF!</definedName>
    <definedName name="YEAR" localSheetId="7">#REF!</definedName>
    <definedName name="YEAR" localSheetId="6">#REF!</definedName>
    <definedName name="YEAR" localSheetId="16">#REF!</definedName>
    <definedName name="YEAR" localSheetId="10">#REF!</definedName>
    <definedName name="YEAR" localSheetId="2">#REF!</definedName>
    <definedName name="YEAR" localSheetId="17">#REF!</definedName>
    <definedName name="YEAR">#REF!</definedName>
    <definedName name="yes" localSheetId="5">'[44]TS Report-Production MEMCO ENGI'!#REF!</definedName>
    <definedName name="yes" localSheetId="7">'[44]TS Report-Production MEMCO ENGI'!#REF!</definedName>
    <definedName name="yes" localSheetId="0">'[44]TS Report-Production MEMCO ENGI'!#REF!</definedName>
    <definedName name="yes" localSheetId="6">'[44]TS Report-Production MEMCO ENGI'!#REF!</definedName>
    <definedName name="yes" localSheetId="16">'[44]TS Report-Production MEMCO ENGI'!#REF!</definedName>
    <definedName name="yes" localSheetId="10">'[44]TS Report-Production MEMCO ENGI'!#REF!</definedName>
    <definedName name="yes" localSheetId="2">'[44]TS Report-Production MEMCO ENGI'!#REF!</definedName>
    <definedName name="yes">'[44]TS Report-Production MEMCO ENGI'!#REF!</definedName>
    <definedName name="Yesno" localSheetId="5">'[44]TS Report-Production MEMCO ENGI'!#REF!</definedName>
    <definedName name="Yesno" localSheetId="7">'[44]TS Report-Production MEMCO ENGI'!#REF!</definedName>
    <definedName name="Yesno" localSheetId="0">'[44]TS Report-Production MEMCO ENGI'!#REF!</definedName>
    <definedName name="Yesno" localSheetId="6">'[44]TS Report-Production MEMCO ENGI'!#REF!</definedName>
    <definedName name="Yesno" localSheetId="16">'[44]TS Report-Production MEMCO ENGI'!#REF!</definedName>
    <definedName name="Yesno" localSheetId="10">'[44]TS Report-Production MEMCO ENGI'!#REF!</definedName>
    <definedName name="Yesno" localSheetId="2">'[44]TS Report-Production MEMCO ENGI'!#REF!</definedName>
    <definedName name="Yesno">'[44]TS Report-Production MEMCO ENGI'!#REF!</definedName>
    <definedName name="yh">[142]PFD!$H$9</definedName>
    <definedName name="YU">'[51]super 5 port'!$A$38:$Q$38</definedName>
    <definedName name="Z" localSheetId="15">#REF!</definedName>
    <definedName name="Z" localSheetId="14">#REF!</definedName>
    <definedName name="z">NA()</definedName>
    <definedName name="z___0">'[35]#REF!'!$A$2:$E$42</definedName>
    <definedName name="z___16">'[34]#REF!'!$A$2:$E$42</definedName>
    <definedName name="z___7">'[35]#REF!'!$A$2:$E$42</definedName>
    <definedName name="Z_F7B58D84_04F9_11DB_A021_FC5AE6B01B45_.wvu.PrintTitles" localSheetId="5">[143]CP!#REF!</definedName>
    <definedName name="Z_F7B58D84_04F9_11DB_A021_FC5AE6B01B45_.wvu.PrintTitles" localSheetId="7">[144]CP!#REF!</definedName>
    <definedName name="Z_F7B58D84_04F9_11DB_A021_FC5AE6B01B45_.wvu.PrintTitles" localSheetId="0">[145]CP!#REF!</definedName>
    <definedName name="Z_F7B58D84_04F9_11DB_A021_FC5AE6B01B45_.wvu.PrintTitles" localSheetId="6">[146]CP!#REF!</definedName>
    <definedName name="Z_F7B58D84_04F9_11DB_A021_FC5AE6B01B45_.wvu.PrintTitles" localSheetId="16">[144]CP!#REF!</definedName>
    <definedName name="Z_F7B58D84_04F9_11DB_A021_FC5AE6B01B45_.wvu.PrintTitles" localSheetId="10">[144]CP!#REF!</definedName>
    <definedName name="Z_F7B58D84_04F9_11DB_A021_FC5AE6B01B45_.wvu.PrintTitles" localSheetId="2">[147]CP!#REF!</definedName>
    <definedName name="Z_F7B58D84_04F9_11DB_A021_FC5AE6B01B45_.wvu.PrintTitles" localSheetId="17">[143]CP!#REF!</definedName>
    <definedName name="Z_F7B58D84_04F9_11DB_A021_FC5AE6B01B45_.wvu.PrintTitles">[144]CP!#REF!</definedName>
    <definedName name="Z_F7B58D84_04F9_11DB_A021_FC5AE6B01B45_.wvu.PrintTitles_1" localSheetId="5">#REF!</definedName>
    <definedName name="Z_F7B58D84_04F9_11DB_A021_FC5AE6B01B45_.wvu.PrintTitles_1" localSheetId="7">#REF!</definedName>
    <definedName name="Z_F7B58D84_04F9_11DB_A021_FC5AE6B01B45_.wvu.PrintTitles_1" localSheetId="0">#REF!</definedName>
    <definedName name="Z_F7B58D84_04F9_11DB_A021_FC5AE6B01B45_.wvu.PrintTitles_1" localSheetId="6">#REF!</definedName>
    <definedName name="Z_F7B58D84_04F9_11DB_A021_FC5AE6B01B45_.wvu.PrintTitles_1" localSheetId="16">#REF!</definedName>
    <definedName name="Z_F7B58D84_04F9_11DB_A021_FC5AE6B01B45_.wvu.PrintTitles_1" localSheetId="10">#REF!</definedName>
    <definedName name="Z_F7B58D84_04F9_11DB_A021_FC5AE6B01B45_.wvu.PrintTitles_1" localSheetId="2">#REF!</definedName>
    <definedName name="Z_F7B58D84_04F9_11DB_A021_FC5AE6B01B45_.wvu.PrintTitles_1" localSheetId="17">#REF!</definedName>
    <definedName name="Z_F7B58D84_04F9_11DB_A021_FC5AE6B01B45_.wvu.PrintTitles_1">#REF!</definedName>
    <definedName name="Z_F7B58D84_04F9_11DB_A021_FC5AE6B01B45_.wvu.PrintTitles_3" localSheetId="5">#REF!</definedName>
    <definedName name="Z_F7B58D84_04F9_11DB_A021_FC5AE6B01B45_.wvu.PrintTitles_3" localSheetId="7">#REF!</definedName>
    <definedName name="Z_F7B58D84_04F9_11DB_A021_FC5AE6B01B45_.wvu.PrintTitles_3" localSheetId="6">#REF!</definedName>
    <definedName name="Z_F7B58D84_04F9_11DB_A021_FC5AE6B01B45_.wvu.PrintTitles_3" localSheetId="16">#REF!</definedName>
    <definedName name="Z_F7B58D84_04F9_11DB_A021_FC5AE6B01B45_.wvu.PrintTitles_3" localSheetId="10">#REF!</definedName>
    <definedName name="Z_F7B58D84_04F9_11DB_A021_FC5AE6B01B45_.wvu.PrintTitles_3" localSheetId="2">#REF!</definedName>
    <definedName name="Z_F7B58D84_04F9_11DB_A021_FC5AE6B01B45_.wvu.PrintTitles_3" localSheetId="17">#REF!</definedName>
    <definedName name="Z_F7B58D84_04F9_11DB_A021_FC5AE6B01B45_.wvu.PrintTitles_3">#REF!</definedName>
    <definedName name="Z_F7B58D84_04F9_11DB_A021_FC5AE6B01B45_.wvu.PrintTitles_4" localSheetId="5">#REF!</definedName>
    <definedName name="Z_F7B58D84_04F9_11DB_A021_FC5AE6B01B45_.wvu.PrintTitles_4" localSheetId="7">#REF!</definedName>
    <definedName name="Z_F7B58D84_04F9_11DB_A021_FC5AE6B01B45_.wvu.PrintTitles_4" localSheetId="6">#REF!</definedName>
    <definedName name="Z_F7B58D84_04F9_11DB_A021_FC5AE6B01B45_.wvu.PrintTitles_4" localSheetId="16">#REF!</definedName>
    <definedName name="Z_F7B58D84_04F9_11DB_A021_FC5AE6B01B45_.wvu.PrintTitles_4" localSheetId="10">#REF!</definedName>
    <definedName name="Z_F7B58D84_04F9_11DB_A021_FC5AE6B01B45_.wvu.PrintTitles_4" localSheetId="2">#REF!</definedName>
    <definedName name="Z_F7B58D84_04F9_11DB_A021_FC5AE6B01B45_.wvu.PrintTitles_4" localSheetId="17">#REF!</definedName>
    <definedName name="Z_F7B58D84_04F9_11DB_A021_FC5AE6B01B45_.wvu.PrintTitles_4">#REF!</definedName>
    <definedName name="Zip" localSheetId="5">#REF!</definedName>
    <definedName name="Zip" localSheetId="7">#REF!</definedName>
    <definedName name="Zip" localSheetId="12">#REF!</definedName>
    <definedName name="Zip" localSheetId="6">#REF!</definedName>
    <definedName name="Zip" localSheetId="16">#REF!</definedName>
    <definedName name="Zip" localSheetId="10">#REF!</definedName>
    <definedName name="Zip" localSheetId="2">#REF!</definedName>
    <definedName name="Zip" localSheetId="13">#REF!</definedName>
    <definedName name="Zip" localSheetId="17">#REF!</definedName>
    <definedName name="Zip" localSheetId="11">#REF!</definedName>
    <definedName name="Zip">#REF!</definedName>
    <definedName name="zone_a_trier">[148]Feuil1!$A$4:$K$4</definedName>
    <definedName name="Zone_d_impression_V29001324">'[149]#REF!'!$A$2:$AY$62</definedName>
    <definedName name="Zwischenbericht" localSheetId="5">#REF!</definedName>
    <definedName name="Zwischenbericht" localSheetId="7">#REF!</definedName>
    <definedName name="Zwischenbericht" localSheetId="6">#REF!</definedName>
    <definedName name="Zwischenbericht" localSheetId="16">#REF!</definedName>
    <definedName name="Zwischenbericht" localSheetId="10">#REF!</definedName>
    <definedName name="Zwischenbericht" localSheetId="2">#REF!</definedName>
    <definedName name="Zwischenbericht" localSheetId="17">#REF!</definedName>
    <definedName name="Zwischenbericht">#REF!</definedName>
    <definedName name="zzzz">'[11]#REF!'!$A$1:$J$42</definedName>
    <definedName name="あ">"#n/a"</definedName>
    <definedName name="グラフ目次">"#n/a"</definedName>
    <definedName name="ジャンプ">"#n/a"</definedName>
    <definedName name="ﾊﾟｲﾌﾟ">NA()</definedName>
    <definedName name="ﾒﾆｭｰ">NA()</definedName>
    <definedName name="개선사례">'[138]CR CODE'!$B$3:$C$6</definedName>
    <definedName name="니">[150]전부인쇄!$A$1</definedName>
    <definedName name="단위">1000</definedName>
    <definedName name="대일정">[151]Macro1!$C$1</definedName>
    <definedName name="ㅁ" localSheetId="15">#N/A</definedName>
    <definedName name="ㅁ" localSheetId="14">#N/A</definedName>
    <definedName name="ㅁ">#N/A</definedName>
    <definedName name="ㅁ65">'[152]2월'!$B$33</definedName>
    <definedName name="ㅁㄴㅁㄴ">'[153]126.255'!$AJ$6</definedName>
    <definedName name="ㅁㅁㅁㅁ">'[153]126.255'!$C$5:$N$56</definedName>
    <definedName name="매크로11">[154]Macro1!$C$1</definedName>
    <definedName name="매크로8">[154]Macro1!$A$1</definedName>
    <definedName name="매크로9">[154]Macro1!$B$1</definedName>
    <definedName name="미쯔비시" localSheetId="15">#N/A</definedName>
    <definedName name="미쯔비시" localSheetId="14">#N/A</definedName>
    <definedName name="미쯔비시">#N/A</definedName>
    <definedName name="백만">1000000</definedName>
    <definedName name="부문">[138]부서CODE!$B$1:$D$161</definedName>
    <definedName name="붕가붕가">[155]Macro1!$D$1</definedName>
    <definedName name="생산95">'[138]CR CODE'!$D$10:$E$21</definedName>
    <definedName name="생산96">'[138]CR CODE'!$D$22:$E$33</definedName>
    <definedName name="생산97">'[138]CR CODE'!$D$34:$E$47</definedName>
    <definedName name="생산98">'[138]CR CODE'!$D$48:$E$64</definedName>
    <definedName name="수정">[155]계열사현황종합!$D$18</definedName>
    <definedName name="수출._10">NA()</definedName>
    <definedName name="수출._6">NA()</definedName>
    <definedName name="업체방문" localSheetId="5" hidden="1">{#N/A,#N/A,FALSE,"단축1";#N/A,#N/A,FALSE,"단축2";#N/A,#N/A,FALSE,"단축3";#N/A,#N/A,FALSE,"장축";#N/A,#N/A,FALSE,"4WD"}</definedName>
    <definedName name="업체방문" localSheetId="15" hidden="1">{#N/A,#N/A,FALSE,"단축1";#N/A,#N/A,FALSE,"단축2";#N/A,#N/A,FALSE,"단축3";#N/A,#N/A,FALSE,"장축";#N/A,#N/A,FALSE,"4WD"}</definedName>
    <definedName name="업체방문" localSheetId="14" hidden="1">{#N/A,#N/A,FALSE,"단축1";#N/A,#N/A,FALSE,"단축2";#N/A,#N/A,FALSE,"단축3";#N/A,#N/A,FALSE,"장축";#N/A,#N/A,FALSE,"4WD"}</definedName>
    <definedName name="업체방문" localSheetId="16" hidden="1">{#N/A,#N/A,FALSE,"단축1";#N/A,#N/A,FALSE,"단축2";#N/A,#N/A,FALSE,"단축3";#N/A,#N/A,FALSE,"장축";#N/A,#N/A,FALSE,"4WD"}</definedName>
    <definedName name="업체방문" localSheetId="10" hidden="1">{#N/A,#N/A,FALSE,"단축1";#N/A,#N/A,FALSE,"단축2";#N/A,#N/A,FALSE,"단축3";#N/A,#N/A,FALSE,"장축";#N/A,#N/A,FALSE,"4WD"}</definedName>
    <definedName name="업체방문" localSheetId="2" hidden="1">{#N/A,#N/A,FALSE,"단축1";#N/A,#N/A,FALSE,"단축2";#N/A,#N/A,FALSE,"단축3";#N/A,#N/A,FALSE,"장축";#N/A,#N/A,FALSE,"4WD"}</definedName>
    <definedName name="업체방문" hidden="1">{#N/A,#N/A,FALSE,"단축1";#N/A,#N/A,FALSE,"단축2";#N/A,#N/A,FALSE,"단축3";#N/A,#N/A,FALSE,"장축";#N/A,#N/A,FALSE,"4WD"}</definedName>
    <definedName name="원">1</definedName>
    <definedName name="이이ㅣㅇ" localSheetId="5" hidden="1">{#N/A,#N/A,FALSE,"단축1";#N/A,#N/A,FALSE,"단축2";#N/A,#N/A,FALSE,"단축3";#N/A,#N/A,FALSE,"장축";#N/A,#N/A,FALSE,"4WD"}</definedName>
    <definedName name="이이ㅣㅇ" localSheetId="15" hidden="1">{#N/A,#N/A,FALSE,"단축1";#N/A,#N/A,FALSE,"단축2";#N/A,#N/A,FALSE,"단축3";#N/A,#N/A,FALSE,"장축";#N/A,#N/A,FALSE,"4WD"}</definedName>
    <definedName name="이이ㅣㅇ" localSheetId="14" hidden="1">{#N/A,#N/A,FALSE,"단축1";#N/A,#N/A,FALSE,"단축2";#N/A,#N/A,FALSE,"단축3";#N/A,#N/A,FALSE,"장축";#N/A,#N/A,FALSE,"4WD"}</definedName>
    <definedName name="이이ㅣㅇ" localSheetId="16" hidden="1">{#N/A,#N/A,FALSE,"단축1";#N/A,#N/A,FALSE,"단축2";#N/A,#N/A,FALSE,"단축3";#N/A,#N/A,FALSE,"장축";#N/A,#N/A,FALSE,"4WD"}</definedName>
    <definedName name="이이ㅣㅇ" localSheetId="10" hidden="1">{#N/A,#N/A,FALSE,"단축1";#N/A,#N/A,FALSE,"단축2";#N/A,#N/A,FALSE,"단축3";#N/A,#N/A,FALSE,"장축";#N/A,#N/A,FALSE,"4WD"}</definedName>
    <definedName name="이이ㅣㅇ" localSheetId="2" hidden="1">{#N/A,#N/A,FALSE,"단축1";#N/A,#N/A,FALSE,"단축2";#N/A,#N/A,FALSE,"단축3";#N/A,#N/A,FALSE,"장축";#N/A,#N/A,FALSE,"4WD"}</definedName>
    <definedName name="이이ㅣㅇ" hidden="1">{#N/A,#N/A,FALSE,"단축1";#N/A,#N/A,FALSE,"단축2";#N/A,#N/A,FALSE,"단축3";#N/A,#N/A,FALSE,"장축";#N/A,#N/A,FALSE,"4WD"}</definedName>
    <definedName name="일괄인쇄">[156]일괄인쇄!$A$1</definedName>
    <definedName name="ㅈ">[47]Macro1!$A$1</definedName>
    <definedName name="ㅈㅈㅈ" localSheetId="5" hidden="1">{#N/A,#N/A,FALSE,"단축1";#N/A,#N/A,FALSE,"단축2";#N/A,#N/A,FALSE,"단축3";#N/A,#N/A,FALSE,"장축";#N/A,#N/A,FALSE,"4WD"}</definedName>
    <definedName name="ㅈㅈㅈ" localSheetId="15" hidden="1">{#N/A,#N/A,FALSE,"단축1";#N/A,#N/A,FALSE,"단축2";#N/A,#N/A,FALSE,"단축3";#N/A,#N/A,FALSE,"장축";#N/A,#N/A,FALSE,"4WD"}</definedName>
    <definedName name="ㅈㅈㅈ" localSheetId="14" hidden="1">{#N/A,#N/A,FALSE,"단축1";#N/A,#N/A,FALSE,"단축2";#N/A,#N/A,FALSE,"단축3";#N/A,#N/A,FALSE,"장축";#N/A,#N/A,FALSE,"4WD"}</definedName>
    <definedName name="ㅈㅈㅈ" localSheetId="16" hidden="1">{#N/A,#N/A,FALSE,"단축1";#N/A,#N/A,FALSE,"단축2";#N/A,#N/A,FALSE,"단축3";#N/A,#N/A,FALSE,"장축";#N/A,#N/A,FALSE,"4WD"}</definedName>
    <definedName name="ㅈㅈㅈ" localSheetId="10" hidden="1">{#N/A,#N/A,FALSE,"단축1";#N/A,#N/A,FALSE,"단축2";#N/A,#N/A,FALSE,"단축3";#N/A,#N/A,FALSE,"장축";#N/A,#N/A,FALSE,"4WD"}</definedName>
    <definedName name="ㅈㅈㅈ" localSheetId="2" hidden="1">{#N/A,#N/A,FALSE,"단축1";#N/A,#N/A,FALSE,"단축2";#N/A,#N/A,FALSE,"단축3";#N/A,#N/A,FALSE,"장축";#N/A,#N/A,FALSE,"4WD"}</definedName>
    <definedName name="ㅈㅈㅈ" hidden="1">{#N/A,#N/A,FALSE,"단축1";#N/A,#N/A,FALSE,"단축2";#N/A,#N/A,FALSE,"단축3";#N/A,#N/A,FALSE,"장축";#N/A,#N/A,FALSE,"4WD"}</definedName>
    <definedName name="장경1">'[2]28.8부'!$C$5:$N$56</definedName>
    <definedName name="진급">[157]진급관련DATA!$F$4:$N$559</definedName>
    <definedName name="표지" localSheetId="5" hidden="1">{#N/A,#N/A,FALSE,"단축1";#N/A,#N/A,FALSE,"단축2";#N/A,#N/A,FALSE,"단축3";#N/A,#N/A,FALSE,"장축";#N/A,#N/A,FALSE,"4WD"}</definedName>
    <definedName name="표지" localSheetId="15" hidden="1">{#N/A,#N/A,FALSE,"단축1";#N/A,#N/A,FALSE,"단축2";#N/A,#N/A,FALSE,"단축3";#N/A,#N/A,FALSE,"장축";#N/A,#N/A,FALSE,"4WD"}</definedName>
    <definedName name="표지" localSheetId="14" hidden="1">{#N/A,#N/A,FALSE,"단축1";#N/A,#N/A,FALSE,"단축2";#N/A,#N/A,FALSE,"단축3";#N/A,#N/A,FALSE,"장축";#N/A,#N/A,FALSE,"4WD"}</definedName>
    <definedName name="표지" localSheetId="16" hidden="1">{#N/A,#N/A,FALSE,"단축1";#N/A,#N/A,FALSE,"단축2";#N/A,#N/A,FALSE,"단축3";#N/A,#N/A,FALSE,"장축";#N/A,#N/A,FALSE,"4WD"}</definedName>
    <definedName name="표지" localSheetId="10" hidden="1">{#N/A,#N/A,FALSE,"단축1";#N/A,#N/A,FALSE,"단축2";#N/A,#N/A,FALSE,"단축3";#N/A,#N/A,FALSE,"장축";#N/A,#N/A,FALSE,"4WD"}</definedName>
    <definedName name="표지" localSheetId="2" hidden="1">{#N/A,#N/A,FALSE,"단축1";#N/A,#N/A,FALSE,"단축2";#N/A,#N/A,FALSE,"단축3";#N/A,#N/A,FALSE,"장축";#N/A,#N/A,FALSE,"4WD"}</definedName>
    <definedName name="표지" hidden="1">{#N/A,#N/A,FALSE,"단축1";#N/A,#N/A,FALSE,"단축2";#N/A,#N/A,FALSE,"단축3";#N/A,#N/A,FALSE,"장축";#N/A,#N/A,FALSE,"4WD"}</definedName>
    <definedName name="ㅔㅔㅔ" localSheetId="15">#N/A</definedName>
    <definedName name="ㅔㅔㅔ" localSheetId="14">#N/A</definedName>
    <definedName name="ㅔㅔㅔ">#N/A</definedName>
    <definedName name="他材料費">NA()</definedName>
    <definedName name="冷延ﾊﾟｲﾌﾟ">NA()</definedName>
    <definedName name="冷延ﾊﾟｲﾌﾟ径ｴｷｽﾄﾗ">NA()</definedName>
    <definedName name="冷延ﾊﾟｲﾌﾟ板厚ｴｷｽﾄﾗ">NA()</definedName>
    <definedName name="冷延板厚ｴｷｽﾄﾗ">NA()</definedName>
    <definedName name="冷延鋼板">NA()</definedName>
    <definedName name="完成">"#ref!"</definedName>
    <definedName name="熱延鋼板">NA()</definedName>
    <definedName name="生担ｺｰﾄﾞ表">NA()</definedName>
    <definedName name="納場ｺｰﾄﾞ表">NA()</definedName>
  </definedNames>
  <calcPr calcId="152511"/>
</workbook>
</file>

<file path=xl/calcChain.xml><?xml version="1.0" encoding="utf-8"?>
<calcChain xmlns="http://schemas.openxmlformats.org/spreadsheetml/2006/main">
  <c r="K54" i="82" l="1"/>
  <c r="K71" i="82" l="1"/>
  <c r="K70" i="82"/>
  <c r="K67" i="82"/>
  <c r="K62" i="82"/>
  <c r="K59" i="82"/>
  <c r="K57" i="82"/>
  <c r="K50" i="82"/>
  <c r="K43" i="82"/>
  <c r="K40" i="82"/>
  <c r="K39" i="82"/>
  <c r="K36" i="82"/>
  <c r="K33" i="82"/>
  <c r="K29" i="82"/>
  <c r="K26" i="82"/>
  <c r="K23" i="82"/>
  <c r="K21" i="82"/>
  <c r="K20" i="82"/>
  <c r="K18" i="82"/>
  <c r="K16" i="82"/>
  <c r="K12" i="82"/>
  <c r="K10" i="82"/>
  <c r="K42" i="80" l="1"/>
  <c r="J42" i="80"/>
  <c r="C42" i="80"/>
  <c r="H40" i="80"/>
  <c r="G40" i="80"/>
  <c r="D38" i="80"/>
  <c r="K35" i="80"/>
  <c r="J35" i="80"/>
  <c r="C35" i="80"/>
  <c r="K33" i="80"/>
  <c r="J33" i="80"/>
  <c r="I33" i="80"/>
  <c r="H33" i="80"/>
  <c r="G33" i="80"/>
  <c r="F33" i="80"/>
  <c r="E33" i="80"/>
  <c r="D33" i="80"/>
  <c r="C33" i="80"/>
  <c r="K32" i="80"/>
  <c r="J32" i="80"/>
  <c r="I32" i="80"/>
  <c r="H32" i="80"/>
  <c r="G32" i="80"/>
  <c r="F32" i="80"/>
  <c r="E32" i="80"/>
  <c r="D32" i="80"/>
  <c r="C32" i="80"/>
  <c r="S29" i="80"/>
  <c r="R29" i="80"/>
  <c r="Q29" i="80"/>
  <c r="P29" i="80"/>
  <c r="O29" i="80"/>
  <c r="N29" i="80"/>
  <c r="M29" i="80"/>
  <c r="Z29" i="80" s="1"/>
  <c r="Z28" i="80"/>
  <c r="S28" i="80"/>
  <c r="R28" i="80"/>
  <c r="Q28" i="80"/>
  <c r="P28" i="80"/>
  <c r="O28" i="80"/>
  <c r="N28" i="80"/>
  <c r="M28" i="80"/>
  <c r="Y28" i="80" s="1"/>
  <c r="Z27" i="80"/>
  <c r="Y27" i="80"/>
  <c r="X27" i="80"/>
  <c r="W27" i="80"/>
  <c r="S27" i="80"/>
  <c r="R27" i="80"/>
  <c r="Q27" i="80"/>
  <c r="P27" i="80"/>
  <c r="O27" i="80"/>
  <c r="N27" i="80"/>
  <c r="M27" i="80"/>
  <c r="V27" i="80" s="1"/>
  <c r="X26" i="80"/>
  <c r="W26" i="80"/>
  <c r="V26" i="80"/>
  <c r="U26" i="80"/>
  <c r="S26" i="80"/>
  <c r="R26" i="80"/>
  <c r="Q26" i="80"/>
  <c r="P26" i="80"/>
  <c r="O26" i="80"/>
  <c r="N26" i="80"/>
  <c r="M26" i="80"/>
  <c r="Z26" i="80" s="1"/>
  <c r="U25" i="80"/>
  <c r="S25" i="80"/>
  <c r="R25" i="80"/>
  <c r="Y25" i="80" s="1"/>
  <c r="Q25" i="80"/>
  <c r="P25" i="80"/>
  <c r="O25" i="80"/>
  <c r="V25" i="80" s="1"/>
  <c r="N25" i="80"/>
  <c r="M25" i="80"/>
  <c r="Z25" i="80" s="1"/>
  <c r="S24" i="80"/>
  <c r="R24" i="80"/>
  <c r="Q24" i="80"/>
  <c r="P24" i="80"/>
  <c r="O24" i="80"/>
  <c r="N24" i="80"/>
  <c r="M24" i="80"/>
  <c r="Z24" i="80" s="1"/>
  <c r="S23" i="80"/>
  <c r="R23" i="80"/>
  <c r="Q23" i="80"/>
  <c r="P23" i="80"/>
  <c r="O23" i="80"/>
  <c r="N23" i="80"/>
  <c r="M23" i="80"/>
  <c r="Z23" i="80" s="1"/>
  <c r="Z22" i="80"/>
  <c r="Y22" i="80"/>
  <c r="X22" i="80"/>
  <c r="S22" i="80"/>
  <c r="R22" i="80"/>
  <c r="Q22" i="80"/>
  <c r="P22" i="80"/>
  <c r="O22" i="80"/>
  <c r="N22" i="80"/>
  <c r="M22" i="80"/>
  <c r="W22" i="80" s="1"/>
  <c r="Y21" i="80"/>
  <c r="X21" i="80"/>
  <c r="W21" i="80"/>
  <c r="V21" i="80"/>
  <c r="U21" i="80"/>
  <c r="S21" i="80"/>
  <c r="Z21" i="80" s="1"/>
  <c r="R21" i="80"/>
  <c r="Q21" i="80"/>
  <c r="P21" i="80"/>
  <c r="O21" i="80"/>
  <c r="N21" i="80"/>
  <c r="M21" i="80"/>
  <c r="V20" i="80"/>
  <c r="U20" i="80"/>
  <c r="S20" i="80"/>
  <c r="R20" i="80"/>
  <c r="Q20" i="80"/>
  <c r="P20" i="80"/>
  <c r="O20" i="80"/>
  <c r="N20" i="80"/>
  <c r="M20" i="80"/>
  <c r="Z20" i="80" s="1"/>
  <c r="S19" i="80"/>
  <c r="R19" i="80"/>
  <c r="Q19" i="80"/>
  <c r="P19" i="80"/>
  <c r="O19" i="80"/>
  <c r="N19" i="80"/>
  <c r="M19" i="80"/>
  <c r="Z19" i="80" s="1"/>
  <c r="S18" i="80"/>
  <c r="R18" i="80"/>
  <c r="Q18" i="80"/>
  <c r="P18" i="80"/>
  <c r="O18" i="80"/>
  <c r="N18" i="80"/>
  <c r="M18" i="80"/>
  <c r="Z18" i="80" s="1"/>
  <c r="Z17" i="80"/>
  <c r="Y17" i="80"/>
  <c r="S17" i="80"/>
  <c r="R17" i="80"/>
  <c r="Q17" i="80"/>
  <c r="P17" i="80"/>
  <c r="O17" i="80"/>
  <c r="N17" i="80"/>
  <c r="M17" i="80"/>
  <c r="X17" i="80" s="1"/>
  <c r="Z16" i="80"/>
  <c r="Y16" i="80"/>
  <c r="X16" i="80"/>
  <c r="W16" i="80"/>
  <c r="V16" i="80"/>
  <c r="S16" i="80"/>
  <c r="R16" i="80"/>
  <c r="Q16" i="80"/>
  <c r="P16" i="80"/>
  <c r="O16" i="80"/>
  <c r="N16" i="80"/>
  <c r="M16" i="80"/>
  <c r="U16" i="80" s="1"/>
  <c r="W15" i="80"/>
  <c r="V15" i="80"/>
  <c r="U15" i="80"/>
  <c r="S15" i="80"/>
  <c r="R15" i="80"/>
  <c r="Y15" i="80" s="1"/>
  <c r="Q15" i="80"/>
  <c r="X15" i="80" s="1"/>
  <c r="P15" i="80"/>
  <c r="O15" i="80"/>
  <c r="N15" i="80"/>
  <c r="M15" i="80"/>
  <c r="Z15" i="80" s="1"/>
  <c r="S14" i="80"/>
  <c r="R14" i="80"/>
  <c r="Q14" i="80"/>
  <c r="X14" i="80" s="1"/>
  <c r="P14" i="80"/>
  <c r="O14" i="80"/>
  <c r="N14" i="80"/>
  <c r="M14" i="80"/>
  <c r="Z14" i="80" s="1"/>
  <c r="S13" i="80"/>
  <c r="R13" i="80"/>
  <c r="Q13" i="80"/>
  <c r="P13" i="80"/>
  <c r="O13" i="80"/>
  <c r="N13" i="80"/>
  <c r="M13" i="80"/>
  <c r="Z13" i="80" s="1"/>
  <c r="Z12" i="80"/>
  <c r="S12" i="80"/>
  <c r="R12" i="80"/>
  <c r="Q12" i="80"/>
  <c r="P12" i="80"/>
  <c r="O12" i="80"/>
  <c r="N12" i="80"/>
  <c r="M12" i="80"/>
  <c r="Y12" i="80" s="1"/>
  <c r="Z11" i="80"/>
  <c r="Y11" i="80"/>
  <c r="X11" i="80"/>
  <c r="W11" i="80"/>
  <c r="V11" i="80"/>
  <c r="S11" i="80"/>
  <c r="R11" i="80"/>
  <c r="Q11" i="80"/>
  <c r="P11" i="80"/>
  <c r="O11" i="80"/>
  <c r="N11" i="80"/>
  <c r="U11" i="80" s="1"/>
  <c r="M11" i="80"/>
  <c r="X10" i="80"/>
  <c r="W10" i="80"/>
  <c r="V10" i="80"/>
  <c r="U10" i="80"/>
  <c r="S10" i="80"/>
  <c r="Z10" i="80" s="1"/>
  <c r="R10" i="80"/>
  <c r="Q10" i="80"/>
  <c r="P10" i="80"/>
  <c r="O10" i="80"/>
  <c r="N10" i="80"/>
  <c r="M10" i="80"/>
  <c r="Y10" i="80" s="1"/>
  <c r="K42" i="79"/>
  <c r="J42" i="79"/>
  <c r="C42" i="79"/>
  <c r="H40" i="79"/>
  <c r="G40" i="79"/>
  <c r="D38" i="79"/>
  <c r="K35" i="79"/>
  <c r="J35" i="79"/>
  <c r="C35" i="79"/>
  <c r="K33" i="79"/>
  <c r="J33" i="79"/>
  <c r="I33" i="79"/>
  <c r="H33" i="79"/>
  <c r="G33" i="79"/>
  <c r="F33" i="79"/>
  <c r="E33" i="79"/>
  <c r="D33" i="79"/>
  <c r="C33" i="79"/>
  <c r="K32" i="79"/>
  <c r="J32" i="79"/>
  <c r="I32" i="79"/>
  <c r="H32" i="79"/>
  <c r="G32" i="79"/>
  <c r="F32" i="79"/>
  <c r="E32" i="79"/>
  <c r="D32" i="79"/>
  <c r="C32" i="79"/>
  <c r="S29" i="79"/>
  <c r="R29" i="79"/>
  <c r="Q29" i="79"/>
  <c r="P29" i="79"/>
  <c r="O29" i="79"/>
  <c r="N29" i="79"/>
  <c r="M29" i="79"/>
  <c r="Z29" i="79" s="1"/>
  <c r="Z28" i="79"/>
  <c r="S28" i="79"/>
  <c r="R28" i="79"/>
  <c r="Q28" i="79"/>
  <c r="P28" i="79"/>
  <c r="O28" i="79"/>
  <c r="N28" i="79"/>
  <c r="M28" i="79"/>
  <c r="Y28" i="79" s="1"/>
  <c r="Z27" i="79"/>
  <c r="Y27" i="79"/>
  <c r="X27" i="79"/>
  <c r="W27" i="79"/>
  <c r="S27" i="79"/>
  <c r="R27" i="79"/>
  <c r="Q27" i="79"/>
  <c r="P27" i="79"/>
  <c r="O27" i="79"/>
  <c r="N27" i="79"/>
  <c r="M27" i="79"/>
  <c r="V27" i="79" s="1"/>
  <c r="V26" i="79"/>
  <c r="U26" i="79"/>
  <c r="S26" i="79"/>
  <c r="R26" i="79"/>
  <c r="Q26" i="79"/>
  <c r="P26" i="79"/>
  <c r="O26" i="79"/>
  <c r="N26" i="79"/>
  <c r="M26" i="79"/>
  <c r="Y26" i="79" s="1"/>
  <c r="V25" i="79"/>
  <c r="S25" i="79"/>
  <c r="R25" i="79"/>
  <c r="Y25" i="79" s="1"/>
  <c r="Q25" i="79"/>
  <c r="P25" i="79"/>
  <c r="W25" i="79" s="1"/>
  <c r="O25" i="79"/>
  <c r="N25" i="79"/>
  <c r="M25" i="79"/>
  <c r="Z25" i="79" s="1"/>
  <c r="S24" i="79"/>
  <c r="R24" i="79"/>
  <c r="Q24" i="79"/>
  <c r="P24" i="79"/>
  <c r="O24" i="79"/>
  <c r="N24" i="79"/>
  <c r="M24" i="79"/>
  <c r="X24" i="79" s="1"/>
  <c r="U23" i="79"/>
  <c r="S23" i="79"/>
  <c r="R23" i="79"/>
  <c r="Q23" i="79"/>
  <c r="P23" i="79"/>
  <c r="O23" i="79"/>
  <c r="N23" i="79"/>
  <c r="M23" i="79"/>
  <c r="Z23" i="79" s="1"/>
  <c r="Z22" i="79"/>
  <c r="Y22" i="79"/>
  <c r="X22" i="79"/>
  <c r="S22" i="79"/>
  <c r="R22" i="79"/>
  <c r="Q22" i="79"/>
  <c r="P22" i="79"/>
  <c r="O22" i="79"/>
  <c r="N22" i="79"/>
  <c r="M22" i="79"/>
  <c r="W22" i="79" s="1"/>
  <c r="Z21" i="79"/>
  <c r="Y21" i="79"/>
  <c r="X21" i="79"/>
  <c r="W21" i="79"/>
  <c r="V21" i="79"/>
  <c r="U21" i="79"/>
  <c r="S21" i="79"/>
  <c r="R21" i="79"/>
  <c r="Q21" i="79"/>
  <c r="P21" i="79"/>
  <c r="O21" i="79"/>
  <c r="N21" i="79"/>
  <c r="M21" i="79"/>
  <c r="W20" i="79"/>
  <c r="U20" i="79"/>
  <c r="S20" i="79"/>
  <c r="Z20" i="79" s="1"/>
  <c r="R20" i="79"/>
  <c r="Q20" i="79"/>
  <c r="P20" i="79"/>
  <c r="O20" i="79"/>
  <c r="N20" i="79"/>
  <c r="M20" i="79"/>
  <c r="Y20" i="79" s="1"/>
  <c r="Y19" i="79"/>
  <c r="S19" i="79"/>
  <c r="R19" i="79"/>
  <c r="Q19" i="79"/>
  <c r="P19" i="79"/>
  <c r="W19" i="79" s="1"/>
  <c r="O19" i="79"/>
  <c r="N19" i="79"/>
  <c r="M19" i="79"/>
  <c r="Z19" i="79" s="1"/>
  <c r="S18" i="79"/>
  <c r="R18" i="79"/>
  <c r="Q18" i="79"/>
  <c r="P18" i="79"/>
  <c r="O18" i="79"/>
  <c r="N18" i="79"/>
  <c r="M18" i="79"/>
  <c r="Z18" i="79" s="1"/>
  <c r="Z17" i="79"/>
  <c r="Y17" i="79"/>
  <c r="S17" i="79"/>
  <c r="R17" i="79"/>
  <c r="Q17" i="79"/>
  <c r="P17" i="79"/>
  <c r="O17" i="79"/>
  <c r="N17" i="79"/>
  <c r="M17" i="79"/>
  <c r="X17" i="79" s="1"/>
  <c r="X16" i="79"/>
  <c r="W16" i="79"/>
  <c r="V16" i="79"/>
  <c r="S16" i="79"/>
  <c r="R16" i="79"/>
  <c r="Q16" i="79"/>
  <c r="P16" i="79"/>
  <c r="O16" i="79"/>
  <c r="N16" i="79"/>
  <c r="M16" i="79"/>
  <c r="U16" i="79" s="1"/>
  <c r="X15" i="79"/>
  <c r="W15" i="79"/>
  <c r="V15" i="79"/>
  <c r="U15" i="79"/>
  <c r="S15" i="79"/>
  <c r="R15" i="79"/>
  <c r="Q15" i="79"/>
  <c r="P15" i="79"/>
  <c r="O15" i="79"/>
  <c r="N15" i="79"/>
  <c r="M15" i="79"/>
  <c r="Z15" i="79" s="1"/>
  <c r="Z14" i="79"/>
  <c r="U14" i="79"/>
  <c r="S14" i="79"/>
  <c r="R14" i="79"/>
  <c r="Q14" i="79"/>
  <c r="X14" i="79" s="1"/>
  <c r="P14" i="79"/>
  <c r="O14" i="79"/>
  <c r="N14" i="79"/>
  <c r="M14" i="79"/>
  <c r="Y14" i="79" s="1"/>
  <c r="S13" i="79"/>
  <c r="R13" i="79"/>
  <c r="Q13" i="79"/>
  <c r="P13" i="79"/>
  <c r="O13" i="79"/>
  <c r="N13" i="79"/>
  <c r="M13" i="79"/>
  <c r="U13" i="79" s="1"/>
  <c r="Z12" i="79"/>
  <c r="S12" i="79"/>
  <c r="R12" i="79"/>
  <c r="Q12" i="79"/>
  <c r="P12" i="79"/>
  <c r="O12" i="79"/>
  <c r="N12" i="79"/>
  <c r="M12" i="79"/>
  <c r="Y12" i="79" s="1"/>
  <c r="Z11" i="79"/>
  <c r="Y11" i="79"/>
  <c r="X11" i="79"/>
  <c r="W11" i="79"/>
  <c r="V11" i="79"/>
  <c r="S11" i="79"/>
  <c r="R11" i="79"/>
  <c r="Q11" i="79"/>
  <c r="P11" i="79"/>
  <c r="O11" i="79"/>
  <c r="N11" i="79"/>
  <c r="M11" i="79"/>
  <c r="U11" i="79" s="1"/>
  <c r="Y10" i="79"/>
  <c r="V10" i="79"/>
  <c r="U10" i="79"/>
  <c r="S10" i="79"/>
  <c r="R10" i="79"/>
  <c r="Q10" i="79"/>
  <c r="P10" i="79"/>
  <c r="O10" i="79"/>
  <c r="N10" i="79"/>
  <c r="M10" i="79"/>
  <c r="Z10" i="79" s="1"/>
  <c r="I35" i="80" l="1"/>
  <c r="I42" i="80" s="1"/>
  <c r="I43" i="80" s="1"/>
  <c r="K36" i="80"/>
  <c r="K38" i="80" s="1"/>
  <c r="K34" i="80"/>
  <c r="K40" i="80" s="1"/>
  <c r="E34" i="80"/>
  <c r="E40" i="80" s="1"/>
  <c r="F36" i="80"/>
  <c r="F38" i="80" s="1"/>
  <c r="U14" i="80"/>
  <c r="W20" i="80"/>
  <c r="Y26" i="80"/>
  <c r="V14" i="80"/>
  <c r="U19" i="80"/>
  <c r="X20" i="80"/>
  <c r="W25" i="80"/>
  <c r="W14" i="80"/>
  <c r="V19" i="80"/>
  <c r="Y20" i="80"/>
  <c r="U24" i="80"/>
  <c r="X25" i="80"/>
  <c r="U13" i="80"/>
  <c r="C34" i="80" s="1"/>
  <c r="C40" i="80" s="1"/>
  <c r="W19" i="80"/>
  <c r="V24" i="80"/>
  <c r="U29" i="80"/>
  <c r="V13" i="80"/>
  <c r="Y14" i="80"/>
  <c r="U18" i="80"/>
  <c r="X19" i="80"/>
  <c r="W24" i="80"/>
  <c r="V29" i="80"/>
  <c r="W13" i="80"/>
  <c r="V18" i="80"/>
  <c r="Y19" i="80"/>
  <c r="U23" i="80"/>
  <c r="X24" i="80"/>
  <c r="W29" i="80"/>
  <c r="U12" i="80"/>
  <c r="X13" i="80"/>
  <c r="W18" i="80"/>
  <c r="V23" i="80"/>
  <c r="Y24" i="80"/>
  <c r="U28" i="80"/>
  <c r="X29" i="80"/>
  <c r="V12" i="80"/>
  <c r="G36" i="80" s="1"/>
  <c r="G38" i="80" s="1"/>
  <c r="Y13" i="80"/>
  <c r="J36" i="80" s="1"/>
  <c r="J38" i="80" s="1"/>
  <c r="U17" i="80"/>
  <c r="X18" i="80"/>
  <c r="G35" i="80" s="1"/>
  <c r="G42" i="80" s="1"/>
  <c r="W23" i="80"/>
  <c r="V28" i="80"/>
  <c r="Y29" i="80"/>
  <c r="W12" i="80"/>
  <c r="F34" i="80" s="1"/>
  <c r="F40" i="80" s="1"/>
  <c r="F41" i="80" s="1"/>
  <c r="V17" i="80"/>
  <c r="E35" i="80" s="1"/>
  <c r="E42" i="80" s="1"/>
  <c r="Y18" i="80"/>
  <c r="U22" i="80"/>
  <c r="X23" i="80"/>
  <c r="W28" i="80"/>
  <c r="X12" i="80"/>
  <c r="W17" i="80"/>
  <c r="V22" i="80"/>
  <c r="Y23" i="80"/>
  <c r="U27" i="80"/>
  <c r="X28" i="80"/>
  <c r="W10" i="79"/>
  <c r="Y16" i="79"/>
  <c r="W26" i="79"/>
  <c r="G36" i="79"/>
  <c r="G38" i="79" s="1"/>
  <c r="X10" i="79"/>
  <c r="Z16" i="79"/>
  <c r="V20" i="79"/>
  <c r="U25" i="79"/>
  <c r="X26" i="79"/>
  <c r="V14" i="79"/>
  <c r="H36" i="79" s="1"/>
  <c r="H38" i="79" s="1"/>
  <c r="Y15" i="79"/>
  <c r="I34" i="79" s="1"/>
  <c r="I40" i="79" s="1"/>
  <c r="U19" i="79"/>
  <c r="X20" i="79"/>
  <c r="Z26" i="79"/>
  <c r="W14" i="79"/>
  <c r="V19" i="79"/>
  <c r="U24" i="79"/>
  <c r="X25" i="79"/>
  <c r="V24" i="79"/>
  <c r="U29" i="79"/>
  <c r="V13" i="79"/>
  <c r="U18" i="79"/>
  <c r="X19" i="79"/>
  <c r="W24" i="79"/>
  <c r="V29" i="79"/>
  <c r="W13" i="79"/>
  <c r="W29" i="79"/>
  <c r="U12" i="79"/>
  <c r="C36" i="79" s="1"/>
  <c r="C38" i="79" s="1"/>
  <c r="X13" i="79"/>
  <c r="W18" i="79"/>
  <c r="V23" i="79"/>
  <c r="Y24" i="79"/>
  <c r="U28" i="79"/>
  <c r="X29" i="79"/>
  <c r="V18" i="79"/>
  <c r="V12" i="79"/>
  <c r="Y13" i="79"/>
  <c r="J36" i="79" s="1"/>
  <c r="J38" i="79" s="1"/>
  <c r="U17" i="79"/>
  <c r="X18" i="79"/>
  <c r="W23" i="79"/>
  <c r="Z24" i="79"/>
  <c r="V28" i="79"/>
  <c r="Y29" i="79"/>
  <c r="W12" i="79"/>
  <c r="Z13" i="79"/>
  <c r="I35" i="79" s="1"/>
  <c r="I42" i="79" s="1"/>
  <c r="I43" i="79" s="1"/>
  <c r="V17" i="79"/>
  <c r="E36" i="79" s="1"/>
  <c r="E38" i="79" s="1"/>
  <c r="Y18" i="79"/>
  <c r="U22" i="79"/>
  <c r="X23" i="79"/>
  <c r="W28" i="79"/>
  <c r="X12" i="79"/>
  <c r="W17" i="79"/>
  <c r="V22" i="79"/>
  <c r="Y23" i="79"/>
  <c r="U27" i="79"/>
  <c r="X28" i="79"/>
  <c r="F35" i="80" l="1"/>
  <c r="F42" i="80" s="1"/>
  <c r="D35" i="80"/>
  <c r="D42" i="80" s="1"/>
  <c r="C43" i="80" s="1"/>
  <c r="H35" i="80"/>
  <c r="H42" i="80" s="1"/>
  <c r="C36" i="80"/>
  <c r="C38" i="80" s="1"/>
  <c r="C39" i="80" s="1"/>
  <c r="I34" i="80"/>
  <c r="I40" i="80" s="1"/>
  <c r="I41" i="80" s="1"/>
  <c r="H36" i="80"/>
  <c r="H38" i="80" s="1"/>
  <c r="F39" i="80" s="1"/>
  <c r="J34" i="80"/>
  <c r="J40" i="80" s="1"/>
  <c r="I36" i="80"/>
  <c r="I38" i="80" s="1"/>
  <c r="I39" i="80" s="1"/>
  <c r="E36" i="80"/>
  <c r="E38" i="80" s="1"/>
  <c r="D34" i="80"/>
  <c r="D40" i="80" s="1"/>
  <c r="C41" i="80" s="1"/>
  <c r="C51" i="80" s="1"/>
  <c r="C39" i="79"/>
  <c r="H35" i="79"/>
  <c r="H42" i="79" s="1"/>
  <c r="E35" i="79"/>
  <c r="E42" i="79" s="1"/>
  <c r="C34" i="79"/>
  <c r="C40" i="79" s="1"/>
  <c r="F35" i="79"/>
  <c r="F42" i="79" s="1"/>
  <c r="F34" i="79"/>
  <c r="F40" i="79" s="1"/>
  <c r="F41" i="79" s="1"/>
  <c r="F36" i="79"/>
  <c r="F38" i="79" s="1"/>
  <c r="F39" i="79" s="1"/>
  <c r="D34" i="79"/>
  <c r="D40" i="79" s="1"/>
  <c r="J34" i="79"/>
  <c r="J40" i="79" s="1"/>
  <c r="I41" i="79" s="1"/>
  <c r="D35" i="79"/>
  <c r="D42" i="79" s="1"/>
  <c r="C43" i="79" s="1"/>
  <c r="I36" i="79"/>
  <c r="I38" i="79" s="1"/>
  <c r="K34" i="79"/>
  <c r="K40" i="79" s="1"/>
  <c r="E34" i="79"/>
  <c r="E40" i="79" s="1"/>
  <c r="K36" i="79"/>
  <c r="K38" i="79" s="1"/>
  <c r="G35" i="79"/>
  <c r="G42" i="79" s="1"/>
  <c r="C50" i="80" l="1"/>
  <c r="F43" i="80"/>
  <c r="C52" i="80" s="1"/>
  <c r="F43" i="79"/>
  <c r="C52" i="79" s="1"/>
  <c r="C41" i="79"/>
  <c r="C51" i="79" s="1"/>
  <c r="I39" i="79"/>
  <c r="C50" i="79"/>
  <c r="E50" i="80" l="1"/>
  <c r="E50" i="79"/>
  <c r="Q36" i="78" l="1"/>
  <c r="I21" i="78"/>
  <c r="D20" i="78"/>
  <c r="I19" i="78"/>
  <c r="Q18" i="78"/>
  <c r="M18" i="78"/>
  <c r="K18" i="78"/>
  <c r="J18" i="78"/>
  <c r="I18" i="78"/>
  <c r="H18" i="78"/>
  <c r="G18" i="78"/>
  <c r="F18" i="78"/>
  <c r="E18" i="78"/>
  <c r="D18" i="78"/>
  <c r="C18" i="78"/>
  <c r="B18" i="78"/>
  <c r="Q17" i="78"/>
  <c r="Q15" i="78" s="1"/>
  <c r="K17" i="78"/>
  <c r="J17" i="78"/>
  <c r="I17" i="78"/>
  <c r="H17" i="78"/>
  <c r="G17" i="78"/>
  <c r="F17" i="78"/>
  <c r="E17" i="78"/>
  <c r="D17" i="78"/>
  <c r="C17" i="78"/>
  <c r="B17" i="78"/>
  <c r="K16" i="78"/>
  <c r="J16" i="78"/>
  <c r="I16" i="78"/>
  <c r="H16" i="78"/>
  <c r="G16" i="78"/>
  <c r="F16" i="78"/>
  <c r="E16" i="78"/>
  <c r="D16" i="78"/>
  <c r="C16" i="78"/>
  <c r="B16" i="78"/>
  <c r="K15" i="78"/>
  <c r="J15" i="78"/>
  <c r="I15" i="78"/>
  <c r="H15" i="78"/>
  <c r="G15" i="78"/>
  <c r="F15" i="78"/>
  <c r="E15" i="78"/>
  <c r="D15" i="78"/>
  <c r="C15" i="78"/>
  <c r="B15" i="78"/>
  <c r="M15" i="78" s="1"/>
  <c r="M17" i="78" l="1"/>
  <c r="Q37" i="78"/>
  <c r="M16" i="78"/>
  <c r="D21" i="78" s="1"/>
  <c r="P22" i="78" s="1"/>
  <c r="N21" i="78"/>
  <c r="N19" i="78" s="1"/>
  <c r="Q38" i="78" s="1"/>
  <c r="C38" i="78" s="1"/>
  <c r="Q35" i="78"/>
  <c r="Q34" i="78"/>
  <c r="Q33" i="78"/>
  <c r="Q32" i="78"/>
  <c r="O23" i="78" l="1"/>
  <c r="D19" i="78"/>
  <c r="I20" i="78" s="1"/>
  <c r="P21" i="78" s="1"/>
  <c r="R22" i="78"/>
  <c r="O24" i="78"/>
  <c r="O22" i="78"/>
  <c r="P23" i="78" l="1"/>
  <c r="O25" i="78" s="1"/>
  <c r="R21" i="78"/>
  <c r="O21" i="78"/>
  <c r="P20" i="78"/>
  <c r="R23" i="78" l="1"/>
  <c r="Q23" i="78" s="1"/>
  <c r="P24" i="78"/>
  <c r="O20" i="78"/>
  <c r="R20" i="78"/>
  <c r="Q20" i="78" s="1"/>
  <c r="P25" i="78"/>
  <c r="R24" i="78"/>
  <c r="Q24" i="78" s="1"/>
  <c r="O26" i="78"/>
  <c r="Q22" i="78"/>
  <c r="Q21" i="78" l="1"/>
  <c r="R25" i="78"/>
  <c r="Q25" i="78" s="1"/>
  <c r="O27" i="78"/>
  <c r="P26" i="78"/>
  <c r="O28" i="78" l="1"/>
  <c r="P27" i="78"/>
  <c r="R26" i="78"/>
  <c r="Q26" i="78" s="1"/>
  <c r="O29" i="78" l="1"/>
  <c r="R27" i="78"/>
  <c r="Q27" i="78" s="1"/>
  <c r="P28" i="78"/>
  <c r="P29" i="78" l="1"/>
  <c r="R28" i="78"/>
  <c r="Q28" i="78" s="1"/>
  <c r="O30" i="78"/>
  <c r="R29" i="78" l="1"/>
  <c r="Q29" i="78" s="1"/>
  <c r="O31" i="78"/>
  <c r="P30" i="78"/>
  <c r="P31" i="78" l="1"/>
  <c r="R31" i="78" s="1"/>
  <c r="R30" i="78"/>
  <c r="Q30" i="78" s="1"/>
  <c r="Q31" i="78" l="1"/>
  <c r="Q36" i="77" l="1"/>
  <c r="I21" i="77"/>
  <c r="D20" i="77"/>
  <c r="I19" i="77"/>
  <c r="Q18" i="77"/>
  <c r="M18" i="77"/>
  <c r="N21" i="77" s="1"/>
  <c r="N19" i="77" s="1"/>
  <c r="K18" i="77"/>
  <c r="J18" i="77"/>
  <c r="I18" i="77"/>
  <c r="H18" i="77"/>
  <c r="G18" i="77"/>
  <c r="F18" i="77"/>
  <c r="E18" i="77"/>
  <c r="D18" i="77"/>
  <c r="C18" i="77"/>
  <c r="B18" i="77"/>
  <c r="Q17" i="77"/>
  <c r="K17" i="77"/>
  <c r="J17" i="77"/>
  <c r="I17" i="77"/>
  <c r="H17" i="77"/>
  <c r="G17" i="77"/>
  <c r="F17" i="77"/>
  <c r="E17" i="77"/>
  <c r="D17" i="77"/>
  <c r="C17" i="77"/>
  <c r="B17" i="77"/>
  <c r="K16" i="77"/>
  <c r="J16" i="77"/>
  <c r="I16" i="77"/>
  <c r="H16" i="77"/>
  <c r="G16" i="77"/>
  <c r="F16" i="77"/>
  <c r="E16" i="77"/>
  <c r="D16" i="77"/>
  <c r="C16" i="77"/>
  <c r="B16" i="77"/>
  <c r="K15" i="77"/>
  <c r="J15" i="77"/>
  <c r="I15" i="77"/>
  <c r="H15" i="77"/>
  <c r="G15" i="77"/>
  <c r="F15" i="77"/>
  <c r="E15" i="77"/>
  <c r="D15" i="77"/>
  <c r="C15" i="77"/>
  <c r="B15" i="77"/>
  <c r="M15" i="77" s="1"/>
  <c r="Q15" i="77" l="1"/>
  <c r="M16" i="77"/>
  <c r="D21" i="77" s="1"/>
  <c r="O23" i="77" s="1"/>
  <c r="M17" i="77"/>
  <c r="Q37" i="77"/>
  <c r="Q38" i="77" s="1"/>
  <c r="Q35" i="77"/>
  <c r="Q34" i="77"/>
  <c r="Q32" i="77"/>
  <c r="Q33" i="77"/>
  <c r="C38" i="77" l="1"/>
  <c r="P22" i="77"/>
  <c r="D19" i="77"/>
  <c r="I20" i="77" s="1"/>
  <c r="P21" i="77" s="1"/>
  <c r="R22" i="77"/>
  <c r="O22" i="77" l="1"/>
  <c r="P23" i="77"/>
  <c r="O24" i="77"/>
  <c r="O25" i="77"/>
  <c r="P24" i="77"/>
  <c r="R23" i="77"/>
  <c r="Q23" i="77" s="1"/>
  <c r="R21" i="77"/>
  <c r="O21" i="77"/>
  <c r="P20" i="77"/>
  <c r="R20" i="77" l="1"/>
  <c r="Q20" i="77" s="1"/>
  <c r="O20" i="77"/>
  <c r="P25" i="77"/>
  <c r="R24" i="77"/>
  <c r="Q24" i="77" s="1"/>
  <c r="O26" i="77"/>
  <c r="Q22" i="77"/>
  <c r="Q21" i="77" l="1"/>
  <c r="R25" i="77"/>
  <c r="Q25" i="77" s="1"/>
  <c r="O27" i="77"/>
  <c r="P26" i="77"/>
  <c r="O28" i="77" l="1"/>
  <c r="R26" i="77"/>
  <c r="Q26" i="77" s="1"/>
  <c r="P27" i="77"/>
  <c r="O29" i="77" l="1"/>
  <c r="P28" i="77"/>
  <c r="R27" i="77"/>
  <c r="Q27" i="77" s="1"/>
  <c r="P29" i="77" l="1"/>
  <c r="R28" i="77"/>
  <c r="Q28" i="77" s="1"/>
  <c r="O30" i="77"/>
  <c r="R29" i="77" l="1"/>
  <c r="Q29" i="77" s="1"/>
  <c r="P30" i="77"/>
  <c r="O31" i="77"/>
  <c r="P31" i="77" l="1"/>
  <c r="R31" i="77" s="1"/>
  <c r="R30" i="77"/>
  <c r="Q30" i="77" s="1"/>
  <c r="Q31" i="77" l="1"/>
  <c r="Q36" i="76" l="1"/>
  <c r="I21" i="76"/>
  <c r="D20" i="76"/>
  <c r="I19" i="76"/>
  <c r="Q18" i="76"/>
  <c r="M18" i="76"/>
  <c r="N21" i="76" s="1"/>
  <c r="N19" i="76" s="1"/>
  <c r="K18" i="76"/>
  <c r="J18" i="76"/>
  <c r="I18" i="76"/>
  <c r="H18" i="76"/>
  <c r="G18" i="76"/>
  <c r="F18" i="76"/>
  <c r="E18" i="76"/>
  <c r="D18" i="76"/>
  <c r="C18" i="76"/>
  <c r="B18" i="76"/>
  <c r="Q17" i="76"/>
  <c r="K17" i="76"/>
  <c r="J17" i="76"/>
  <c r="I17" i="76"/>
  <c r="H17" i="76"/>
  <c r="G17" i="76"/>
  <c r="F17" i="76"/>
  <c r="E17" i="76"/>
  <c r="D17" i="76"/>
  <c r="C17" i="76"/>
  <c r="B17" i="76"/>
  <c r="K16" i="76"/>
  <c r="J16" i="76"/>
  <c r="I16" i="76"/>
  <c r="H16" i="76"/>
  <c r="G16" i="76"/>
  <c r="F16" i="76"/>
  <c r="E16" i="76"/>
  <c r="D16" i="76"/>
  <c r="C16" i="76"/>
  <c r="B16" i="76"/>
  <c r="K15" i="76"/>
  <c r="J15" i="76"/>
  <c r="I15" i="76"/>
  <c r="H15" i="76"/>
  <c r="G15" i="76"/>
  <c r="F15" i="76"/>
  <c r="E15" i="76"/>
  <c r="D15" i="76"/>
  <c r="M15" i="76" s="1"/>
  <c r="C15" i="76"/>
  <c r="B15" i="76"/>
  <c r="Q15" i="76" l="1"/>
  <c r="Q37" i="76"/>
  <c r="M16" i="76"/>
  <c r="D21" i="76" s="1"/>
  <c r="O23" i="76" s="1"/>
  <c r="M17" i="76"/>
  <c r="Q38" i="76"/>
  <c r="Q35" i="76"/>
  <c r="Q34" i="76"/>
  <c r="C38" i="76"/>
  <c r="Q32" i="76"/>
  <c r="Q33" i="76"/>
  <c r="P22" i="76" l="1"/>
  <c r="D19" i="76"/>
  <c r="I20" i="76" s="1"/>
  <c r="P21" i="76" s="1"/>
  <c r="R22" i="76"/>
  <c r="O22" i="76"/>
  <c r="P23" i="76" l="1"/>
  <c r="O24" i="76"/>
  <c r="O25" i="76"/>
  <c r="R23" i="76"/>
  <c r="Q23" i="76" s="1"/>
  <c r="P24" i="76"/>
  <c r="O21" i="76"/>
  <c r="P20" i="76"/>
  <c r="R21" i="76"/>
  <c r="R20" i="76" l="1"/>
  <c r="Q20" i="76" s="1"/>
  <c r="O20" i="76"/>
  <c r="Q22" i="76"/>
  <c r="P25" i="76"/>
  <c r="R24" i="76"/>
  <c r="Q24" i="76" s="1"/>
  <c r="O26" i="76"/>
  <c r="O27" i="76" l="1"/>
  <c r="R25" i="76"/>
  <c r="Q25" i="76" s="1"/>
  <c r="P26" i="76"/>
  <c r="Q21" i="76"/>
  <c r="O28" i="76" l="1"/>
  <c r="P27" i="76"/>
  <c r="R26" i="76"/>
  <c r="Q26" i="76" s="1"/>
  <c r="O29" i="76" l="1"/>
  <c r="P28" i="76"/>
  <c r="R27" i="76"/>
  <c r="Q27" i="76" s="1"/>
  <c r="P29" i="76" l="1"/>
  <c r="R28" i="76"/>
  <c r="Q28" i="76" s="1"/>
  <c r="O30" i="76"/>
  <c r="R29" i="76" l="1"/>
  <c r="Q29" i="76" s="1"/>
  <c r="O31" i="76"/>
  <c r="P30" i="76"/>
  <c r="P31" i="76" l="1"/>
  <c r="R31" i="76" s="1"/>
  <c r="R30" i="76"/>
  <c r="Q30" i="76" s="1"/>
  <c r="Q31" i="76" l="1"/>
</calcChain>
</file>

<file path=xl/sharedStrings.xml><?xml version="1.0" encoding="utf-8"?>
<sst xmlns="http://schemas.openxmlformats.org/spreadsheetml/2006/main" count="2328" uniqueCount="895">
  <si>
    <t xml:space="preserve">Doc. No  </t>
  </si>
  <si>
    <t xml:space="preserve">Date  </t>
  </si>
  <si>
    <t xml:space="preserve">Rev.No. / Date   </t>
  </si>
  <si>
    <t xml:space="preserve">Page No   </t>
  </si>
  <si>
    <t>: 1 of  1</t>
  </si>
  <si>
    <t>Remark</t>
  </si>
  <si>
    <r>
      <rPr>
        <sz val="3.5"/>
        <rFont val="Times New Roman"/>
        <family val="1"/>
      </rPr>
      <t xml:space="preserve">
</t>
    </r>
  </si>
  <si>
    <r>
      <rPr>
        <b/>
        <sz val="8"/>
        <rFont val="Arial"/>
        <family val="2"/>
      </rPr>
      <t>Doc. No</t>
    </r>
  </si>
  <si>
    <r>
      <rPr>
        <b/>
        <sz val="8"/>
        <rFont val="Arial"/>
        <family val="2"/>
      </rPr>
      <t>: FM/QA/13</t>
    </r>
  </si>
  <si>
    <r>
      <rPr>
        <b/>
        <sz val="8"/>
        <rFont val="Arial"/>
        <family val="2"/>
      </rPr>
      <t>Date</t>
    </r>
  </si>
  <si>
    <r>
      <rPr>
        <b/>
        <sz val="8"/>
        <rFont val="Arial"/>
        <family val="2"/>
      </rPr>
      <t xml:space="preserve">Rev.No. </t>
    </r>
  </si>
  <si>
    <r>
      <rPr>
        <b/>
        <sz val="8"/>
        <rFont val="Arial"/>
        <family val="2"/>
      </rPr>
      <t>: 00</t>
    </r>
  </si>
  <si>
    <r>
      <rPr>
        <b/>
        <sz val="8"/>
        <rFont val="Arial"/>
        <family val="2"/>
      </rPr>
      <t>Page No</t>
    </r>
  </si>
  <si>
    <r>
      <rPr>
        <b/>
        <sz val="8"/>
        <rFont val="Arial"/>
        <family val="2"/>
      </rPr>
      <t>: 1 of 1</t>
    </r>
  </si>
  <si>
    <t>Sr.</t>
  </si>
  <si>
    <t>Part Name</t>
  </si>
  <si>
    <t>Part No.</t>
  </si>
  <si>
    <t>Parameter</t>
  </si>
  <si>
    <t>Specification</t>
  </si>
  <si>
    <t>Measurering method</t>
  </si>
  <si>
    <t>Decided By</t>
  </si>
  <si>
    <r>
      <rPr>
        <b/>
        <sz val="8.5"/>
        <rFont val="Arial"/>
        <family val="2"/>
      </rPr>
      <t>2) Parameter decided by Customer are monitored on monthly basis</t>
    </r>
  </si>
  <si>
    <t xml:space="preserve">Multi Technology </t>
  </si>
  <si>
    <t>PACKING STANDARD</t>
  </si>
  <si>
    <t>Product Name</t>
  </si>
  <si>
    <t>Product No</t>
  </si>
  <si>
    <t>Model</t>
  </si>
  <si>
    <t>Pallet Packing/Trollies Details</t>
  </si>
  <si>
    <t>Customer Name</t>
  </si>
  <si>
    <t>Supplier Name</t>
  </si>
  <si>
    <t>Pallet/Box/Trollies Dim</t>
  </si>
  <si>
    <t>Photograph of Final Packing (One Unit)</t>
  </si>
  <si>
    <t>Photograph of Final Pallet/Box/Bin/Trolley</t>
  </si>
  <si>
    <t>L</t>
  </si>
  <si>
    <t>W</t>
  </si>
  <si>
    <t>H</t>
  </si>
  <si>
    <t>Qty/
Package</t>
  </si>
  <si>
    <t>Instruction for Transporter etc:</t>
  </si>
  <si>
    <t>Photos of Different phases of parts paacking to be pasted here</t>
  </si>
  <si>
    <t>Final Packaging</t>
  </si>
  <si>
    <t>Special instructions and Remarks:</t>
  </si>
  <si>
    <t xml:space="preserve">Supplier Approval- </t>
  </si>
  <si>
    <t>Supplier Approval</t>
  </si>
  <si>
    <t>Mktg / Production</t>
  </si>
  <si>
    <t>Dispatch</t>
  </si>
  <si>
    <t>Quality</t>
  </si>
  <si>
    <t>Purchase / Sourcing</t>
  </si>
  <si>
    <t>Stores</t>
  </si>
  <si>
    <t>SQA/Quality</t>
  </si>
  <si>
    <t>CHECKING AIDS</t>
  </si>
  <si>
    <t>Sr. No.</t>
  </si>
  <si>
    <t xml:space="preserve">Parameter </t>
  </si>
  <si>
    <t>Gauge Type</t>
  </si>
  <si>
    <t>Photogrophs</t>
  </si>
  <si>
    <t>Calibration Frequency</t>
  </si>
  <si>
    <t xml:space="preserve">Remark-    </t>
  </si>
  <si>
    <t xml:space="preserve">Mr.Amol Kardile </t>
  </si>
  <si>
    <t xml:space="preserve">Mr.Debakanta Mahapatra </t>
  </si>
  <si>
    <t xml:space="preserve">Prepared By- Tejaswini Chavhan </t>
  </si>
  <si>
    <t>Part Submission Warrant</t>
  </si>
  <si>
    <t>Customer Part No</t>
  </si>
  <si>
    <t>Shown on Drawing Number</t>
  </si>
  <si>
    <t>____________________________________________</t>
  </si>
  <si>
    <t>Engg. Drawing change level</t>
  </si>
  <si>
    <t>Dated</t>
  </si>
  <si>
    <t>Additional Engineering Changes</t>
  </si>
  <si>
    <t>Safety and/or Government Regulation</t>
  </si>
  <si>
    <t>Yes</t>
  </si>
  <si>
    <t>No</t>
  </si>
  <si>
    <t>Purchase Order No.</t>
  </si>
  <si>
    <t>________________________</t>
  </si>
  <si>
    <t>Checking Aid No.__________005_______</t>
  </si>
  <si>
    <t>Checking Aid Engineering Change Level______NA_________________</t>
  </si>
  <si>
    <t>ORGANIZATION MANUFACTURING INFORMATION</t>
  </si>
  <si>
    <t>CUSTOMER SUBMITTAL INFORMATION</t>
  </si>
  <si>
    <t xml:space="preserve">Organization Name &amp; Supplier/Vendor Code </t>
  </si>
  <si>
    <t>Customer Name/Division</t>
  </si>
  <si>
    <t xml:space="preserve">Street address </t>
  </si>
  <si>
    <t>Buyer / Buyer Code</t>
  </si>
  <si>
    <t>____      _                     Aurangabad_________431001______INDIA________________</t>
  </si>
  <si>
    <t>_________Automotive Part_____________________________________________________</t>
  </si>
  <si>
    <t>City                  Region                Postal Code            Country</t>
  </si>
  <si>
    <t>Application</t>
  </si>
  <si>
    <t>MATERIAL REPORTING</t>
  </si>
  <si>
    <t>Has customer - required Substances of Concern information been reported?</t>
  </si>
  <si>
    <t>Submitted by IMDS or other customer format:</t>
  </si>
  <si>
    <t>_________________________________________________________________</t>
  </si>
  <si>
    <t>Are polymeric parts identified with appropriate ISO marking codes?</t>
  </si>
  <si>
    <t>Yes              No</t>
  </si>
  <si>
    <t>REASON FOR SUBMISSION (Check at least one)</t>
  </si>
  <si>
    <t>Õ</t>
  </si>
  <si>
    <t>Initial Submission</t>
  </si>
  <si>
    <t>Change to Optional Construction or Material</t>
  </si>
  <si>
    <t>Engineering Change(s)</t>
  </si>
  <si>
    <t>Supplier or Material Source Change</t>
  </si>
  <si>
    <t>Tooling : Transfer,Replacement,Refurbishment or additional</t>
  </si>
  <si>
    <t>Change in Part Processing</t>
  </si>
  <si>
    <t>Correction of Discrepancy</t>
  </si>
  <si>
    <t>Parts Produced at Pdditional Location</t>
  </si>
  <si>
    <t>Tooling Inactive more than one Year</t>
  </si>
  <si>
    <t>Other - Please Specify below</t>
  </si>
  <si>
    <t>_____________________________________________________________</t>
  </si>
  <si>
    <t>REQUESTED SUBMISSION LEVEL (Check one)</t>
  </si>
  <si>
    <t>Level 1 -</t>
  </si>
  <si>
    <t>Warrant only (and for designated items. An Appearance Approval Report) submitted to customer.</t>
  </si>
  <si>
    <t>Level 2 -</t>
  </si>
  <si>
    <t>Warrant with product samples and limited supporting data submitted to customer.</t>
  </si>
  <si>
    <t>Level 3 -</t>
  </si>
  <si>
    <t>Warrant with product samples and complete supporting data submitted to customer.</t>
  </si>
  <si>
    <t>Level 4 -</t>
  </si>
  <si>
    <t>Warrant and other requirements as defined by customer.</t>
  </si>
  <si>
    <t>Level 5 -</t>
  </si>
  <si>
    <t>Warrant with product samples and complete supporting data reviewed at organization's manufacturing location.</t>
  </si>
  <si>
    <t>SUBMISSION RESULTS</t>
  </si>
  <si>
    <t xml:space="preserve">The results for               dimensional measurements               material and functional tests                  appearance criteria                 </t>
  </si>
  <si>
    <t>These results meet all design record requirements               Yes</t>
  </si>
  <si>
    <t>No (if No - Explanation Required)</t>
  </si>
  <si>
    <t>Mold / Cavity / Production Process</t>
  </si>
  <si>
    <t>DECLARATION</t>
  </si>
  <si>
    <t xml:space="preserve">I affirm that the samples represented by this warrant are representative of our parts which were made by a process that meets all Production </t>
  </si>
  <si>
    <t>Part Approval Process Manual 4th Edition Requirements. I further affirm that these samples were produced at the production rate of</t>
  </si>
  <si>
    <t>_______ / ________ hours. I also certify that documented evidance of such compliance is on file and available for review.</t>
  </si>
  <si>
    <t>I have noted any deviations from this declaration below.</t>
  </si>
  <si>
    <t>EXPLANATION / COMMENTS :____________________________________________________________________________________</t>
  </si>
  <si>
    <t>_____________________________________________________________________________________________</t>
  </si>
  <si>
    <t>Is each Customer Tool properly tagged and numbered ?</t>
  </si>
  <si>
    <t>Yes                     No</t>
  </si>
  <si>
    <t>Organization Authorized signature__________Mr.P.N.Kardile__________________________________________________</t>
  </si>
  <si>
    <t>Date</t>
  </si>
  <si>
    <t>Print Name _____Mr.P.N.Kardile_______________________________________________</t>
  </si>
  <si>
    <t>Phone number ___9552558301______________</t>
  </si>
  <si>
    <t>Fax:</t>
  </si>
  <si>
    <t>_______________________</t>
  </si>
  <si>
    <t xml:space="preserve">Title:__M.D_________________________           </t>
  </si>
  <si>
    <t>E-Mail:</t>
  </si>
  <si>
    <t>FOR CUSTOMER USE ONLY (IF APPLICABLE)</t>
  </si>
  <si>
    <t>Part Warrant Disposition</t>
  </si>
  <si>
    <t>Approved</t>
  </si>
  <si>
    <t>Rejected</t>
  </si>
  <si>
    <t>Other</t>
  </si>
  <si>
    <t>Customer signature _______________________________________________________________________</t>
  </si>
  <si>
    <t>Date:</t>
  </si>
  <si>
    <t>Print Name _________________________________________________</t>
  </si>
  <si>
    <t>Special Characteristics List</t>
  </si>
  <si>
    <t>: 01.09.2015</t>
  </si>
  <si>
    <t xml:space="preserve">COMPONENT: - </t>
  </si>
  <si>
    <t>Drawing No.</t>
  </si>
  <si>
    <t>Rev.</t>
  </si>
  <si>
    <r>
      <rPr>
        <b/>
        <i/>
        <u/>
        <sz val="20"/>
        <color indexed="16"/>
        <rFont val="Arial"/>
        <family val="2"/>
      </rPr>
      <t>CUSTOMER</t>
    </r>
    <r>
      <rPr>
        <b/>
        <u/>
        <sz val="20"/>
        <color indexed="16"/>
        <rFont val="Arial"/>
        <family val="2"/>
      </rPr>
      <t xml:space="preserve"> :</t>
    </r>
  </si>
  <si>
    <t>Date :-</t>
  </si>
  <si>
    <t>PPAP DOCUMENTS REQUIREMENTS</t>
  </si>
  <si>
    <t>Sr. No</t>
  </si>
  <si>
    <t>Requirement</t>
  </si>
  <si>
    <t>APPLICABILITY</t>
  </si>
  <si>
    <t>RETENTION/ SUBMISSION</t>
  </si>
  <si>
    <t>REMARK</t>
  </si>
  <si>
    <t>Designs Record</t>
  </si>
  <si>
    <t>A</t>
  </si>
  <si>
    <t>S</t>
  </si>
  <si>
    <t>Enclosed</t>
  </si>
  <si>
    <t>Engineering Change Documents, if any</t>
  </si>
  <si>
    <t>NA</t>
  </si>
  <si>
    <t>…….</t>
  </si>
  <si>
    <t>……..</t>
  </si>
  <si>
    <t>Customer Engineering Approvals, if Require</t>
  </si>
  <si>
    <t>Design FMEA</t>
  </si>
  <si>
    <t>_</t>
  </si>
  <si>
    <t>Process Flow Diagrams</t>
  </si>
  <si>
    <t>Process FMEA</t>
  </si>
  <si>
    <t>Control Plan</t>
  </si>
  <si>
    <t>Measurement System Analysis Studies</t>
  </si>
  <si>
    <t>Dimensional Results</t>
  </si>
  <si>
    <t>Material, Performance Test Results</t>
  </si>
  <si>
    <t>Initial Process Studies</t>
  </si>
  <si>
    <t>Qualified Laboratory Documentation</t>
  </si>
  <si>
    <t>Appearance Approval Report (AAR), if applicable</t>
  </si>
  <si>
    <t>Sample Product</t>
  </si>
  <si>
    <t>Master Sample</t>
  </si>
  <si>
    <t>……</t>
  </si>
  <si>
    <t>Checking Aids</t>
  </si>
  <si>
    <t>Record of Complainence with customer specific Requirement</t>
  </si>
  <si>
    <t>Part Submission Warrant ( PSW)</t>
  </si>
  <si>
    <t>Bulk Material Checklist</t>
  </si>
  <si>
    <t xml:space="preserve">A </t>
  </si>
  <si>
    <t xml:space="preserve"> Applicability</t>
  </si>
  <si>
    <t xml:space="preserve">NA </t>
  </si>
  <si>
    <t xml:space="preserve">  Not  Applicability</t>
  </si>
  <si>
    <t xml:space="preserve">S </t>
  </si>
  <si>
    <t>Prepared By :- Tejaswini Chavhan</t>
  </si>
  <si>
    <t>Customer Tracking Number (optional)________________________________</t>
  </si>
  <si>
    <t>pnkardile@multitechnology.co.in</t>
  </si>
  <si>
    <t xml:space="preserve">Endurance Technologies </t>
  </si>
  <si>
    <t>Note: - 1) Parameter decided by multi technology are monitored after every three months</t>
  </si>
  <si>
    <t xml:space="preserve"> Endurance Technologies Pvt Ltd.          </t>
  </si>
  <si>
    <t>Inward Inspection Report Cum Supplier PDI Report</t>
  </si>
  <si>
    <t>Format No:-F/QA/1.1</t>
  </si>
  <si>
    <t>Rev No.:-00</t>
  </si>
  <si>
    <t>Dept : Quality Assuarance</t>
  </si>
  <si>
    <t>Date:- 01-10-2017</t>
  </si>
  <si>
    <t xml:space="preserve">Custamer :-  Endurance Technologies Pvt Ltd.          </t>
  </si>
  <si>
    <t>Vendor Code :- 100635</t>
  </si>
  <si>
    <t>Contact No :-</t>
  </si>
  <si>
    <t>Inspected By :-</t>
  </si>
  <si>
    <t>Invoice No :-</t>
  </si>
  <si>
    <t>Lot Qty :-</t>
  </si>
  <si>
    <t>Page :- 01 Of  01</t>
  </si>
  <si>
    <t>Designation :-Q.A. Head</t>
  </si>
  <si>
    <t>Sr No.</t>
  </si>
  <si>
    <t>Characteristics</t>
  </si>
  <si>
    <t>Measuring Instrument</t>
  </si>
  <si>
    <t>SC-CC</t>
  </si>
  <si>
    <t>Supplier's Observation</t>
  </si>
  <si>
    <t>Remarks</t>
  </si>
  <si>
    <t>A) Dimensional Inspection :-</t>
  </si>
  <si>
    <t>B) Visual Inspection :-</t>
  </si>
  <si>
    <t>C) Other Inspection :-</t>
  </si>
  <si>
    <t>Supplier Remarks</t>
  </si>
  <si>
    <t xml:space="preserve">Endurance Remark </t>
  </si>
  <si>
    <t>Accepted /Rejected / Accepted Under Deviation</t>
  </si>
  <si>
    <t xml:space="preserve">Date </t>
  </si>
  <si>
    <t>Prepared By:-</t>
  </si>
  <si>
    <t>Approved By:-</t>
  </si>
  <si>
    <t>Format Revision History</t>
  </si>
  <si>
    <t>Rev. No.</t>
  </si>
  <si>
    <t>Revision Date</t>
  </si>
  <si>
    <t>Revision Details</t>
  </si>
  <si>
    <t>Approved By :- Name &amp; Sign.</t>
  </si>
  <si>
    <t>S.C</t>
  </si>
  <si>
    <t>VMC</t>
  </si>
  <si>
    <t>Prepared By - Miss.Tejaswini Chavhan</t>
  </si>
  <si>
    <t xml:space="preserve">  N/A</t>
  </si>
  <si>
    <t>N/A</t>
  </si>
  <si>
    <t xml:space="preserve">      N/A</t>
  </si>
  <si>
    <t xml:space="preserve">  </t>
  </si>
  <si>
    <t xml:space="preserve">     </t>
  </si>
  <si>
    <t xml:space="preserve">Drawing Mod No :-  </t>
  </si>
  <si>
    <t>Approved By - Mr.Vinod Bagul</t>
  </si>
  <si>
    <t>Mr.Vinod Bagul</t>
  </si>
  <si>
    <t>Approved By :-Mr.Vinod Bagul</t>
  </si>
  <si>
    <t>Approved By:- Mr.Vinod Bagul</t>
  </si>
  <si>
    <t>Sr.No</t>
  </si>
  <si>
    <t>Prepared &amp; Reviewed By</t>
  </si>
  <si>
    <t>Approved By</t>
  </si>
  <si>
    <t>Approved By-Mr.Vinod Bagul</t>
  </si>
  <si>
    <t>Description</t>
  </si>
  <si>
    <t>SC/CC</t>
  </si>
  <si>
    <t>Distance</t>
  </si>
  <si>
    <t>85.0-0.2</t>
  </si>
  <si>
    <t>Trimos</t>
  </si>
  <si>
    <t>Center Distance</t>
  </si>
  <si>
    <t>4.0 ± 0.2</t>
  </si>
  <si>
    <t>Digital Vernier</t>
  </si>
  <si>
    <t>DVC</t>
  </si>
  <si>
    <t>Thickness</t>
  </si>
  <si>
    <t>13.0 ± 0.2</t>
  </si>
  <si>
    <t>6.0 ± 0.1</t>
  </si>
  <si>
    <t>Drill Depth</t>
  </si>
  <si>
    <t>Width</t>
  </si>
  <si>
    <t>12.0 ± 0.2</t>
  </si>
  <si>
    <t>Total height</t>
  </si>
  <si>
    <t>3.20 + 0.2</t>
  </si>
  <si>
    <t>ID</t>
  </si>
  <si>
    <t>7.0 ± 0.1</t>
  </si>
  <si>
    <t>CMM</t>
  </si>
  <si>
    <t>Visual</t>
  </si>
  <si>
    <t>3.2 + 0.2</t>
  </si>
  <si>
    <t>Position</t>
  </si>
  <si>
    <t>Centre Distance</t>
  </si>
  <si>
    <t>85.0 - 0.2</t>
  </si>
  <si>
    <t>Relation Gauge</t>
  </si>
  <si>
    <t>Snap Gauge</t>
  </si>
  <si>
    <t>Plating</t>
  </si>
  <si>
    <t>Invoice</t>
  </si>
  <si>
    <t>Alkaline Zinc Plating + Bright Trivalent Chromium Passivation , Plating Thickness 8 Micron Min.</t>
  </si>
  <si>
    <t>Plain Plug Gauge</t>
  </si>
  <si>
    <t>As per customer Drawing</t>
  </si>
  <si>
    <t>Ok</t>
  </si>
  <si>
    <t>6 Month</t>
  </si>
  <si>
    <t>QUALITY PLAN FOR FINAL INSPECTION</t>
  </si>
  <si>
    <t>: FM/QA/01</t>
  </si>
  <si>
    <t>: 01.01.2016</t>
  </si>
  <si>
    <t>: 00 / 01.01.2016</t>
  </si>
  <si>
    <t>FIQP-ETPL/AA/FLH-01</t>
  </si>
  <si>
    <t>Date (Original):  01.01.2016</t>
  </si>
  <si>
    <t>Date (Revision) / Rev. No. :  01.01.2016/00</t>
  </si>
  <si>
    <t xml:space="preserve">SR .NO </t>
  </si>
  <si>
    <t xml:space="preserve">PARAMETER </t>
  </si>
  <si>
    <t>SPECIFICATION</t>
  </si>
  <si>
    <t xml:space="preserve">SC / CC </t>
  </si>
  <si>
    <t>METHOD OF INSPECTION</t>
  </si>
  <si>
    <t>FREQUENCY</t>
  </si>
  <si>
    <t>RECORD</t>
  </si>
  <si>
    <t xml:space="preserve"> -----</t>
  </si>
  <si>
    <t>05 Nos Per Lot</t>
  </si>
  <si>
    <t>Record In PDI Report</t>
  </si>
  <si>
    <t>13 ± 0.2</t>
  </si>
  <si>
    <t>Drill Hole</t>
  </si>
  <si>
    <t>Bore</t>
  </si>
  <si>
    <t>Hole Diameter</t>
  </si>
  <si>
    <t>Hardness</t>
  </si>
  <si>
    <t>200-235BHN</t>
  </si>
  <si>
    <t>White as per ABS 00010</t>
  </si>
  <si>
    <t>Appearance</t>
  </si>
  <si>
    <t>Free from burr, dent &amp; damage</t>
  </si>
  <si>
    <t>Digital Vernier Caliper</t>
  </si>
  <si>
    <t>Hardness Tester</t>
  </si>
  <si>
    <t>85 - 0.2</t>
  </si>
  <si>
    <t xml:space="preserve">Plain Plug Guge </t>
  </si>
  <si>
    <t>520AJ01912 / 520AJ02112</t>
  </si>
  <si>
    <t>Auto Adjuster Body Front LH / RH</t>
  </si>
  <si>
    <t>Part Name: Auto Adjuster Body Front LH / RH</t>
  </si>
  <si>
    <t>Part No:- 520AJ01912 / 520AJ02112</t>
  </si>
  <si>
    <t>Rev.No:- A</t>
  </si>
  <si>
    <t>PROCESS FLOW DIAGRAM</t>
  </si>
  <si>
    <t xml:space="preserve">TRANSPORTATION :                   OPERATION:      </t>
  </si>
  <si>
    <t>Supplier/Plant :  ENDURANCE TECHNOLOGIES PVT LTD</t>
  </si>
  <si>
    <t>INSPECTION:                      OPN &amp; INSP.TOGETHER:</t>
  </si>
  <si>
    <t>Supplier Approving Authority/Date :                        Supplier Code: 100635</t>
  </si>
  <si>
    <t>INCOMING PARTS:                        STORAGE:</t>
  </si>
  <si>
    <t>Page : 01 of 01</t>
  </si>
  <si>
    <t>Op. No.</t>
  </si>
  <si>
    <t>Process Description (Operation/Inspection/ Transportation/Storage)</t>
  </si>
  <si>
    <t>Machine / Facility Type</t>
  </si>
  <si>
    <t>Symbol</t>
  </si>
  <si>
    <t>Product Characteristics</t>
  </si>
  <si>
    <t>Process Characteristics</t>
  </si>
  <si>
    <t>Receiving Inspection</t>
  </si>
  <si>
    <t>Store</t>
  </si>
  <si>
    <t>Bend,Scale Pit,Flash &amp; Dimensional</t>
  </si>
  <si>
    <t>------------------------------</t>
  </si>
  <si>
    <t>VMC 1St Set Up &amp; Inspection</t>
  </si>
  <si>
    <t>---------</t>
  </si>
  <si>
    <t>CD , Diameter , Inner Diameter, Surface Finish , Tapping , Radius , Chamfer , Slot , Counter Depth.</t>
  </si>
  <si>
    <t>Product As Mentioned In Control Plan</t>
  </si>
  <si>
    <t>VMC 2nd Set Up &amp; Inspection</t>
  </si>
  <si>
    <t>Milling</t>
  </si>
  <si>
    <t>Milling Machine</t>
  </si>
  <si>
    <t>Drilling</t>
  </si>
  <si>
    <t>Drilling 3.2 Drill dia</t>
  </si>
  <si>
    <t>Drilling 4.00 Drill dia</t>
  </si>
  <si>
    <t xml:space="preserve"> Filling &amp; Deburring</t>
  </si>
  <si>
    <t>Manually</t>
  </si>
  <si>
    <t>Hard Burr &amp; folded Burr is Removed</t>
  </si>
  <si>
    <t>Zinc Plating</t>
  </si>
  <si>
    <t>Plating :- Fe/Zn (White) As per ABS00010  Plating Thickness 8 Micron Min.</t>
  </si>
  <si>
    <t>Final Inspection &amp; Packing</t>
  </si>
  <si>
    <t>As Per Quality Plan</t>
  </si>
  <si>
    <t>Checking All Parameter According to Final Inspection Quality Plan</t>
  </si>
  <si>
    <t>DISPATCH</t>
  </si>
  <si>
    <t>Qty / Bin</t>
  </si>
  <si>
    <t>As Per Invoice</t>
  </si>
  <si>
    <t>Invoice &amp; Bin</t>
  </si>
  <si>
    <t>SIGNIFICANT DIMENSIONS</t>
  </si>
  <si>
    <t xml:space="preserve">Revision of drawings Updated
</t>
  </si>
  <si>
    <t>Prepared By: Miss.Tejaswini Chavhan</t>
  </si>
  <si>
    <t>Approved by-Mr.Vinod Bagul</t>
  </si>
  <si>
    <t>Part Name/Description : Auto Adjuster Body Front LH/RH</t>
  </si>
  <si>
    <t>Part Number: 520AJ01912 / 520AJ02112</t>
  </si>
  <si>
    <t>Latest Change Level : A</t>
  </si>
  <si>
    <t>PART NAME : AUTO ADJUSTER FRONT LH / RH</t>
  </si>
  <si>
    <t xml:space="preserve">  PART NUMBER:-520AJ01912 / 520AJ02112</t>
  </si>
  <si>
    <t>Part Name  : Auto Adjuster Body Front LH /RH</t>
  </si>
  <si>
    <t>Part No.: 520AJ01912 / 520AJ02112</t>
  </si>
  <si>
    <t>Customer Part No :520AJ01912 / 520AJ02112</t>
  </si>
  <si>
    <t>52.0AJ01912 / 520AJ02112</t>
  </si>
  <si>
    <t>52.0AJ01912 / 520AJ02113</t>
  </si>
  <si>
    <t>52.0AJ01912 / 520AJ02114</t>
  </si>
  <si>
    <t>Part Name :-   Auto Adjuster Body Front LH / RH</t>
  </si>
  <si>
    <t>28.0 + 2</t>
  </si>
  <si>
    <t>Trimos / Snap Gauge</t>
  </si>
  <si>
    <t>CONTROL PLAN</t>
  </si>
  <si>
    <t>Proto type</t>
  </si>
  <si>
    <t>Pre launch</t>
  </si>
  <si>
    <t>Production</t>
  </si>
  <si>
    <t>Methods</t>
  </si>
  <si>
    <t>Checking Frequency</t>
  </si>
  <si>
    <t>Recording Frequency</t>
  </si>
  <si>
    <t>Process No./Name</t>
  </si>
  <si>
    <t xml:space="preserve"> Process Name / Operation Description</t>
  </si>
  <si>
    <t>Machine Name,No, &amp; Fixture No.</t>
  </si>
  <si>
    <t>Tooling Specification</t>
  </si>
  <si>
    <t>Tool Changing Frequency</t>
  </si>
  <si>
    <t>Product</t>
  </si>
  <si>
    <t xml:space="preserve">Process </t>
  </si>
  <si>
    <t>Product/ process Specification/Tolerance</t>
  </si>
  <si>
    <t>Evaluation Measurement techniques.</t>
  </si>
  <si>
    <t>Sample Size</t>
  </si>
  <si>
    <t>Frequency</t>
  </si>
  <si>
    <t>Responsibility</t>
  </si>
  <si>
    <t>Control Method</t>
  </si>
  <si>
    <t>Reaction plan</t>
  </si>
  <si>
    <t>10                (Receiving Inspection )</t>
  </si>
  <si>
    <t>Appearance &amp; Dimensional</t>
  </si>
  <si>
    <t>Checking According to report</t>
  </si>
  <si>
    <t>---</t>
  </si>
  <si>
    <t>Bend,Scale Pit,Flash &amp;  Dimensional</t>
  </si>
  <si>
    <t>Visual &amp; By checking Instrument</t>
  </si>
  <si>
    <t>As Per Sampling plan</t>
  </si>
  <si>
    <t>Minimum &amp; Maximium reading Should be record</t>
  </si>
  <si>
    <t>Receiving Inspector</t>
  </si>
  <si>
    <t>Receiving Inspection Report</t>
  </si>
  <si>
    <t>Material Hold &amp; Inform to supplier</t>
  </si>
  <si>
    <t>20     (VMC 1st Set Up)</t>
  </si>
  <si>
    <t>VMC 1st  Set Up Milling,Drilling &amp; Chamfer</t>
  </si>
  <si>
    <t>VMC Machine</t>
  </si>
  <si>
    <t>Milling Cutter Dia 24.0 / SCMT09</t>
  </si>
  <si>
    <t>Change Insert After 600 Nos</t>
  </si>
  <si>
    <t>14.0 ± 0.2</t>
  </si>
  <si>
    <t>Hr</t>
  </si>
  <si>
    <t>Operator</t>
  </si>
  <si>
    <t>FFPA &amp; HIR</t>
  </si>
  <si>
    <t>Stop Machine,   Inform Supervisor,Do Correction,Segrigate Material &amp; Start Production</t>
  </si>
  <si>
    <t>Speed</t>
  </si>
  <si>
    <t>1800 To 2400 RPM</t>
  </si>
  <si>
    <t>Each Shift</t>
  </si>
  <si>
    <t>Supervisor</t>
  </si>
  <si>
    <t>Control At Programme</t>
  </si>
  <si>
    <t>Feed</t>
  </si>
  <si>
    <t>300 To 600 mm/min</t>
  </si>
  <si>
    <t>Coolant Concentration</t>
  </si>
  <si>
    <t>4 to 7%</t>
  </si>
  <si>
    <t>Refractometer</t>
  </si>
  <si>
    <t>Clamping Pressure</t>
  </si>
  <si>
    <t>25-40 kg/cm2</t>
  </si>
  <si>
    <t>Woodroof T- Cutter 4.5 mm</t>
  </si>
  <si>
    <t>Resharpning after 250 Nos</t>
  </si>
  <si>
    <t>4.5 ± 0.2</t>
  </si>
  <si>
    <t>Width Gauge</t>
  </si>
  <si>
    <t>10.0 ± 0.1</t>
  </si>
  <si>
    <t>8.25 + 0.2</t>
  </si>
  <si>
    <t>Ht. Gauge</t>
  </si>
  <si>
    <t>Parallility</t>
  </si>
  <si>
    <t>0.1 Max</t>
  </si>
  <si>
    <t>Shift</t>
  </si>
  <si>
    <t>CMM Report</t>
  </si>
  <si>
    <t xml:space="preserve">Distance </t>
  </si>
  <si>
    <t>800 To 1000 RPM</t>
  </si>
  <si>
    <t>150 To 200 mm/min</t>
  </si>
  <si>
    <t>30     (VMC 2nd Set Up)</t>
  </si>
  <si>
    <t>VMC 2nd  Set Up Milling,Drilling &amp; Chamfer</t>
  </si>
  <si>
    <t>Milling Cutter Dia 24.0 /SCMT 09</t>
  </si>
  <si>
    <t>SC</t>
  </si>
  <si>
    <t>100%</t>
  </si>
  <si>
    <t>Total Height</t>
  </si>
  <si>
    <t>99.5</t>
  </si>
  <si>
    <t>62.0 + 0.3</t>
  </si>
  <si>
    <t>Carbide Drill Dia 7.0 /</t>
  </si>
  <si>
    <t>Resharpning after 900 Nos</t>
  </si>
  <si>
    <t>Diameter</t>
  </si>
  <si>
    <r>
      <t xml:space="preserve">7.0 </t>
    </r>
    <r>
      <rPr>
        <sz val="14"/>
        <color theme="1"/>
        <rFont val="Calibri"/>
        <family val="2"/>
      </rPr>
      <t>±</t>
    </r>
    <r>
      <rPr>
        <sz val="7.7"/>
        <color theme="1"/>
        <rFont val="Calibri"/>
        <family val="2"/>
      </rPr>
      <t xml:space="preserve"> </t>
    </r>
    <r>
      <rPr>
        <sz val="14"/>
        <color theme="1"/>
        <rFont val="Calibri"/>
        <family val="2"/>
      </rPr>
      <t xml:space="preserve"> 0.1</t>
    </r>
  </si>
  <si>
    <t xml:space="preserve">28.0 + 2 </t>
  </si>
  <si>
    <t>Trimos/ DVC</t>
  </si>
  <si>
    <t>Perpendiculirity</t>
  </si>
  <si>
    <t>0.15</t>
  </si>
  <si>
    <t>2.5 ± 0.1</t>
  </si>
  <si>
    <t>-------</t>
  </si>
  <si>
    <t>1.75+0.2</t>
  </si>
  <si>
    <t xml:space="preserve">Height Gauge </t>
  </si>
  <si>
    <t>Chamfer Cutter Dia. 12 mm</t>
  </si>
  <si>
    <t>Resharpning after 2000 Nos</t>
  </si>
  <si>
    <t>Chamfer</t>
  </si>
  <si>
    <t>0.5 X 45 °</t>
  </si>
  <si>
    <t>2000 To 2200 RPM</t>
  </si>
  <si>
    <t>300 To 500 mm/min</t>
  </si>
  <si>
    <t>40      (Milling)</t>
  </si>
  <si>
    <t>Milling Operation</t>
  </si>
  <si>
    <t>Insert Type Cutter Dia 25  Insert SCMT 09</t>
  </si>
  <si>
    <t>Change Corner After500 Nos</t>
  </si>
  <si>
    <r>
      <t xml:space="preserve">20.0 </t>
    </r>
    <r>
      <rPr>
        <sz val="14"/>
        <color theme="1"/>
        <rFont val="Calibri"/>
        <family val="2"/>
      </rPr>
      <t>± 0.3</t>
    </r>
  </si>
  <si>
    <t>7.5 ±0.2</t>
  </si>
  <si>
    <r>
      <t xml:space="preserve">37.0 </t>
    </r>
    <r>
      <rPr>
        <sz val="14"/>
        <color theme="1"/>
        <rFont val="Calibri"/>
        <family val="2"/>
      </rPr>
      <t>±</t>
    </r>
    <r>
      <rPr>
        <sz val="9.8000000000000007"/>
        <color theme="1"/>
        <rFont val="Calibri"/>
        <family val="2"/>
      </rPr>
      <t xml:space="preserve"> </t>
    </r>
    <r>
      <rPr>
        <sz val="14"/>
        <color theme="1"/>
        <rFont val="Calibri"/>
        <family val="2"/>
      </rPr>
      <t>0.5</t>
    </r>
  </si>
  <si>
    <t>1200 To 1400 RPM</t>
  </si>
  <si>
    <t>Techometer</t>
  </si>
  <si>
    <t>300 To 350</t>
  </si>
  <si>
    <t>25-40kg/cm3</t>
  </si>
  <si>
    <t>50               (Deburring )</t>
  </si>
  <si>
    <t>Filling  &amp; Deburring</t>
  </si>
  <si>
    <t>Deburring Table</t>
  </si>
  <si>
    <t xml:space="preserve">File </t>
  </si>
  <si>
    <t>Change After Worn out</t>
  </si>
  <si>
    <t>Hard &amp; Folded burr is removed</t>
  </si>
  <si>
    <t>No Hard &amp; Folded Burr On Job</t>
  </si>
  <si>
    <t>Visual &amp; By Hand</t>
  </si>
  <si>
    <t>60           (Drilling)</t>
  </si>
  <si>
    <t>Drilling Operation</t>
  </si>
  <si>
    <t>Centre Drill Dia.3.2 / Addison</t>
  </si>
  <si>
    <t>Drill Change After 550 Nos</t>
  </si>
  <si>
    <t>3.25 ± 0.1</t>
  </si>
  <si>
    <t>CMM/DVC</t>
  </si>
  <si>
    <t xml:space="preserve">SC </t>
  </si>
  <si>
    <t>0.2</t>
  </si>
  <si>
    <t>CMM/Relation Gauge</t>
  </si>
  <si>
    <t>41.0 ± 0.1</t>
  </si>
  <si>
    <t>Relation Gauge/DVC</t>
  </si>
  <si>
    <t>12.0 ± 0.1</t>
  </si>
  <si>
    <t>60 To 100</t>
  </si>
  <si>
    <t>70          (Drilling)</t>
  </si>
  <si>
    <t>Drill Dia. 4.0 mm</t>
  </si>
  <si>
    <t>67.5</t>
  </si>
  <si>
    <t>Height Gauge /Relation Gauge</t>
  </si>
  <si>
    <t>4.5±0.2</t>
  </si>
  <si>
    <t>17.5 ± 0.2</t>
  </si>
  <si>
    <t>1500 To 2000 RPM</t>
  </si>
  <si>
    <t>100 To 150</t>
  </si>
  <si>
    <t>25-40 kg/cm3</t>
  </si>
  <si>
    <t>80               (Deburring )</t>
  </si>
  <si>
    <t>90               (Zinc Plating)</t>
  </si>
  <si>
    <t>Plating Proper or not</t>
  </si>
  <si>
    <t>100                   (Final Inspection &amp; Packing)</t>
  </si>
  <si>
    <t>Final inspection &amp; Packing</t>
  </si>
  <si>
    <t>Checking Parameter According to Quality Plan</t>
  </si>
  <si>
    <t>As Per FIQP</t>
  </si>
  <si>
    <t>As per Mention In FIQP</t>
  </si>
  <si>
    <t>As Per Final Inspection Quality Plan</t>
  </si>
  <si>
    <t>Final Inspector</t>
  </si>
  <si>
    <t>PDI Report</t>
  </si>
  <si>
    <t>If found Nonconfirmity Check 100 %</t>
  </si>
  <si>
    <t>110         (Dispatch)</t>
  </si>
  <si>
    <t>As per Invoice</t>
  </si>
  <si>
    <t>Signature</t>
  </si>
  <si>
    <t>Issued By</t>
  </si>
  <si>
    <t>Control Copy</t>
  </si>
  <si>
    <t>At the time of tool change &amp; setup change</t>
  </si>
  <si>
    <t>Setup Approval Report</t>
  </si>
  <si>
    <t>Coolant Concentration Report</t>
  </si>
  <si>
    <r>
      <t xml:space="preserve">12.0 </t>
    </r>
    <r>
      <rPr>
        <sz val="20"/>
        <rFont val="Calibri"/>
        <family val="2"/>
      </rPr>
      <t>±</t>
    </r>
    <r>
      <rPr>
        <sz val="9.6"/>
        <rFont val="Arial"/>
        <family val="2"/>
      </rPr>
      <t xml:space="preserve"> </t>
    </r>
    <r>
      <rPr>
        <sz val="20"/>
        <rFont val="Arial"/>
        <family val="2"/>
      </rPr>
      <t>0.2</t>
    </r>
  </si>
  <si>
    <t xml:space="preserve">               STATISTICAL PROCESS CONTROL STUDY</t>
  </si>
  <si>
    <t>FM/QA/12/01</t>
  </si>
  <si>
    <t>Rev Date - 01/09/2015</t>
  </si>
  <si>
    <t>Rev No . 00</t>
  </si>
  <si>
    <t>PART NAME       :</t>
  </si>
  <si>
    <t>INSTRUMENT   :</t>
  </si>
  <si>
    <t>TRIMOS</t>
  </si>
  <si>
    <t>L.COUNT           :</t>
  </si>
  <si>
    <t>CUSTOMER</t>
  </si>
  <si>
    <t>ENDURANCE</t>
  </si>
  <si>
    <t>PART NO.             :</t>
  </si>
  <si>
    <t>SPECIFIC             :</t>
  </si>
  <si>
    <t>MACHINE         :</t>
  </si>
  <si>
    <t>VMC 02</t>
  </si>
  <si>
    <t>DATE</t>
  </si>
  <si>
    <t>SAMPLE SIZE     :</t>
  </si>
  <si>
    <t>50 Nos</t>
  </si>
  <si>
    <t>OPERATION      :</t>
  </si>
  <si>
    <t>POSITION FROM 7MM HOLE CENTRE TO FACE</t>
  </si>
  <si>
    <t>NO.OF DECIMALS:</t>
  </si>
  <si>
    <t>PREPARED BY</t>
  </si>
  <si>
    <t>DATA COLLECTION: -</t>
  </si>
  <si>
    <t>SNO.</t>
  </si>
  <si>
    <t>U.T.L.</t>
  </si>
  <si>
    <t>SAMPLE</t>
  </si>
  <si>
    <t>D2</t>
  </si>
  <si>
    <t>A2</t>
  </si>
  <si>
    <t>D4</t>
  </si>
  <si>
    <t>1</t>
  </si>
  <si>
    <t>2.560</t>
  </si>
  <si>
    <t>3.270</t>
  </si>
  <si>
    <t>2</t>
  </si>
  <si>
    <t>1.880</t>
  </si>
  <si>
    <t>L.T.L.</t>
  </si>
  <si>
    <t>3</t>
  </si>
  <si>
    <t>1.020</t>
  </si>
  <si>
    <t>2.570</t>
  </si>
  <si>
    <t>4</t>
  </si>
  <si>
    <t>0.730</t>
  </si>
  <si>
    <t>2.230</t>
  </si>
  <si>
    <t>5</t>
  </si>
  <si>
    <t>0.590</t>
  </si>
  <si>
    <t>2.110</t>
  </si>
  <si>
    <t>CALCULATIONS FOR HISTOGRAM : -</t>
  </si>
  <si>
    <r>
      <t>X</t>
    </r>
    <r>
      <rPr>
        <sz val="6"/>
        <rFont val="Arial Unicode MS"/>
        <family val="2"/>
      </rPr>
      <t>LARGE</t>
    </r>
  </si>
  <si>
    <t>Xmax.   =</t>
  </si>
  <si>
    <t>NO.OF NON CONFORMING PART =</t>
  </si>
  <si>
    <t>NOS.</t>
  </si>
  <si>
    <r>
      <t>X</t>
    </r>
    <r>
      <rPr>
        <sz val="6"/>
        <rFont val="Arial Unicode MS"/>
        <family val="2"/>
      </rPr>
      <t>SMALL</t>
    </r>
  </si>
  <si>
    <t>Xmin.    =</t>
  </si>
  <si>
    <t>RANGE</t>
  </si>
  <si>
    <t>R - BAR =</t>
  </si>
  <si>
    <t xml:space="preserve">NO. OF PARTS ABOVE U.T.L.      = </t>
  </si>
  <si>
    <t>AVG.</t>
  </si>
  <si>
    <t>X - BAR =</t>
  </si>
  <si>
    <t xml:space="preserve">NO. OF PARTS BELOW L.T.L.     = </t>
  </si>
  <si>
    <t>Process Width ( P )    =</t>
  </si>
  <si>
    <t>Specification Width(S)         =</t>
  </si>
  <si>
    <t>Index (K)={2 x (D-XBAR)/S} =</t>
  </si>
  <si>
    <t>INTERVAL</t>
  </si>
  <si>
    <t>FREQ.</t>
  </si>
  <si>
    <t>CU. FREQ.</t>
  </si>
  <si>
    <t>Design Centre ( D )     =</t>
  </si>
  <si>
    <t>Interval                               =</t>
  </si>
  <si>
    <t>Selecting no. of classes     =</t>
  </si>
  <si>
    <t>Starting Point               =</t>
  </si>
  <si>
    <t>No. of readings                   =</t>
  </si>
  <si>
    <t>Shift Of 'X-BAR' from 'D'      =</t>
  </si>
  <si>
    <r>
      <t>U.C.L.</t>
    </r>
    <r>
      <rPr>
        <sz val="6"/>
        <rFont val="Arial Unicode MS"/>
        <family val="2"/>
      </rPr>
      <t xml:space="preserve">XBAR                  </t>
    </r>
    <r>
      <rPr>
        <sz val="10"/>
        <rFont val="Arial Unicode MS"/>
        <family val="2"/>
      </rPr>
      <t>=</t>
    </r>
  </si>
  <si>
    <r>
      <t>L.C.L.</t>
    </r>
    <r>
      <rPr>
        <sz val="6"/>
        <rFont val="Arial Unicode MS"/>
        <family val="2"/>
      </rPr>
      <t xml:space="preserve">XBAR              </t>
    </r>
    <r>
      <rPr>
        <sz val="10"/>
        <rFont val="Arial Unicode MS"/>
        <family val="2"/>
      </rPr>
      <t xml:space="preserve">   =</t>
    </r>
  </si>
  <si>
    <r>
      <t>U.C.L.</t>
    </r>
    <r>
      <rPr>
        <sz val="6"/>
        <rFont val="Arial Unicode MS"/>
        <family val="2"/>
      </rPr>
      <t xml:space="preserve">RBAR             </t>
    </r>
    <r>
      <rPr>
        <sz val="10"/>
        <rFont val="Arial Unicode MS"/>
        <family val="2"/>
      </rPr>
      <t xml:space="preserve">   =</t>
    </r>
  </si>
  <si>
    <r>
      <t>L.C.L.</t>
    </r>
    <r>
      <rPr>
        <sz val="6"/>
        <rFont val="Arial Unicode MS"/>
        <family val="2"/>
      </rPr>
      <t xml:space="preserve">RBAR               </t>
    </r>
    <r>
      <rPr>
        <sz val="10"/>
        <rFont val="Arial Unicode MS"/>
        <family val="2"/>
      </rPr>
      <t xml:space="preserve">   =</t>
    </r>
  </si>
  <si>
    <t>Std.Dev."s"       =</t>
  </si>
  <si>
    <t>Cp=(S/6s)          =</t>
  </si>
  <si>
    <t>CONCLUSION : -</t>
  </si>
  <si>
    <t>Cpk={1-K}xCp)  =</t>
  </si>
  <si>
    <t xml:space="preserve">Mr.Mahesh </t>
  </si>
  <si>
    <t>85-0.2</t>
  </si>
  <si>
    <t>Slot Milling</t>
  </si>
  <si>
    <t>Mahesh</t>
  </si>
  <si>
    <t>0.2 Max</t>
  </si>
  <si>
    <t>Doc no-FM/QA/11/01 
Rev no-00/01.05.2015</t>
  </si>
  <si>
    <t>GAUGE R&amp;R REPORT SHORT FORM ATTRIBUTE RESULTS</t>
  </si>
  <si>
    <t xml:space="preserve">Part Name : </t>
  </si>
  <si>
    <t xml:space="preserve">Part Number : </t>
  </si>
  <si>
    <t xml:space="preserve">Supplier Name : </t>
  </si>
  <si>
    <t xml:space="preserve">Supplier Code : </t>
  </si>
  <si>
    <t>Note : Use ok / not ok samples</t>
  </si>
  <si>
    <t>Gauge Description:-</t>
  </si>
  <si>
    <t>Sl.No.</t>
  </si>
  <si>
    <t>Master Status</t>
  </si>
  <si>
    <t>Sachin Vikhar</t>
  </si>
  <si>
    <t>Sanket Yewale</t>
  </si>
  <si>
    <t>M Chawan</t>
  </si>
  <si>
    <t>ok</t>
  </si>
  <si>
    <t>Not ok</t>
  </si>
  <si>
    <t>Converting to Number</t>
  </si>
  <si>
    <t>Trial 1</t>
  </si>
  <si>
    <t>Trial 2</t>
  </si>
  <si>
    <t>Trial 3</t>
  </si>
  <si>
    <t>Master</t>
  </si>
  <si>
    <t>Appraiser 1</t>
  </si>
  <si>
    <t>Appraiser 2</t>
  </si>
  <si>
    <t>Appraiser 3</t>
  </si>
  <si>
    <t>OK</t>
  </si>
  <si>
    <t>NOT OK</t>
  </si>
  <si>
    <t>Total</t>
  </si>
  <si>
    <t>Total ok</t>
  </si>
  <si>
    <t>Total Not ok</t>
  </si>
  <si>
    <t>Miss Rate</t>
  </si>
  <si>
    <t>False Alarm</t>
  </si>
  <si>
    <t>Effectiveness</t>
  </si>
  <si>
    <t>Effectivenss %</t>
  </si>
  <si>
    <t>Miss Rate %</t>
  </si>
  <si>
    <t>False Alarm %</t>
  </si>
  <si>
    <t>Acceptance Criteria</t>
  </si>
  <si>
    <t>Decision Measurement System</t>
  </si>
  <si>
    <t>False Alarm Rate</t>
  </si>
  <si>
    <t>Acceptable for the appraiser</t>
  </si>
  <si>
    <t>&gt;=90%</t>
  </si>
  <si>
    <t>&lt;=2%</t>
  </si>
  <si>
    <t>&lt;=5%</t>
  </si>
  <si>
    <t>Marginally acceptable for the appraiser - May need improvement</t>
  </si>
  <si>
    <t>&gt;=80%</t>
  </si>
  <si>
    <t>&lt;=10%</t>
  </si>
  <si>
    <t>Unacceptable for the appraiser - needs improvement</t>
  </si>
  <si>
    <t>&lt;80%</t>
  </si>
  <si>
    <t>&gt;5%</t>
  </si>
  <si>
    <t>&gt;10%</t>
  </si>
  <si>
    <t>Result</t>
  </si>
  <si>
    <t>Conducted By</t>
  </si>
  <si>
    <t xml:space="preserve">Shivkumar Choudhary </t>
  </si>
  <si>
    <t>Snap Gauge :- 85.0-0.2</t>
  </si>
  <si>
    <t>Doc no-FM/QA/11/01 Rev.no-00/01.09.2015</t>
  </si>
  <si>
    <t>Shashikant Patil</t>
  </si>
  <si>
    <t>Nagesh</t>
  </si>
  <si>
    <t>Date:-</t>
  </si>
  <si>
    <t>Plain Plug Gauge 7.0 ± 0.1</t>
  </si>
  <si>
    <t>: FM/QA/05</t>
  </si>
  <si>
    <t>LAY OUT INSPECTION REPORT</t>
  </si>
  <si>
    <t>: 00 / 01.09.2015</t>
  </si>
  <si>
    <t xml:space="preserve">Customer :-  Endurance Technologies Pvt Ltd.                                             </t>
  </si>
  <si>
    <t>Part Name :- Auto Adjuster Body Front LH/RH</t>
  </si>
  <si>
    <t>Org.Drg.no:520AJ01912 / 520AJ02112</t>
  </si>
  <si>
    <t>Material:</t>
  </si>
  <si>
    <t>Part No.:520AJ01912 / 520AJ02112</t>
  </si>
  <si>
    <t>Drg.rev.no: A</t>
  </si>
  <si>
    <t>Supplier Contact Person:</t>
  </si>
  <si>
    <t>Drg Rev Dt: 14.01.2014</t>
  </si>
  <si>
    <t>Balloning No.</t>
  </si>
  <si>
    <t>Parameters</t>
  </si>
  <si>
    <t>Specifications</t>
  </si>
  <si>
    <t>Instruments</t>
  </si>
  <si>
    <t>Observations size</t>
  </si>
  <si>
    <t>Dimension</t>
  </si>
  <si>
    <t>Surface finish</t>
  </si>
  <si>
    <t>Surface Roughness Tester</t>
  </si>
  <si>
    <t>28.0 + 2.0</t>
  </si>
  <si>
    <t>Depth</t>
  </si>
  <si>
    <t>62.0 + 0.5</t>
  </si>
  <si>
    <t>20.0 ± 0.3</t>
  </si>
  <si>
    <t>Height Gauge</t>
  </si>
  <si>
    <t>37.0 ± 0.5</t>
  </si>
  <si>
    <t>Parallelity</t>
  </si>
  <si>
    <t>Perpendicularity</t>
  </si>
  <si>
    <t xml:space="preserve"> Withstand Load</t>
  </si>
  <si>
    <t>700kgf</t>
  </si>
  <si>
    <t>UTM</t>
  </si>
  <si>
    <t>WEB. Thickness</t>
  </si>
  <si>
    <t>Rock. Hardness Tester</t>
  </si>
  <si>
    <t>Tensile Strength</t>
  </si>
  <si>
    <t>69kg/mm.mm</t>
  </si>
  <si>
    <t>Unspefied Chamfer</t>
  </si>
  <si>
    <t>0.5×45°</t>
  </si>
  <si>
    <t>Packing</t>
  </si>
  <si>
    <t>As Per Packing Standard</t>
  </si>
  <si>
    <t>Special Remark(if any):</t>
  </si>
  <si>
    <t>Auditee                                                                                                                                        Auditor</t>
  </si>
  <si>
    <t>Rev. Date: 18/07/2023           Rev. No.: A</t>
  </si>
  <si>
    <t xml:space="preserve"> </t>
  </si>
  <si>
    <t>POTENTIAL</t>
  </si>
  <si>
    <t>FAILURE MODE AND EFFECTS ANALYSIS</t>
  </si>
  <si>
    <t>( PROCESS FMEA )</t>
  </si>
  <si>
    <r>
      <rPr>
        <b/>
        <sz val="11"/>
        <rFont val="Calibri"/>
        <family val="2"/>
      </rPr>
      <t>PROCESS RESPONSIBILITY</t>
    </r>
    <r>
      <rPr>
        <b/>
        <sz val="10"/>
        <rFont val="Times New Roman"/>
        <family val="1"/>
      </rPr>
      <t xml:space="preserve"> :- Mr.Vinod Bagul (8380098313)</t>
    </r>
  </si>
  <si>
    <t>Rev No./ Date - 00</t>
  </si>
  <si>
    <t>PAGE :-</t>
  </si>
  <si>
    <t>FMEA DATE (ORIG.):-03.04.2024</t>
  </si>
  <si>
    <t xml:space="preserve">PREPARED BY :-Tejaswini Chavhan </t>
  </si>
  <si>
    <t>Process Function Requirement (Disired Outcome) Operation No.</t>
  </si>
  <si>
    <t>Potential Failure Mode</t>
  </si>
  <si>
    <t>Potential Effect (s) of Failure</t>
  </si>
  <si>
    <t>SEV</t>
  </si>
  <si>
    <t>Potential Cause(s) / Mechanism of Failure (Root cause)</t>
  </si>
  <si>
    <t>OCCURRENCE</t>
  </si>
  <si>
    <t>Current Control</t>
  </si>
  <si>
    <t>DETECTION</t>
  </si>
  <si>
    <t>RPN</t>
  </si>
  <si>
    <t>Recommended Action(s)</t>
  </si>
  <si>
    <t>Responsibility Target Completion Date</t>
  </si>
  <si>
    <t>Action Results</t>
  </si>
  <si>
    <t>Prevention</t>
  </si>
  <si>
    <t>Detection</t>
  </si>
  <si>
    <t>Action Taken</t>
  </si>
  <si>
    <t>OCC</t>
  </si>
  <si>
    <t>DET</t>
  </si>
  <si>
    <t>R/M Inspection
OP-10</t>
  </si>
  <si>
    <t>Dent,Damage,Excess Flash,Scale Pit,Bend Forging,etc.</t>
  </si>
  <si>
    <t>Premature failure</t>
  </si>
  <si>
    <t>Defect Material mixing with ok Material</t>
  </si>
  <si>
    <t>Receiving Inspection of raw material</t>
  </si>
  <si>
    <t>Receiving Inspection report</t>
  </si>
  <si>
    <t xml:space="preserve"> Crack </t>
  </si>
  <si>
    <t xml:space="preserve"> Break in running condition</t>
  </si>
  <si>
    <t>Crack not detect in visual</t>
  </si>
  <si>
    <t>OP 20 VMC 1st Setup</t>
  </si>
  <si>
    <t>Width                  
14.0 ± 0.2 (Oversize/Undersize)</t>
  </si>
  <si>
    <t>If oversize assembly Not possible</t>
  </si>
  <si>
    <t>Insert corner break or wear out</t>
  </si>
  <si>
    <t>Tool specification added in CP &amp; its resharpning qty or changing frequency added in CP</t>
  </si>
  <si>
    <t>Control plan &amp; tool monitoring report, Insert/Tool Management machine.</t>
  </si>
  <si>
    <t>Wrong Offset Given</t>
  </si>
  <si>
    <t>Program locked &amp; offset given by only authorised person</t>
  </si>
  <si>
    <t>Offset interlock by supervisor</t>
  </si>
  <si>
    <t>If undersize loose assembly</t>
  </si>
  <si>
    <t>May affect on next operation &amp; assembly</t>
  </si>
  <si>
    <t>Drill Corner Break or Wear out</t>
  </si>
  <si>
    <t>Drill Change As per Frequency Decided</t>
  </si>
  <si>
    <t>Tool life monitoring report</t>
  </si>
  <si>
    <t>Wrong Program Select or Wrong offset given</t>
  </si>
  <si>
    <t>At program</t>
  </si>
  <si>
    <t>Width                      
   4.5 ± 0.2 (Oversize/Undersize)</t>
  </si>
  <si>
    <t>It affect on next operation &amp; problem during assembly</t>
  </si>
  <si>
    <t xml:space="preserve">Cutter Width oversize or undersize </t>
  </si>
  <si>
    <t>Check cutter width at the time of receiving cutter</t>
  </si>
  <si>
    <t>tool inspection report</t>
  </si>
  <si>
    <t xml:space="preserve">Parallelity                    0.1 Max  </t>
  </si>
  <si>
    <t>Improper clamping of job</t>
  </si>
  <si>
    <t xml:space="preserve">Hydraulic clamp provided </t>
  </si>
  <si>
    <t>Check Clamping pressure on Dial</t>
  </si>
  <si>
    <t>OP 30 VMC 2nd Setup</t>
  </si>
  <si>
    <t>Distance                 
 85.0 - 0.2                     (Oversize/Undersize)</t>
  </si>
  <si>
    <t>If oversize loose assembly</t>
  </si>
  <si>
    <t>Wrong Dia.Cutter used or Cutter Dia. Wear Out.</t>
  </si>
  <si>
    <t xml:space="preserve">Tool specification added in CP &amp; its resharpning qty or changing frequency added in CP </t>
  </si>
  <si>
    <t>Control plan &amp; tool monitoring report, Insert/Tool Management machine., Insert/Tool Management machine.</t>
  </si>
  <si>
    <t>If undersize assembly not possible</t>
  </si>
  <si>
    <t>Distance                     99.5 Undersize / Oversize</t>
  </si>
  <si>
    <t>Insert corner break or wear out or drill corner wear out or break</t>
  </si>
  <si>
    <t>Measurement Error</t>
  </si>
  <si>
    <t>MSA &amp; Gauge R&amp;R</t>
  </si>
  <si>
    <t>MSA Record</t>
  </si>
  <si>
    <t>Control plan &amp; tool monitoring report</t>
  </si>
  <si>
    <t>Diameter                       7.0 ± 0.1      (Oversize/Undersize)</t>
  </si>
  <si>
    <t>Wrong Drill Used</t>
  </si>
  <si>
    <t>Drill Size Mention in Control Plan</t>
  </si>
  <si>
    <t xml:space="preserve"> Burr fold during vibro deburring operation.</t>
  </si>
  <si>
    <t>100% inspection by PPG for ID 7 mm instead of sampling inspection</t>
  </si>
  <si>
    <t>100% Inspection in final inspection</t>
  </si>
  <si>
    <t>less drill depth set at the time of setting</t>
  </si>
  <si>
    <t>Check all parameter at the time of set up approval</t>
  </si>
  <si>
    <t>Set up approval report</t>
  </si>
  <si>
    <t>Distance                               6.0 ± 0.1 Undersize / Oversize</t>
  </si>
  <si>
    <t>Perpendiculirity        0.15 Max</t>
  </si>
  <si>
    <t>Wrong  loading of job or improper Clamping</t>
  </si>
  <si>
    <t xml:space="preserve">OP 40 Milling </t>
  </si>
  <si>
    <t>Distance                               20.0 ± 0.3 Undersize / Oversize</t>
  </si>
  <si>
    <t>Width                    
13.0 ± 0.2 (Oversize/Undersize)</t>
  </si>
  <si>
    <t>Distance                        4.5  ± 0.2 (Oversize/Undersize)</t>
  </si>
  <si>
    <t>Diameter                     
3.2 + 0.2   (Oversize/Undersize)</t>
  </si>
  <si>
    <t>OP 60 Drilling Operation</t>
  </si>
  <si>
    <t>Diameter                   
  4.0 ± 0.2   (Oversize/Undersize)</t>
  </si>
  <si>
    <t>Distance                      67.5 (Oversize/Undersize)</t>
  </si>
  <si>
    <r>
      <t xml:space="preserve">Distance                      4.5 </t>
    </r>
    <r>
      <rPr>
        <sz val="10"/>
        <rFont val="Calibri"/>
        <family val="2"/>
      </rPr>
      <t>± 0.2</t>
    </r>
    <r>
      <rPr>
        <sz val="10"/>
        <rFont val="Calibri"/>
        <family val="2"/>
        <scheme val="minor"/>
      </rPr>
      <t xml:space="preserve">  (Oversize/Undersize)</t>
    </r>
  </si>
  <si>
    <t>Hard burr fold /Sharp edges/dent/damage.</t>
  </si>
  <si>
    <t>Heavy dent on the machined area may lead to rejection of the part.</t>
  </si>
  <si>
    <t>QC Engg. failed to judge limit of defects</t>
  </si>
  <si>
    <t>QC. Engg training as per  Customer requirements</t>
  </si>
  <si>
    <t>Work Instruction for inspector along with limit sample at work place</t>
  </si>
  <si>
    <t>Possibility of rusty of job &amp; may affect on its life.</t>
  </si>
  <si>
    <t>Plating process not followed as per PFD</t>
  </si>
  <si>
    <t>SOP made for plating process</t>
  </si>
  <si>
    <t>follow SOP</t>
  </si>
  <si>
    <t>Part gets contaminated or rusty with the sweating hand of the person.</t>
  </si>
  <si>
    <t>loss of customer confidence.</t>
  </si>
  <si>
    <t>Operation skipped.</t>
  </si>
  <si>
    <t xml:space="preserve">Every piece to be  100%  inspection for machining defect ,Visual inspection &amp; Identification with marker for each shift  </t>
  </si>
  <si>
    <t>Sampling inspection record will maintain in PDI Report</t>
  </si>
  <si>
    <t>Measuring device not suitable as per the MSA studies.</t>
  </si>
  <si>
    <t>All measurement devices to go through the MSA studies as when any change in the measurement like repair, change of operator and or measurement conditions.</t>
  </si>
  <si>
    <t>MSA schedule and the calibration schedule.</t>
  </si>
  <si>
    <t>Final inspector not trained.</t>
  </si>
  <si>
    <t xml:space="preserve"> Qualified final inspectors .</t>
  </si>
  <si>
    <t>Competancy matrix.</t>
  </si>
  <si>
    <t>Part can get rusted /Damage/crack .</t>
  </si>
  <si>
    <t>Handling of the part with wet hand or moisture present on the palm.</t>
  </si>
  <si>
    <t>Part to be handled with gloves only.</t>
  </si>
  <si>
    <t>supervision.</t>
  </si>
  <si>
    <t>Inproper Packing of finished components and quantity causes failure in dispatch</t>
  </si>
  <si>
    <t>Finished components may be damage</t>
  </si>
  <si>
    <t xml:space="preserve"> Finished material  packing at customer provided bin </t>
  </si>
  <si>
    <t>Material packing As per customer requirement.</t>
  </si>
  <si>
    <t xml:space="preserve">counting &amp; invoice </t>
  </si>
  <si>
    <t>Quantity  issue</t>
  </si>
  <si>
    <t>customer bad  impression &amp;bad rating .</t>
  </si>
  <si>
    <t>Proper counting before dispatch as per  invoice quantity</t>
  </si>
  <si>
    <t>Signifiant charastries symbol</t>
  </si>
  <si>
    <t>Control Status</t>
  </si>
  <si>
    <t xml:space="preserve">Miss.Tejaswini Chavhan </t>
  </si>
  <si>
    <t>OP 50       (Deburring)</t>
  </si>
  <si>
    <t>OP 70 Drilling Operation</t>
  </si>
  <si>
    <t>OP 80       (Deburring)</t>
  </si>
  <si>
    <t>OP 90 
(Zinc Plating)</t>
  </si>
  <si>
    <t>OP 100 
(Final inspection)</t>
  </si>
  <si>
    <t>OP 110
 (Dispatch)</t>
  </si>
  <si>
    <t>REV:A</t>
  </si>
  <si>
    <t>Part No.:-520AJ01912 / 520AJ02112</t>
  </si>
  <si>
    <t>Part Name:-Auto Adjuster Body Front LH / RH</t>
  </si>
  <si>
    <t>FMEA NO. :- FMEA/MT/520AJ01912 / 520AJ02112</t>
  </si>
  <si>
    <t>Distance 12 Undersize / Oversize</t>
  </si>
  <si>
    <t>Distance 62.0+0.3 Undersize / Oversize</t>
  </si>
  <si>
    <t>Depth 28.00 + 2 Undersize / Oversize</t>
  </si>
  <si>
    <t>Distance                         3.25 (Oversize/Undersize)</t>
  </si>
  <si>
    <t>Position                
   0.2 Max                (Oversize)</t>
  </si>
  <si>
    <t>_____________
PREPAIRED BY - Tejaswini Chavhan</t>
  </si>
  <si>
    <t>____________
APPROVED BY - Mr.Vinod Bagul</t>
  </si>
  <si>
    <t>Other approval date ( if required )</t>
  </si>
  <si>
    <t>Cust. engg. App. :-as per customer</t>
  </si>
  <si>
    <t>Cust quality approval / Date (If Req'd) :-</t>
  </si>
  <si>
    <t>Other approval/ date :-as per customer</t>
  </si>
  <si>
    <t>Customer:-Endurance Technologies Pvt ltd,Aurangabad.</t>
  </si>
  <si>
    <t>Part number/ latest change level :-520AJ01912 / 520AJ02112</t>
  </si>
  <si>
    <t>Part name/ Description :-Auto Adjuster Body Front LH /RH</t>
  </si>
  <si>
    <t>Control plan no:- CP/MT/520AJ01912</t>
  </si>
  <si>
    <t>Key contact  : Vinod Bagul (8380098313)</t>
  </si>
  <si>
    <t>Date: (Orig):  ( Rev : )  15.04.2015</t>
  </si>
  <si>
    <t xml:space="preserve"> Rev: A 14.01.14</t>
  </si>
  <si>
    <t>Endurance Technologies Ltd .</t>
  </si>
  <si>
    <t>Weight (Empty)</t>
  </si>
  <si>
    <t>Weight (Final)</t>
  </si>
  <si>
    <t>78 Nos</t>
  </si>
  <si>
    <t>Customer (ETL) Approval</t>
  </si>
  <si>
    <t xml:space="preserve"> Endurance Technologies  Ltd.(Braking Division) </t>
  </si>
  <si>
    <t xml:space="preserve"> Auto Adjuster Body Front LH</t>
  </si>
  <si>
    <t xml:space="preserve"> Aditi Engineering ,Aurangabad</t>
  </si>
  <si>
    <t>L-18/19, MIDC , Waluj Aurangabad</t>
  </si>
  <si>
    <t>ADDRESS-L-18/19, MIDC WALUJ ,AURANGABAD</t>
  </si>
  <si>
    <t>Core Team: DPK,MN,VRB,TMC,BSK</t>
  </si>
  <si>
    <t>Core team :- BSK,VRB,SKC,TMC,DPK</t>
  </si>
  <si>
    <t>CORE TEAM :- BSK,SKC,TMC,DPK</t>
  </si>
  <si>
    <t>Part No :- 520AJ01912 / 520AJ02112</t>
  </si>
  <si>
    <t>___________L18/19,Waluj,MIDC,Aurangabad________________________________________________</t>
  </si>
  <si>
    <t>Multi Technology ,L-18/19,MIDC , Waluj Aurangabad - 431136</t>
  </si>
  <si>
    <t>SUPPLIER : - Multi Technology</t>
  </si>
  <si>
    <t>Multi Technology</t>
  </si>
  <si>
    <t>Organisation / plant approval /date :- Multi Technology</t>
  </si>
  <si>
    <t xml:space="preserve">SUPPLIER NAME: Multi Technology L-18/19 MIDC, WALUJ, Aurangabad   431136  </t>
  </si>
  <si>
    <t xml:space="preserve"> Multi Technology</t>
  </si>
  <si>
    <t>Multi Technology, Aurangabad</t>
  </si>
  <si>
    <t>Supplier Name :-  Multi Technology</t>
  </si>
  <si>
    <r>
      <t xml:space="preserve">12.0 </t>
    </r>
    <r>
      <rPr>
        <sz val="16"/>
        <rFont val="Calibri"/>
        <family val="2"/>
      </rPr>
      <t>±</t>
    </r>
    <r>
      <rPr>
        <sz val="16"/>
        <rFont val="Arial"/>
        <family val="2"/>
      </rPr>
      <t xml:space="preserve"> 0.2</t>
    </r>
  </si>
  <si>
    <t xml:space="preserve"> Submission to Endurance E71</t>
  </si>
  <si>
    <t>Customer  : Endurance Technologies Ltd E71</t>
  </si>
  <si>
    <t>Ltd. E-71</t>
  </si>
  <si>
    <t>CUSTOMER NAME: Endurance Technologies Pvt. Ltd.E71 Aurangabad</t>
  </si>
  <si>
    <t>01.01.2016</t>
  </si>
  <si>
    <t>02.01.2016</t>
  </si>
  <si>
    <t>05.01.2016</t>
  </si>
  <si>
    <t>_____Endurance Technologies Ltd.</t>
  </si>
  <si>
    <t>Mr.Prasad Kulkarni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</si>
</sst>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0.0"/>
    <numFmt numFmtId="165" formatCode="0.0000"/>
    <numFmt numFmtId="166" formatCode="0.000"/>
    <numFmt numFmtId="167" formatCode="0.00000"/>
    <numFmt numFmtId="168" formatCode="0.000000"/>
    <numFmt numFmtId="169" formatCode="\$#,##0.0000"/>
    <numFmt numFmtId="170" formatCode="[$-409]d\-mmm\-yy;@"/>
  </numFmts>
  <fonts count="13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4"/>
      <name val="Arial"/>
      <family val="2"/>
    </font>
    <font>
      <sz val="16"/>
      <name val="Arial"/>
      <family val="2"/>
    </font>
    <font>
      <b/>
      <sz val="20"/>
      <name val="Arial"/>
      <family val="2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8"/>
      <name val="Arial"/>
      <family val="2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</font>
    <font>
      <sz val="3.5"/>
      <name val="Times New Roman"/>
      <family val="1"/>
    </font>
    <font>
      <b/>
      <sz val="11"/>
      <name val="Calibri"/>
      <family val="2"/>
    </font>
    <font>
      <sz val="10"/>
      <name val="Times New Roman"/>
      <family val="1"/>
    </font>
    <font>
      <sz val="10"/>
      <name val="Calibri"/>
      <family val="2"/>
    </font>
    <font>
      <sz val="10"/>
      <name val="Arial MT"/>
      <family val="2"/>
    </font>
    <font>
      <b/>
      <sz val="8.5"/>
      <name val="Arial"/>
      <family val="2"/>
    </font>
    <font>
      <b/>
      <sz val="20"/>
      <color theme="1"/>
      <name val="Calibri"/>
      <family val="2"/>
      <scheme val="minor"/>
    </font>
    <font>
      <sz val="36"/>
      <color indexed="12"/>
      <name val="Arial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4"/>
      <color indexed="8"/>
      <name val="Arial"/>
      <family val="2"/>
    </font>
    <font>
      <b/>
      <u/>
      <sz val="14"/>
      <color indexed="8"/>
      <name val="Arial"/>
      <family val="2"/>
    </font>
    <font>
      <b/>
      <sz val="14"/>
      <color theme="1"/>
      <name val="Calibri"/>
      <family val="2"/>
      <scheme val="minor"/>
    </font>
    <font>
      <b/>
      <sz val="30"/>
      <name val="Calibri"/>
      <family val="2"/>
      <scheme val="minor"/>
    </font>
    <font>
      <b/>
      <sz val="10"/>
      <name val="Calibri"/>
      <family val="2"/>
      <scheme val="minor"/>
    </font>
    <font>
      <sz val="12"/>
      <name val="Times New Roman"/>
      <family val="1"/>
    </font>
    <font>
      <b/>
      <sz val="10"/>
      <name val="Verdana"/>
      <family val="2"/>
    </font>
    <font>
      <sz val="10"/>
      <name val="Verdana"/>
      <family val="2"/>
    </font>
    <font>
      <b/>
      <u/>
      <sz val="10"/>
      <name val="Verdana"/>
      <family val="2"/>
    </font>
    <font>
      <u/>
      <sz val="10"/>
      <name val="Verdana"/>
      <family val="2"/>
    </font>
    <font>
      <sz val="10"/>
      <color indexed="12"/>
      <name val="Verdana"/>
      <family val="2"/>
    </font>
    <font>
      <b/>
      <u/>
      <sz val="16"/>
      <name val="Shivaji05"/>
    </font>
    <font>
      <b/>
      <sz val="16"/>
      <name val="Shivaji05"/>
    </font>
    <font>
      <b/>
      <sz val="10"/>
      <color indexed="9"/>
      <name val="Verdana"/>
      <family val="2"/>
    </font>
    <font>
      <sz val="10"/>
      <color indexed="8"/>
      <name val="Verdana"/>
      <family val="2"/>
    </font>
    <font>
      <u/>
      <sz val="10"/>
      <color indexed="12"/>
      <name val="MS Sans Serif"/>
      <family val="2"/>
    </font>
    <font>
      <u/>
      <sz val="11"/>
      <color theme="1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indexed="61"/>
      <name val="Arial"/>
      <family val="2"/>
    </font>
    <font>
      <b/>
      <sz val="20"/>
      <color indexed="61"/>
      <name val="Calibri"/>
      <family val="2"/>
      <scheme val="minor"/>
    </font>
    <font>
      <b/>
      <sz val="10"/>
      <name val="Arial"/>
      <family val="2"/>
    </font>
    <font>
      <b/>
      <i/>
      <sz val="20"/>
      <color indexed="57"/>
      <name val="Arial"/>
      <family val="2"/>
    </font>
    <font>
      <b/>
      <sz val="20"/>
      <color indexed="48"/>
      <name val="Arial"/>
      <family val="2"/>
    </font>
    <font>
      <b/>
      <i/>
      <sz val="18"/>
      <color indexed="61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b/>
      <i/>
      <sz val="20"/>
      <color rgb="FF00B050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b/>
      <i/>
      <sz val="20"/>
      <name val="Arial"/>
      <family val="2"/>
    </font>
    <font>
      <b/>
      <u/>
      <sz val="20"/>
      <color indexed="16"/>
      <name val="Arial"/>
      <family val="2"/>
    </font>
    <font>
      <b/>
      <i/>
      <u/>
      <sz val="20"/>
      <color indexed="16"/>
      <name val="Arial"/>
      <family val="2"/>
    </font>
    <font>
      <b/>
      <sz val="28"/>
      <color indexed="12"/>
      <name val="Arial"/>
      <family val="2"/>
    </font>
    <font>
      <b/>
      <sz val="18"/>
      <color indexed="12"/>
      <name val="Arial"/>
      <family val="2"/>
    </font>
    <font>
      <b/>
      <sz val="18"/>
      <color theme="1"/>
      <name val="Calibri"/>
      <family val="2"/>
      <scheme val="minor"/>
    </font>
    <font>
      <b/>
      <sz val="22"/>
      <color theme="3"/>
      <name val="Arial"/>
      <family val="2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明朝"/>
      <family val="1"/>
      <charset val="128"/>
    </font>
    <font>
      <u/>
      <sz val="10"/>
      <color indexed="12"/>
      <name val="Arial"/>
      <family val="2"/>
    </font>
    <font>
      <b/>
      <sz val="12"/>
      <color theme="1"/>
      <name val="Arial"/>
      <family val="2"/>
    </font>
    <font>
      <b/>
      <sz val="18"/>
      <name val="Verdana"/>
      <family val="2"/>
    </font>
    <font>
      <b/>
      <sz val="22"/>
      <color theme="3" tint="0.39997558519241921"/>
      <name val="Calibri"/>
      <family val="2"/>
      <scheme val="minor"/>
    </font>
    <font>
      <b/>
      <sz val="28"/>
      <color indexed="12"/>
      <name val="Calibri"/>
      <family val="2"/>
      <scheme val="minor"/>
    </font>
    <font>
      <sz val="10"/>
      <name val="Arial"/>
      <family val="2"/>
    </font>
    <font>
      <sz val="8"/>
      <color rgb="FF006100"/>
      <name val="Verdana"/>
      <family val="2"/>
    </font>
    <font>
      <sz val="1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8"/>
      <color rgb="FF0070C0"/>
      <name val="Arial"/>
      <family val="2"/>
    </font>
    <font>
      <b/>
      <sz val="26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6"/>
      <name val="Calibri"/>
      <family val="2"/>
      <scheme val="minor"/>
    </font>
    <font>
      <sz val="11"/>
      <name val="Calibri"/>
      <family val="2"/>
      <scheme val="minor"/>
    </font>
    <font>
      <sz val="14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Arial"/>
      <family val="2"/>
    </font>
    <font>
      <sz val="20"/>
      <name val="Arial"/>
      <family val="2"/>
    </font>
    <font>
      <b/>
      <sz val="22"/>
      <name val="Arial"/>
      <family val="2"/>
    </font>
    <font>
      <b/>
      <sz val="36"/>
      <name val="Arial"/>
      <family val="2"/>
    </font>
    <font>
      <sz val="18"/>
      <color theme="1"/>
      <name val="Arial"/>
      <family val="2"/>
    </font>
    <font>
      <b/>
      <sz val="11"/>
      <color theme="1"/>
      <name val="Arial"/>
      <family val="2"/>
    </font>
    <font>
      <b/>
      <sz val="25"/>
      <name val="Arial"/>
      <family val="2"/>
    </font>
    <font>
      <b/>
      <sz val="14"/>
      <color indexed="8"/>
      <name val="Calibri"/>
      <family val="2"/>
      <scheme val="minor"/>
    </font>
    <font>
      <b/>
      <sz val="48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theme="1"/>
      <name val="Calibri"/>
      <family val="2"/>
    </font>
    <font>
      <sz val="7.7"/>
      <color theme="1"/>
      <name val="Calibri"/>
      <family val="2"/>
    </font>
    <font>
      <sz val="9.8000000000000007"/>
      <color theme="1"/>
      <name val="Calibri"/>
      <family val="2"/>
    </font>
    <font>
      <b/>
      <sz val="22"/>
      <name val="Calibri"/>
      <family val="2"/>
      <scheme val="minor"/>
    </font>
    <font>
      <b/>
      <sz val="18"/>
      <name val="Calibri"/>
      <family val="2"/>
      <scheme val="minor"/>
    </font>
    <font>
      <sz val="18"/>
      <name val="Calibri"/>
      <family val="2"/>
      <scheme val="minor"/>
    </font>
    <font>
      <sz val="20"/>
      <name val="Calibri"/>
      <family val="2"/>
    </font>
    <font>
      <sz val="9.6"/>
      <name val="Arial"/>
      <family val="2"/>
    </font>
    <font>
      <b/>
      <sz val="11"/>
      <color theme="1"/>
      <name val="Calibri"/>
      <family val="2"/>
      <scheme val="minor"/>
    </font>
    <font>
      <b/>
      <sz val="20"/>
      <color indexed="9"/>
      <name val="Arial Rounded MT Bold"/>
      <family val="2"/>
    </font>
    <font>
      <b/>
      <sz val="9"/>
      <color indexed="9"/>
      <name val="Arial Rounded MT Bold"/>
      <family val="2"/>
    </font>
    <font>
      <sz val="12"/>
      <name val="Arial Rounded MT Bold"/>
      <family val="2"/>
    </font>
    <font>
      <sz val="10"/>
      <name val="Arial Unicode MS"/>
      <family val="2"/>
    </font>
    <font>
      <sz val="10"/>
      <name val="Arial Rounded MT Bold"/>
      <family val="2"/>
    </font>
    <font>
      <sz val="10"/>
      <color indexed="10"/>
      <name val="Arial Unicode MS"/>
      <family val="2"/>
    </font>
    <font>
      <sz val="10"/>
      <color indexed="10"/>
      <name val="Arial Rounded MT Bold"/>
      <family val="2"/>
    </font>
    <font>
      <sz val="6"/>
      <name val="Arial Unicode MS"/>
      <family val="2"/>
    </font>
    <font>
      <sz val="8"/>
      <name val="Arial Unicode MS"/>
      <family val="2"/>
    </font>
    <font>
      <sz val="12"/>
      <color indexed="10"/>
      <name val="Arial Rounded MT Bold"/>
      <family val="2"/>
    </font>
    <font>
      <b/>
      <sz val="14"/>
      <name val="Arial"/>
      <family val="2"/>
    </font>
    <font>
      <b/>
      <sz val="11"/>
      <name val="Arial"/>
      <family val="2"/>
    </font>
    <font>
      <sz val="10"/>
      <color indexed="9"/>
      <name val="Arial"/>
      <family val="2"/>
    </font>
    <font>
      <b/>
      <sz val="14"/>
      <name val="CorpoS"/>
    </font>
    <font>
      <b/>
      <sz val="10"/>
      <name val="CorpoS"/>
    </font>
    <font>
      <sz val="10"/>
      <name val="CorpoS"/>
    </font>
    <font>
      <sz val="11"/>
      <color theme="1"/>
      <name val="Arial"/>
      <family val="2"/>
    </font>
    <font>
      <b/>
      <sz val="9"/>
      <name val="Arial"/>
      <family val="2"/>
    </font>
    <font>
      <b/>
      <sz val="12"/>
      <name val="Times New Roman"/>
      <family val="1"/>
    </font>
    <font>
      <b/>
      <sz val="18"/>
      <name val="Times New Roman"/>
      <family val="1"/>
    </font>
    <font>
      <b/>
      <sz val="14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sz val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2"/>
      <name val="Calibri"/>
      <family val="2"/>
    </font>
    <font>
      <sz val="12"/>
      <name val="Calibri"/>
      <family val="2"/>
    </font>
    <font>
      <b/>
      <sz val="12"/>
      <color indexed="8"/>
      <name val="Calibri"/>
      <family val="2"/>
    </font>
    <font>
      <sz val="16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00FFFF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indexed="51"/>
        <bgColor indexed="13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18"/>
        <bgColor indexed="32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26"/>
      </patternFill>
    </fill>
    <fill>
      <patternFill patternType="solid">
        <fgColor theme="0"/>
        <bgColor indexed="26"/>
      </patternFill>
    </fill>
  </fills>
  <borders count="162">
    <border>
      <left/>
      <right/>
      <top/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medium">
        <color indexed="8"/>
      </left>
      <right/>
      <top/>
      <bottom/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6" fillId="0" borderId="0"/>
    <xf numFmtId="0" fontId="1" fillId="0" borderId="0"/>
    <xf numFmtId="0" fontId="1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2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63" fillId="0" borderId="0"/>
    <xf numFmtId="0" fontId="65" fillId="0" borderId="0"/>
    <xf numFmtId="0" fontId="2" fillId="0" borderId="0"/>
    <xf numFmtId="0" fontId="2" fillId="0" borderId="0"/>
    <xf numFmtId="0" fontId="2" fillId="0" borderId="0"/>
    <xf numFmtId="0" fontId="66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71" fillId="0" borderId="0"/>
    <xf numFmtId="0" fontId="72" fillId="6" borderId="0" applyNumberFormat="0" applyBorder="0" applyAlignment="0" applyProtection="0"/>
    <xf numFmtId="0" fontId="2" fillId="0" borderId="0">
      <alignment horizontal="center" vertical="center" wrapText="1"/>
    </xf>
    <xf numFmtId="0" fontId="16" fillId="0" borderId="0"/>
    <xf numFmtId="0" fontId="2" fillId="0" borderId="0"/>
    <xf numFmtId="0" fontId="2" fillId="0" borderId="0">
      <alignment horizontal="center" vertical="center" wrapText="1"/>
    </xf>
  </cellStyleXfs>
  <cellXfs count="1019">
    <xf numFmtId="0" fontId="0" fillId="0" borderId="0" xfId="0"/>
    <xf numFmtId="0" fontId="12" fillId="0" borderId="0" xfId="10"/>
    <xf numFmtId="0" fontId="21" fillId="0" borderId="1" xfId="11" applyFont="1" applyBorder="1" applyAlignment="1">
      <alignment horizontal="center" vertical="center"/>
    </xf>
    <xf numFmtId="0" fontId="21" fillId="0" borderId="2" xfId="11" applyFont="1" applyBorder="1" applyAlignment="1">
      <alignment horizontal="center" vertical="center"/>
    </xf>
    <xf numFmtId="0" fontId="21" fillId="0" borderId="3" xfId="11" applyFont="1" applyBorder="1" applyAlignment="1">
      <alignment horizontal="center" vertical="center"/>
    </xf>
    <xf numFmtId="0" fontId="12" fillId="0" borderId="0" xfId="10"/>
    <xf numFmtId="0" fontId="11" fillId="5" borderId="46" xfId="12" applyFont="1" applyFill="1" applyBorder="1" applyAlignment="1">
      <alignment horizontal="center" vertical="center" wrapText="1"/>
    </xf>
    <xf numFmtId="0" fontId="11" fillId="5" borderId="20" xfId="12" applyFont="1" applyFill="1" applyBorder="1" applyAlignment="1">
      <alignment horizontal="center" vertical="center" wrapText="1"/>
    </xf>
    <xf numFmtId="0" fontId="11" fillId="5" borderId="14" xfId="12" applyFont="1" applyFill="1" applyBorder="1" applyAlignment="1">
      <alignment horizontal="center" vertical="center" wrapText="1"/>
    </xf>
    <xf numFmtId="0" fontId="11" fillId="5" borderId="6" xfId="12" applyFont="1" applyFill="1" applyBorder="1" applyAlignment="1">
      <alignment horizontal="center" vertical="center" wrapText="1"/>
    </xf>
    <xf numFmtId="0" fontId="11" fillId="0" borderId="4" xfId="12" applyFont="1" applyFill="1" applyBorder="1" applyAlignment="1">
      <alignment horizontal="center" vertical="center"/>
    </xf>
    <xf numFmtId="0" fontId="31" fillId="0" borderId="5" xfId="15" applyFont="1" applyFill="1" applyBorder="1" applyAlignment="1" applyProtection="1">
      <alignment horizontal="center" vertical="center" wrapText="1"/>
      <protection locked="0"/>
    </xf>
    <xf numFmtId="0" fontId="9" fillId="0" borderId="7" xfId="15" applyFont="1" applyFill="1" applyBorder="1" applyAlignment="1" applyProtection="1">
      <alignment horizontal="center" vertical="center" wrapText="1"/>
      <protection locked="0"/>
    </xf>
    <xf numFmtId="0" fontId="29" fillId="0" borderId="6" xfId="0" applyFont="1" applyBorder="1" applyAlignment="1">
      <alignment horizontal="center" vertical="center"/>
    </xf>
    <xf numFmtId="0" fontId="6" fillId="0" borderId="0" xfId="0" applyFont="1"/>
    <xf numFmtId="0" fontId="11" fillId="5" borderId="51" xfId="12" applyFont="1" applyFill="1" applyBorder="1" applyAlignment="1">
      <alignment horizontal="center" vertical="center" wrapText="1"/>
    </xf>
    <xf numFmtId="0" fontId="21" fillId="0" borderId="46" xfId="11" applyFont="1" applyBorder="1" applyAlignment="1">
      <alignment vertical="center" wrapText="1"/>
    </xf>
    <xf numFmtId="0" fontId="34" fillId="0" borderId="0" xfId="16" applyFont="1"/>
    <xf numFmtId="0" fontId="34" fillId="0" borderId="0" xfId="16" applyFont="1" applyBorder="1"/>
    <xf numFmtId="0" fontId="34" fillId="0" borderId="35" xfId="16" applyFont="1" applyBorder="1"/>
    <xf numFmtId="0" fontId="34" fillId="0" borderId="0" xfId="16" applyFont="1" applyBorder="1" applyAlignment="1">
      <alignment horizontal="center"/>
    </xf>
    <xf numFmtId="0" fontId="34" fillId="0" borderId="0" xfId="16" applyFont="1" applyBorder="1" applyAlignment="1">
      <alignment horizontal="right"/>
    </xf>
    <xf numFmtId="0" fontId="33" fillId="0" borderId="38" xfId="16" applyFont="1" applyBorder="1" applyAlignment="1">
      <alignment horizontal="center"/>
    </xf>
    <xf numFmtId="0" fontId="34" fillId="0" borderId="38" xfId="16" applyFont="1" applyBorder="1" applyAlignment="1">
      <alignment horizontal="center"/>
    </xf>
    <xf numFmtId="0" fontId="33" fillId="0" borderId="35" xfId="16" applyFont="1" applyBorder="1" applyAlignment="1">
      <alignment horizontal="left"/>
    </xf>
    <xf numFmtId="0" fontId="34" fillId="0" borderId="35" xfId="16" applyFont="1" applyBorder="1" applyAlignment="1">
      <alignment horizontal="left"/>
    </xf>
    <xf numFmtId="0" fontId="34" fillId="0" borderId="0" xfId="16" applyFont="1" applyBorder="1" applyAlignment="1">
      <alignment horizontal="left"/>
    </xf>
    <xf numFmtId="0" fontId="34" fillId="0" borderId="5" xfId="16" applyFont="1" applyBorder="1" applyAlignment="1">
      <alignment horizontal="left"/>
    </xf>
    <xf numFmtId="0" fontId="34" fillId="0" borderId="35" xfId="16" applyFont="1" applyBorder="1" applyAlignment="1">
      <alignment horizontal="center"/>
    </xf>
    <xf numFmtId="0" fontId="38" fillId="0" borderId="4" xfId="16" applyFont="1" applyFill="1" applyBorder="1"/>
    <xf numFmtId="0" fontId="34" fillId="0" borderId="5" xfId="16" applyFont="1" applyBorder="1"/>
    <xf numFmtId="0" fontId="34" fillId="0" borderId="4" xfId="16" applyFont="1" applyBorder="1"/>
    <xf numFmtId="0" fontId="34" fillId="0" borderId="38" xfId="16" applyFont="1" applyBorder="1"/>
    <xf numFmtId="0" fontId="34" fillId="2" borderId="4" xfId="16" applyFont="1" applyFill="1" applyBorder="1"/>
    <xf numFmtId="0" fontId="39" fillId="0" borderId="4" xfId="16" applyFont="1" applyBorder="1"/>
    <xf numFmtId="0" fontId="40" fillId="0" borderId="4" xfId="16" applyFont="1" applyFill="1" applyBorder="1"/>
    <xf numFmtId="0" fontId="33" fillId="0" borderId="38" xfId="16" applyFont="1" applyBorder="1"/>
    <xf numFmtId="0" fontId="33" fillId="0" borderId="35" xfId="16" applyFont="1" applyBorder="1"/>
    <xf numFmtId="0" fontId="34" fillId="0" borderId="57" xfId="16" applyFont="1" applyBorder="1"/>
    <xf numFmtId="0" fontId="34" fillId="0" borderId="36" xfId="16" applyFont="1" applyBorder="1"/>
    <xf numFmtId="0" fontId="34" fillId="0" borderId="20" xfId="16" applyFont="1" applyBorder="1"/>
    <xf numFmtId="0" fontId="41" fillId="0" borderId="35" xfId="16" applyFont="1" applyBorder="1" applyAlignment="1">
      <alignment horizontal="left"/>
    </xf>
    <xf numFmtId="0" fontId="41" fillId="0" borderId="0" xfId="16" applyFont="1" applyBorder="1" applyAlignment="1">
      <alignment horizontal="left"/>
    </xf>
    <xf numFmtId="0" fontId="37" fillId="0" borderId="0" xfId="16" applyFont="1" applyBorder="1" applyAlignment="1"/>
    <xf numFmtId="0" fontId="34" fillId="0" borderId="0" xfId="16" applyFont="1" applyBorder="1" applyAlignment="1"/>
    <xf numFmtId="0" fontId="33" fillId="0" borderId="0" xfId="16" applyFont="1" applyBorder="1"/>
    <xf numFmtId="0" fontId="34" fillId="0" borderId="32" xfId="16" applyFont="1" applyBorder="1"/>
    <xf numFmtId="0" fontId="34" fillId="0" borderId="33" xfId="16" applyFont="1" applyBorder="1"/>
    <xf numFmtId="0" fontId="2" fillId="0" borderId="0" xfId="19"/>
    <xf numFmtId="0" fontId="2" fillId="0" borderId="37" xfId="19" applyBorder="1"/>
    <xf numFmtId="0" fontId="2" fillId="0" borderId="0" xfId="19" applyBorder="1"/>
    <xf numFmtId="0" fontId="2" fillId="0" borderId="36" xfId="19" applyBorder="1"/>
    <xf numFmtId="0" fontId="5" fillId="0" borderId="0" xfId="19" applyFont="1" applyBorder="1"/>
    <xf numFmtId="0" fontId="47" fillId="0" borderId="0" xfId="19" applyFont="1" applyBorder="1"/>
    <xf numFmtId="0" fontId="48" fillId="0" borderId="0" xfId="19" applyFont="1" applyBorder="1"/>
    <xf numFmtId="0" fontId="49" fillId="0" borderId="0" xfId="19" applyFont="1" applyBorder="1"/>
    <xf numFmtId="0" fontId="50" fillId="0" borderId="0" xfId="19" applyFont="1" applyBorder="1"/>
    <xf numFmtId="0" fontId="51" fillId="0" borderId="0" xfId="19" applyFont="1" applyBorder="1"/>
    <xf numFmtId="0" fontId="51" fillId="0" borderId="5" xfId="19" applyFont="1" applyBorder="1"/>
    <xf numFmtId="0" fontId="3" fillId="0" borderId="0" xfId="19" applyFont="1" applyBorder="1"/>
    <xf numFmtId="0" fontId="3" fillId="0" borderId="0" xfId="19" applyFont="1" applyFill="1" applyBorder="1" applyAlignment="1"/>
    <xf numFmtId="0" fontId="3" fillId="0" borderId="0" xfId="19" applyFont="1" applyBorder="1" applyAlignment="1">
      <alignment horizontal="center"/>
    </xf>
    <xf numFmtId="0" fontId="2" fillId="0" borderId="14" xfId="19" applyBorder="1"/>
    <xf numFmtId="0" fontId="2" fillId="0" borderId="15" xfId="19" applyBorder="1"/>
    <xf numFmtId="0" fontId="2" fillId="0" borderId="29" xfId="19" applyBorder="1"/>
    <xf numFmtId="0" fontId="53" fillId="0" borderId="0" xfId="19" applyFont="1" applyBorder="1"/>
    <xf numFmtId="0" fontId="54" fillId="0" borderId="0" xfId="19" applyFont="1" applyBorder="1"/>
    <xf numFmtId="0" fontId="55" fillId="0" borderId="0" xfId="19" applyFont="1" applyBorder="1"/>
    <xf numFmtId="0" fontId="56" fillId="0" borderId="0" xfId="19" applyFont="1" applyBorder="1"/>
    <xf numFmtId="0" fontId="57" fillId="0" borderId="0" xfId="19" applyFont="1" applyBorder="1"/>
    <xf numFmtId="0" fontId="0" fillId="0" borderId="0" xfId="0" applyAlignment="1">
      <alignment vertical="center"/>
    </xf>
    <xf numFmtId="0" fontId="0" fillId="0" borderId="0" xfId="0"/>
    <xf numFmtId="0" fontId="34" fillId="0" borderId="5" xfId="16" applyFont="1" applyFill="1" applyBorder="1" applyAlignment="1">
      <alignment horizontal="left"/>
    </xf>
    <xf numFmtId="0" fontId="34" fillId="0" borderId="0" xfId="16" applyFont="1" applyBorder="1" applyAlignment="1">
      <alignment horizontal="left"/>
    </xf>
    <xf numFmtId="12" fontId="29" fillId="0" borderId="63" xfId="0" applyNumberFormat="1" applyFont="1" applyBorder="1" applyAlignment="1">
      <alignment horizontal="center" vertical="center"/>
    </xf>
    <xf numFmtId="12" fontId="29" fillId="0" borderId="63" xfId="0" applyNumberFormat="1" applyFont="1" applyBorder="1" applyAlignment="1">
      <alignment vertical="center"/>
    </xf>
    <xf numFmtId="12" fontId="29" fillId="0" borderId="63" xfId="0" applyNumberFormat="1" applyFont="1" applyBorder="1" applyAlignment="1">
      <alignment vertical="top" wrapText="1"/>
    </xf>
    <xf numFmtId="0" fontId="29" fillId="0" borderId="63" xfId="0" applyFont="1" applyBorder="1" applyAlignment="1">
      <alignment horizontal="center" vertical="center"/>
    </xf>
    <xf numFmtId="0" fontId="29" fillId="0" borderId="63" xfId="0" applyFont="1" applyBorder="1" applyAlignment="1">
      <alignment horizontal="center" vertical="center" wrapText="1"/>
    </xf>
    <xf numFmtId="0" fontId="19" fillId="0" borderId="64" xfId="0" applyFont="1" applyBorder="1" applyAlignment="1">
      <alignment vertical="center"/>
    </xf>
    <xf numFmtId="0" fontId="34" fillId="0" borderId="0" xfId="16" applyFont="1" applyBorder="1" applyAlignment="1"/>
    <xf numFmtId="12" fontId="29" fillId="0" borderId="63" xfId="0" applyNumberFormat="1" applyFont="1" applyBorder="1" applyAlignment="1">
      <alignment horizontal="left" vertical="center" wrapText="1"/>
    </xf>
    <xf numFmtId="12" fontId="29" fillId="0" borderId="63" xfId="0" applyNumberFormat="1" applyFont="1" applyBorder="1" applyAlignment="1">
      <alignment vertical="center" wrapText="1"/>
    </xf>
    <xf numFmtId="0" fontId="33" fillId="0" borderId="0" xfId="16" applyFont="1" applyBorder="1" applyAlignment="1">
      <alignment horizontal="center"/>
    </xf>
    <xf numFmtId="0" fontId="33" fillId="0" borderId="38" xfId="16" applyFont="1" applyBorder="1" applyAlignment="1">
      <alignment horizontal="center"/>
    </xf>
    <xf numFmtId="0" fontId="44" fillId="0" borderId="4" xfId="0" applyFont="1" applyBorder="1" applyAlignment="1">
      <alignment horizontal="center" vertical="center"/>
    </xf>
    <xf numFmtId="0" fontId="44" fillId="0" borderId="10" xfId="0" applyFont="1" applyBorder="1" applyAlignment="1">
      <alignment horizontal="center" vertical="center"/>
    </xf>
    <xf numFmtId="0" fontId="74" fillId="0" borderId="63" xfId="0" applyFont="1" applyBorder="1" applyAlignment="1">
      <alignment vertical="center"/>
    </xf>
    <xf numFmtId="0" fontId="74" fillId="0" borderId="69" xfId="0" applyFont="1" applyBorder="1" applyAlignment="1">
      <alignment vertical="center"/>
    </xf>
    <xf numFmtId="0" fontId="74" fillId="0" borderId="60" xfId="0" applyFont="1" applyBorder="1" applyAlignment="1">
      <alignment vertical="center"/>
    </xf>
    <xf numFmtId="0" fontId="74" fillId="0" borderId="63" xfId="0" applyFont="1" applyBorder="1"/>
    <xf numFmtId="0" fontId="74" fillId="0" borderId="69" xfId="0" applyFont="1" applyBorder="1"/>
    <xf numFmtId="0" fontId="44" fillId="0" borderId="57" xfId="0" applyFont="1" applyBorder="1" applyAlignment="1">
      <alignment vertical="center"/>
    </xf>
    <xf numFmtId="0" fontId="44" fillId="0" borderId="51" xfId="0" applyFont="1" applyBorder="1" applyAlignment="1">
      <alignment vertical="center"/>
    </xf>
    <xf numFmtId="0" fontId="74" fillId="0" borderId="0" xfId="0" applyFont="1"/>
    <xf numFmtId="0" fontId="74" fillId="0" borderId="63" xfId="0" applyFont="1" applyBorder="1" applyAlignment="1">
      <alignment horizontal="center" vertical="center"/>
    </xf>
    <xf numFmtId="0" fontId="44" fillId="0" borderId="63" xfId="0" applyFont="1" applyBorder="1" applyAlignment="1">
      <alignment horizontal="center" vertical="center" wrapText="1"/>
    </xf>
    <xf numFmtId="0" fontId="78" fillId="0" borderId="63" xfId="7" applyFont="1" applyBorder="1" applyAlignment="1">
      <alignment horizontal="center" vertical="center" wrapText="1"/>
    </xf>
    <xf numFmtId="0" fontId="78" fillId="0" borderId="63" xfId="3" applyFont="1" applyFill="1" applyBorder="1" applyAlignment="1">
      <alignment horizontal="center" vertical="center" wrapText="1"/>
    </xf>
    <xf numFmtId="0" fontId="34" fillId="0" borderId="73" xfId="16" applyFont="1" applyBorder="1" applyAlignment="1">
      <alignment horizontal="center"/>
    </xf>
    <xf numFmtId="0" fontId="3" fillId="0" borderId="5" xfId="19" applyFont="1" applyBorder="1" applyAlignment="1">
      <alignment horizontal="center" vertical="center"/>
    </xf>
    <xf numFmtId="0" fontId="51" fillId="0" borderId="5" xfId="19" applyFont="1" applyBorder="1" applyAlignment="1">
      <alignment horizontal="center"/>
    </xf>
    <xf numFmtId="0" fontId="34" fillId="0" borderId="0" xfId="16" applyFont="1" applyBorder="1" applyAlignment="1">
      <alignment vertical="center"/>
    </xf>
    <xf numFmtId="0" fontId="34" fillId="0" borderId="38" xfId="16" applyFont="1" applyBorder="1" applyAlignment="1">
      <alignment vertical="center"/>
    </xf>
    <xf numFmtId="0" fontId="34" fillId="0" borderId="35" xfId="16" applyFont="1" applyFill="1" applyBorder="1"/>
    <xf numFmtId="0" fontId="34" fillId="0" borderId="0" xfId="16" applyFont="1" applyFill="1" applyBorder="1"/>
    <xf numFmtId="0" fontId="78" fillId="0" borderId="77" xfId="3" applyFont="1" applyFill="1" applyBorder="1" applyAlignment="1">
      <alignment horizontal="center" vertical="center" wrapText="1"/>
    </xf>
    <xf numFmtId="0" fontId="74" fillId="0" borderId="77" xfId="0" applyFont="1" applyBorder="1" applyAlignment="1">
      <alignment vertical="center"/>
    </xf>
    <xf numFmtId="0" fontId="74" fillId="0" borderId="78" xfId="0" applyFont="1" applyBorder="1" applyAlignment="1">
      <alignment vertical="center"/>
    </xf>
    <xf numFmtId="0" fontId="4" fillId="0" borderId="5" xfId="2" applyFont="1" applyBorder="1" applyAlignment="1">
      <alignment horizontal="center" vertical="center" wrapText="1"/>
    </xf>
    <xf numFmtId="0" fontId="4" fillId="0" borderId="77" xfId="2" applyFont="1" applyBorder="1" applyAlignment="1">
      <alignment horizontal="center" vertical="center" wrapText="1"/>
    </xf>
    <xf numFmtId="0" fontId="4" fillId="0" borderId="76" xfId="2" applyFont="1" applyBorder="1" applyAlignment="1">
      <alignment horizontal="center" vertical="center" wrapText="1"/>
    </xf>
    <xf numFmtId="0" fontId="44" fillId="0" borderId="4" xfId="0" applyFont="1" applyBorder="1" applyAlignment="1">
      <alignment horizontal="center" vertical="center"/>
    </xf>
    <xf numFmtId="0" fontId="9" fillId="0" borderId="73" xfId="7" applyFont="1" applyBorder="1" applyAlignment="1">
      <alignment horizontal="center" vertical="center" wrapText="1"/>
    </xf>
    <xf numFmtId="1" fontId="80" fillId="0" borderId="73" xfId="0" applyNumberFormat="1" applyFont="1" applyFill="1" applyBorder="1" applyAlignment="1">
      <alignment horizontal="center" vertical="center" wrapText="1"/>
    </xf>
    <xf numFmtId="0" fontId="51" fillId="0" borderId="2" xfId="0" applyFont="1" applyBorder="1" applyAlignment="1">
      <alignment horizontal="left" vertical="center" wrapText="1"/>
    </xf>
    <xf numFmtId="0" fontId="51" fillId="0" borderId="3" xfId="0" applyFont="1" applyBorder="1" applyAlignment="1">
      <alignment vertical="center" wrapText="1"/>
    </xf>
    <xf numFmtId="0" fontId="2" fillId="0" borderId="0" xfId="1" applyFont="1" applyAlignment="1"/>
    <xf numFmtId="0" fontId="51" fillId="0" borderId="77" xfId="0" applyFont="1" applyBorder="1" applyAlignment="1">
      <alignment horizontal="left" vertical="center" wrapText="1"/>
    </xf>
    <xf numFmtId="0" fontId="51" fillId="0" borderId="79" xfId="0" applyFont="1" applyBorder="1" applyAlignment="1">
      <alignment vertical="center" wrapText="1"/>
    </xf>
    <xf numFmtId="0" fontId="82" fillId="0" borderId="4" xfId="1" applyFont="1" applyBorder="1" applyAlignment="1">
      <alignment horizontal="center" vertical="center"/>
    </xf>
    <xf numFmtId="0" fontId="82" fillId="0" borderId="77" xfId="1" applyFont="1" applyBorder="1" applyAlignment="1">
      <alignment horizontal="center" vertical="center"/>
    </xf>
    <xf numFmtId="0" fontId="83" fillId="0" borderId="77" xfId="2" applyFont="1" applyBorder="1" applyAlignment="1">
      <alignment horizontal="center" vertical="center" wrapText="1"/>
    </xf>
    <xf numFmtId="0" fontId="83" fillId="0" borderId="77" xfId="1" applyFont="1" applyFill="1" applyBorder="1" applyAlignment="1">
      <alignment horizontal="center" vertical="center" wrapText="1"/>
    </xf>
    <xf numFmtId="0" fontId="2" fillId="0" borderId="0" xfId="1" applyFont="1" applyAlignment="1">
      <alignment vertical="center" wrapText="1"/>
    </xf>
    <xf numFmtId="0" fontId="2" fillId="0" borderId="0" xfId="1" applyFont="1" applyBorder="1" applyAlignment="1">
      <alignment vertical="center" wrapText="1"/>
    </xf>
    <xf numFmtId="2" fontId="83" fillId="0" borderId="77" xfId="2" applyNumberFormat="1" applyFont="1" applyBorder="1" applyAlignment="1">
      <alignment horizontal="center" vertical="center" wrapText="1"/>
    </xf>
    <xf numFmtId="0" fontId="87" fillId="0" borderId="0" xfId="0" applyFont="1" applyBorder="1" applyAlignment="1"/>
    <xf numFmtId="0" fontId="87" fillId="0" borderId="0" xfId="0" applyFont="1" applyBorder="1" applyAlignment="1">
      <alignment wrapText="1"/>
    </xf>
    <xf numFmtId="0" fontId="2" fillId="0" borderId="0" xfId="1" applyFont="1" applyBorder="1" applyAlignment="1"/>
    <xf numFmtId="0" fontId="3" fillId="0" borderId="0" xfId="1" applyFont="1" applyAlignment="1"/>
    <xf numFmtId="0" fontId="4" fillId="0" borderId="0" xfId="1" applyFont="1" applyAlignment="1"/>
    <xf numFmtId="0" fontId="12" fillId="0" borderId="0" xfId="10" applyAlignment="1">
      <alignment vertical="center"/>
    </xf>
    <xf numFmtId="0" fontId="83" fillId="0" borderId="0" xfId="3" applyFont="1"/>
    <xf numFmtId="0" fontId="79" fillId="0" borderId="0" xfId="3" applyFont="1"/>
    <xf numFmtId="0" fontId="11" fillId="0" borderId="93" xfId="3" applyFont="1" applyBorder="1" applyAlignment="1">
      <alignment vertical="center"/>
    </xf>
    <xf numFmtId="0" fontId="11" fillId="0" borderId="94" xfId="3" applyFont="1" applyBorder="1" applyAlignment="1">
      <alignment horizontal="center" vertical="center"/>
    </xf>
    <xf numFmtId="0" fontId="11" fillId="0" borderId="94" xfId="3" applyFont="1" applyBorder="1" applyAlignment="1">
      <alignment vertical="center"/>
    </xf>
    <xf numFmtId="0" fontId="11" fillId="0" borderId="95" xfId="3" applyFont="1" applyBorder="1" applyAlignment="1">
      <alignment vertical="center"/>
    </xf>
    <xf numFmtId="0" fontId="79" fillId="0" borderId="0" xfId="3" applyFont="1" applyBorder="1"/>
    <xf numFmtId="0" fontId="11" fillId="0" borderId="99" xfId="3" applyFont="1" applyBorder="1"/>
    <xf numFmtId="0" fontId="11" fillId="0" borderId="99" xfId="3" applyFont="1" applyBorder="1" applyAlignment="1">
      <alignment horizontal="left" vertical="center"/>
    </xf>
    <xf numFmtId="0" fontId="11" fillId="0" borderId="99" xfId="3" applyFont="1" applyBorder="1" applyAlignment="1">
      <alignment horizontal="center"/>
    </xf>
    <xf numFmtId="0" fontId="11" fillId="0" borderId="83" xfId="3" applyFont="1" applyBorder="1" applyAlignment="1">
      <alignment horizontal="center" vertical="center"/>
    </xf>
    <xf numFmtId="0" fontId="11" fillId="0" borderId="83" xfId="3" applyFont="1" applyBorder="1" applyAlignment="1">
      <alignment horizontal="center" vertical="center" wrapText="1"/>
    </xf>
    <xf numFmtId="0" fontId="79" fillId="0" borderId="0" xfId="3" applyFont="1" applyBorder="1" applyAlignment="1">
      <alignment horizontal="center" vertical="center"/>
    </xf>
    <xf numFmtId="0" fontId="79" fillId="0" borderId="83" xfId="3" applyFont="1" applyBorder="1" applyAlignment="1">
      <alignment horizontal="center" vertical="center" wrapText="1"/>
    </xf>
    <xf numFmtId="0" fontId="79" fillId="0" borderId="83" xfId="3" applyFont="1" applyBorder="1" applyAlignment="1">
      <alignment horizontal="center" vertical="center"/>
    </xf>
    <xf numFmtId="0" fontId="79" fillId="0" borderId="83" xfId="3" applyFont="1" applyBorder="1" applyAlignment="1">
      <alignment horizontal="center"/>
    </xf>
    <xf numFmtId="0" fontId="79" fillId="0" borderId="83" xfId="3" applyFont="1" applyBorder="1" applyAlignment="1">
      <alignment horizontal="center" vertical="center" wrapText="1"/>
    </xf>
    <xf numFmtId="0" fontId="79" fillId="0" borderId="83" xfId="3" applyFont="1" applyBorder="1" applyAlignment="1"/>
    <xf numFmtId="0" fontId="79" fillId="0" borderId="83" xfId="3" applyFont="1" applyFill="1" applyBorder="1" applyAlignment="1">
      <alignment horizontal="center" vertical="center" wrapText="1"/>
    </xf>
    <xf numFmtId="0" fontId="6" fillId="0" borderId="83" xfId="0" applyFont="1" applyBorder="1" applyAlignment="1">
      <alignment horizontal="center" vertical="center"/>
    </xf>
    <xf numFmtId="0" fontId="79" fillId="0" borderId="0" xfId="3" applyFont="1" applyBorder="1" applyAlignment="1">
      <alignment vertical="center" wrapText="1"/>
    </xf>
    <xf numFmtId="0" fontId="29" fillId="0" borderId="0" xfId="0" applyFont="1" applyAlignment="1">
      <alignment vertical="center"/>
    </xf>
    <xf numFmtId="0" fontId="29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Font="1" applyBorder="1"/>
    <xf numFmtId="0" fontId="0" fillId="0" borderId="0" xfId="0" applyFont="1"/>
    <xf numFmtId="0" fontId="61" fillId="0" borderId="83" xfId="0" applyFont="1" applyFill="1" applyBorder="1" applyAlignment="1">
      <alignment horizontal="left" vertical="center" wrapText="1"/>
    </xf>
    <xf numFmtId="0" fontId="91" fillId="0" borderId="0" xfId="0" applyFont="1" applyBorder="1" applyAlignment="1">
      <alignment horizontal="left" vertical="center"/>
    </xf>
    <xf numFmtId="0" fontId="91" fillId="0" borderId="0" xfId="0" applyFont="1" applyBorder="1" applyAlignment="1">
      <alignment horizontal="left" vertical="center" wrapText="1"/>
    </xf>
    <xf numFmtId="0" fontId="29" fillId="10" borderId="83" xfId="0" applyFont="1" applyFill="1" applyBorder="1" applyAlignment="1">
      <alignment horizontal="center" vertical="center"/>
    </xf>
    <xf numFmtId="0" fontId="29" fillId="0" borderId="104" xfId="0" applyFont="1" applyBorder="1" applyAlignment="1">
      <alignment horizontal="center" vertical="center" wrapText="1"/>
    </xf>
    <xf numFmtId="0" fontId="29" fillId="0" borderId="87" xfId="0" applyFont="1" applyBorder="1" applyAlignment="1">
      <alignment horizontal="center" vertical="center" wrapText="1"/>
    </xf>
    <xf numFmtId="0" fontId="29" fillId="0" borderId="83" xfId="0" applyFont="1" applyBorder="1" applyAlignment="1">
      <alignment horizontal="center" vertical="center" wrapText="1"/>
    </xf>
    <xf numFmtId="0" fontId="92" fillId="0" borderId="83" xfId="0" applyFont="1" applyFill="1" applyBorder="1" applyAlignment="1">
      <alignment horizontal="center" vertical="center" wrapText="1"/>
    </xf>
    <xf numFmtId="49" fontId="92" fillId="0" borderId="83" xfId="0" applyNumberFormat="1" applyFont="1" applyFill="1" applyBorder="1" applyAlignment="1">
      <alignment horizontal="center" vertical="center" wrapText="1"/>
    </xf>
    <xf numFmtId="0" fontId="92" fillId="0" borderId="83" xfId="0" quotePrefix="1" applyFont="1" applyFill="1" applyBorder="1" applyAlignment="1">
      <alignment horizontal="center" vertical="center" wrapText="1"/>
    </xf>
    <xf numFmtId="1" fontId="92" fillId="0" borderId="83" xfId="0" applyNumberFormat="1" applyFont="1" applyFill="1" applyBorder="1" applyAlignment="1">
      <alignment horizontal="center" vertical="center" wrapText="1"/>
    </xf>
    <xf numFmtId="0" fontId="92" fillId="0" borderId="83" xfId="0" applyFont="1" applyBorder="1" applyAlignment="1">
      <alignment horizontal="center" vertical="center" wrapText="1"/>
    </xf>
    <xf numFmtId="164" fontId="92" fillId="0" borderId="83" xfId="0" applyNumberFormat="1" applyFont="1" applyFill="1" applyBorder="1" applyAlignment="1">
      <alignment horizontal="center" vertical="center" wrapText="1"/>
    </xf>
    <xf numFmtId="0" fontId="29" fillId="0" borderId="83" xfId="0" applyFont="1" applyFill="1" applyBorder="1" applyAlignment="1">
      <alignment horizontal="center" vertical="center" wrapText="1"/>
    </xf>
    <xf numFmtId="1" fontId="92" fillId="0" borderId="83" xfId="0" quotePrefix="1" applyNumberFormat="1" applyFont="1" applyFill="1" applyBorder="1" applyAlignment="1">
      <alignment horizontal="center" vertical="center" wrapText="1"/>
    </xf>
    <xf numFmtId="2" fontId="92" fillId="0" borderId="83" xfId="0" quotePrefix="1" applyNumberFormat="1" applyFont="1" applyFill="1" applyBorder="1" applyAlignment="1">
      <alignment horizontal="center" vertical="center" wrapText="1"/>
    </xf>
    <xf numFmtId="0" fontId="80" fillId="0" borderId="83" xfId="3" applyFont="1" applyFill="1" applyBorder="1" applyAlignment="1">
      <alignment horizontal="center" vertical="center" wrapText="1"/>
    </xf>
    <xf numFmtId="0" fontId="80" fillId="0" borderId="10" xfId="3" applyFont="1" applyFill="1" applyBorder="1" applyAlignment="1">
      <alignment horizontal="center" vertical="center" wrapText="1"/>
    </xf>
    <xf numFmtId="49" fontId="92" fillId="0" borderId="83" xfId="0" applyNumberFormat="1" applyFont="1" applyBorder="1" applyAlignment="1">
      <alignment horizontal="center" vertical="center" wrapText="1"/>
    </xf>
    <xf numFmtId="0" fontId="92" fillId="0" borderId="83" xfId="0" quotePrefix="1" applyFont="1" applyBorder="1" applyAlignment="1">
      <alignment horizontal="center" vertical="center" wrapText="1"/>
    </xf>
    <xf numFmtId="1" fontId="92" fillId="0" borderId="83" xfId="0" applyNumberFormat="1" applyFont="1" applyBorder="1" applyAlignment="1">
      <alignment horizontal="center" vertical="center" wrapText="1"/>
    </xf>
    <xf numFmtId="0" fontId="11" fillId="7" borderId="0" xfId="3" applyFont="1" applyFill="1"/>
    <xf numFmtId="0" fontId="31" fillId="7" borderId="0" xfId="3" applyFont="1" applyFill="1"/>
    <xf numFmtId="0" fontId="8" fillId="0" borderId="83" xfId="10" applyFont="1" applyBorder="1" applyAlignment="1">
      <alignment horizontal="left" vertical="center" wrapText="1"/>
    </xf>
    <xf numFmtId="0" fontId="14" fillId="3" borderId="83" xfId="10" applyFont="1" applyFill="1" applyBorder="1" applyAlignment="1">
      <alignment horizontal="center" vertical="center" wrapText="1"/>
    </xf>
    <xf numFmtId="0" fontId="15" fillId="0" borderId="83" xfId="10" applyFont="1" applyBorder="1" applyAlignment="1">
      <alignment horizontal="center" vertical="center" wrapText="1"/>
    </xf>
    <xf numFmtId="0" fontId="12" fillId="0" borderId="83" xfId="10" applyFont="1" applyBorder="1" applyAlignment="1">
      <alignment horizontal="center" vertical="center" wrapText="1"/>
    </xf>
    <xf numFmtId="0" fontId="79" fillId="0" borderId="83" xfId="7" applyFont="1" applyBorder="1" applyAlignment="1">
      <alignment horizontal="center" vertical="center" wrapText="1"/>
    </xf>
    <xf numFmtId="9" fontId="83" fillId="0" borderId="77" xfId="2" applyNumberFormat="1" applyFont="1" applyBorder="1" applyAlignment="1">
      <alignment horizontal="center" vertical="center" wrapText="1"/>
    </xf>
    <xf numFmtId="0" fontId="83" fillId="0" borderId="106" xfId="2" applyFont="1" applyBorder="1" applyAlignment="1">
      <alignment horizontal="center" vertical="center" wrapText="1"/>
    </xf>
    <xf numFmtId="0" fontId="83" fillId="0" borderId="106" xfId="1" applyFont="1" applyFill="1" applyBorder="1" applyAlignment="1">
      <alignment horizontal="center" vertical="center" wrapText="1"/>
    </xf>
    <xf numFmtId="0" fontId="78" fillId="0" borderId="106" xfId="3" applyFont="1" applyFill="1" applyBorder="1" applyAlignment="1">
      <alignment horizontal="center" vertical="center" wrapText="1"/>
    </xf>
    <xf numFmtId="0" fontId="74" fillId="0" borderId="106" xfId="0" applyFont="1" applyBorder="1" applyAlignment="1">
      <alignment vertical="center"/>
    </xf>
    <xf numFmtId="0" fontId="74" fillId="0" borderId="100" xfId="0" applyFont="1" applyBorder="1" applyAlignment="1">
      <alignment vertical="center"/>
    </xf>
    <xf numFmtId="0" fontId="104" fillId="0" borderId="0" xfId="0" applyFont="1" applyProtection="1"/>
    <xf numFmtId="0" fontId="16" fillId="12" borderId="85" xfId="0" applyFont="1" applyFill="1" applyBorder="1" applyAlignment="1" applyProtection="1">
      <alignment horizontal="left" vertical="center" indent="1"/>
      <protection locked="0"/>
    </xf>
    <xf numFmtId="0" fontId="105" fillId="0" borderId="0" xfId="15" applyFont="1" applyProtection="1"/>
    <xf numFmtId="0" fontId="16" fillId="12" borderId="81" xfId="0" applyFont="1" applyFill="1" applyBorder="1" applyAlignment="1" applyProtection="1">
      <alignment horizontal="left" vertical="center" indent="1"/>
      <protection locked="0"/>
    </xf>
    <xf numFmtId="0" fontId="105" fillId="5" borderId="121" xfId="0" applyFont="1" applyFill="1" applyBorder="1" applyAlignment="1" applyProtection="1">
      <alignment horizontal="center" vertical="center"/>
    </xf>
    <xf numFmtId="0" fontId="105" fillId="5" borderId="122" xfId="0" applyFont="1" applyFill="1" applyBorder="1" applyAlignment="1" applyProtection="1">
      <alignment horizontal="center" vertical="center"/>
    </xf>
    <xf numFmtId="0" fontId="105" fillId="5" borderId="88" xfId="0" applyFont="1" applyFill="1" applyBorder="1" applyAlignment="1" applyProtection="1">
      <alignment horizontal="center" vertical="center"/>
    </xf>
    <xf numFmtId="0" fontId="107" fillId="5" borderId="93" xfId="0" applyFont="1" applyFill="1" applyBorder="1" applyAlignment="1" applyProtection="1">
      <alignment horizontal="center" vertical="center"/>
    </xf>
    <xf numFmtId="165" fontId="108" fillId="13" borderId="99" xfId="0" applyNumberFormat="1" applyFont="1" applyFill="1" applyBorder="1" applyAlignment="1" applyProtection="1">
      <alignment horizontal="left" vertical="center"/>
      <protection locked="0"/>
    </xf>
    <xf numFmtId="0" fontId="107" fillId="0" borderId="89" xfId="15" applyFont="1" applyBorder="1" applyAlignment="1" applyProtection="1">
      <alignment horizontal="center" vertical="center"/>
    </xf>
    <xf numFmtId="0" fontId="105" fillId="5" borderId="92" xfId="15" applyFont="1" applyFill="1" applyBorder="1" applyAlignment="1" applyProtection="1">
      <alignment horizontal="center" vertical="center"/>
    </xf>
    <xf numFmtId="0" fontId="105" fillId="5" borderId="123" xfId="15" applyFont="1" applyFill="1" applyBorder="1" applyAlignment="1" applyProtection="1">
      <alignment horizontal="center" vertical="center"/>
    </xf>
    <xf numFmtId="0" fontId="105" fillId="5" borderId="124" xfId="15" applyFont="1" applyFill="1" applyBorder="1" applyAlignment="1" applyProtection="1">
      <alignment horizontal="center" vertical="center"/>
    </xf>
    <xf numFmtId="0" fontId="105" fillId="5" borderId="125" xfId="0" applyFont="1" applyFill="1" applyBorder="1" applyAlignment="1" applyProtection="1">
      <alignment horizontal="center" vertical="center"/>
    </xf>
    <xf numFmtId="166" fontId="16" fillId="12" borderId="83" xfId="0" applyNumberFormat="1" applyFont="1" applyFill="1" applyBorder="1" applyAlignment="1" applyProtection="1">
      <alignment horizontal="center" vertical="center"/>
      <protection locked="0"/>
    </xf>
    <xf numFmtId="0" fontId="16" fillId="12" borderId="83" xfId="0" applyFont="1" applyFill="1" applyBorder="1" applyAlignment="1" applyProtection="1">
      <alignment horizontal="center" vertical="center"/>
      <protection locked="0"/>
    </xf>
    <xf numFmtId="0" fontId="105" fillId="0" borderId="96" xfId="0" applyFont="1" applyBorder="1" applyAlignment="1" applyProtection="1">
      <alignment horizontal="center" vertical="center"/>
    </xf>
    <xf numFmtId="0" fontId="108" fillId="0" borderId="92" xfId="0" applyFont="1" applyBorder="1" applyAlignment="1" applyProtection="1">
      <alignment horizontal="center" vertical="center"/>
    </xf>
    <xf numFmtId="0" fontId="107" fillId="0" borderId="92" xfId="15" applyFont="1" applyBorder="1" applyAlignment="1" applyProtection="1">
      <alignment horizontal="center" vertical="center"/>
    </xf>
    <xf numFmtId="49" fontId="105" fillId="5" borderId="92" xfId="15" applyNumberFormat="1" applyFont="1" applyFill="1" applyBorder="1" applyAlignment="1" applyProtection="1">
      <alignment horizontal="center" vertical="center"/>
    </xf>
    <xf numFmtId="49" fontId="105" fillId="5" borderId="117" xfId="15" applyNumberFormat="1" applyFont="1" applyFill="1" applyBorder="1" applyAlignment="1" applyProtection="1">
      <alignment horizontal="center" vertical="center"/>
    </xf>
    <xf numFmtId="0" fontId="105" fillId="5" borderId="126" xfId="0" applyFont="1" applyFill="1" applyBorder="1" applyAlignment="1" applyProtection="1">
      <alignment horizontal="center" vertical="center"/>
    </xf>
    <xf numFmtId="0" fontId="107" fillId="5" borderId="94" xfId="0" applyFont="1" applyFill="1" applyBorder="1" applyAlignment="1" applyProtection="1">
      <alignment horizontal="center" vertical="center"/>
    </xf>
    <xf numFmtId="0" fontId="107" fillId="0" borderId="95" xfId="15" applyFont="1" applyBorder="1" applyAlignment="1" applyProtection="1">
      <alignment horizontal="center" vertical="center"/>
    </xf>
    <xf numFmtId="49" fontId="105" fillId="5" borderId="123" xfId="15" applyNumberFormat="1" applyFont="1" applyFill="1" applyBorder="1" applyAlignment="1" applyProtection="1">
      <alignment horizontal="center" vertical="center"/>
    </xf>
    <xf numFmtId="0" fontId="105" fillId="5" borderId="127" xfId="0" applyFont="1" applyFill="1" applyBorder="1" applyAlignment="1" applyProtection="1">
      <alignment horizontal="center" vertical="center"/>
    </xf>
    <xf numFmtId="49" fontId="105" fillId="5" borderId="99" xfId="15" applyNumberFormat="1" applyFont="1" applyFill="1" applyBorder="1" applyAlignment="1" applyProtection="1">
      <alignment horizontal="center" vertical="center"/>
    </xf>
    <xf numFmtId="0" fontId="105" fillId="5" borderId="99" xfId="15" applyFont="1" applyFill="1" applyBorder="1" applyAlignment="1" applyProtection="1">
      <alignment horizontal="center" vertical="center"/>
    </xf>
    <xf numFmtId="0" fontId="105" fillId="5" borderId="126" xfId="15" applyFont="1" applyFill="1" applyBorder="1" applyAlignment="1" applyProtection="1">
      <alignment horizontal="center" vertical="center"/>
    </xf>
    <xf numFmtId="165" fontId="105" fillId="5" borderId="128" xfId="15" applyNumberFormat="1" applyFont="1" applyFill="1" applyBorder="1" applyAlignment="1" applyProtection="1">
      <alignment horizontal="center" vertical="center"/>
    </xf>
    <xf numFmtId="165" fontId="105" fillId="5" borderId="96" xfId="15" applyNumberFormat="1" applyFont="1" applyFill="1" applyBorder="1" applyAlignment="1" applyProtection="1">
      <alignment horizontal="center" vertical="center"/>
    </xf>
    <xf numFmtId="0" fontId="105" fillId="5" borderId="96" xfId="15" applyFont="1" applyFill="1" applyBorder="1" applyAlignment="1" applyProtection="1">
      <alignment horizontal="center" vertical="center"/>
    </xf>
    <xf numFmtId="165" fontId="105" fillId="5" borderId="98" xfId="15" applyNumberFormat="1" applyFont="1" applyFill="1" applyBorder="1" applyAlignment="1" applyProtection="1">
      <alignment horizontal="center" vertical="center"/>
    </xf>
    <xf numFmtId="0" fontId="107" fillId="5" borderId="97" xfId="15" applyFont="1" applyFill="1" applyBorder="1" applyAlignment="1" applyProtection="1">
      <alignment horizontal="center" vertical="center"/>
    </xf>
    <xf numFmtId="0" fontId="107" fillId="5" borderId="129" xfId="15" applyFont="1" applyFill="1" applyBorder="1" applyAlignment="1" applyProtection="1">
      <alignment horizontal="left" vertical="center"/>
    </xf>
    <xf numFmtId="0" fontId="105" fillId="5" borderId="125" xfId="15" applyFont="1" applyFill="1" applyBorder="1" applyAlignment="1" applyProtection="1">
      <alignment horizontal="center" vertical="center"/>
    </xf>
    <xf numFmtId="165" fontId="105" fillId="5" borderId="92" xfId="15" applyNumberFormat="1" applyFont="1" applyFill="1" applyBorder="1" applyAlignment="1" applyProtection="1">
      <alignment horizontal="center" vertical="center"/>
    </xf>
    <xf numFmtId="0" fontId="105" fillId="5" borderId="127" xfId="15" applyFont="1" applyFill="1" applyBorder="1" applyAlignment="1" applyProtection="1">
      <alignment horizontal="center" vertical="center"/>
    </xf>
    <xf numFmtId="165" fontId="105" fillId="5" borderId="99" xfId="15" applyNumberFormat="1" applyFont="1" applyFill="1" applyBorder="1" applyAlignment="1" applyProtection="1">
      <alignment horizontal="center" vertical="center"/>
    </xf>
    <xf numFmtId="0" fontId="107" fillId="5" borderId="128" xfId="15" applyFont="1" applyFill="1" applyBorder="1" applyAlignment="1" applyProtection="1">
      <alignment horizontal="center" vertical="center"/>
    </xf>
    <xf numFmtId="167" fontId="107" fillId="5" borderId="130" xfId="15" applyNumberFormat="1" applyFont="1" applyFill="1" applyBorder="1" applyAlignment="1" applyProtection="1">
      <alignment horizontal="center" vertical="center"/>
    </xf>
    <xf numFmtId="167" fontId="105" fillId="0" borderId="0" xfId="15" applyNumberFormat="1" applyFont="1" applyProtection="1"/>
    <xf numFmtId="0" fontId="105" fillId="5" borderId="116" xfId="15" applyFont="1" applyFill="1" applyBorder="1" applyAlignment="1" applyProtection="1">
      <alignment horizontal="center" vertical="center"/>
    </xf>
    <xf numFmtId="0" fontId="107" fillId="5" borderId="96" xfId="15" applyFont="1" applyFill="1" applyBorder="1" applyAlignment="1" applyProtection="1">
      <alignment horizontal="center" vertical="center"/>
    </xf>
    <xf numFmtId="165" fontId="107" fillId="5" borderId="97" xfId="15" applyNumberFormat="1" applyFont="1" applyFill="1" applyBorder="1" applyAlignment="1" applyProtection="1">
      <alignment horizontal="center" vertical="center"/>
    </xf>
    <xf numFmtId="0" fontId="107" fillId="5" borderId="130" xfId="15" applyFont="1" applyFill="1" applyBorder="1" applyAlignment="1" applyProtection="1">
      <alignment horizontal="center" vertical="center"/>
    </xf>
    <xf numFmtId="0" fontId="107" fillId="5" borderId="131" xfId="15" applyFont="1" applyFill="1" applyBorder="1" applyAlignment="1" applyProtection="1">
      <alignment horizontal="left" vertical="center"/>
    </xf>
    <xf numFmtId="165" fontId="105" fillId="0" borderId="0" xfId="15" applyNumberFormat="1" applyFont="1" applyProtection="1"/>
    <xf numFmtId="165" fontId="105" fillId="5" borderId="132" xfId="15" applyNumberFormat="1" applyFont="1" applyFill="1" applyBorder="1" applyAlignment="1" applyProtection="1">
      <alignment horizontal="center" vertical="center"/>
    </xf>
    <xf numFmtId="165" fontId="110" fillId="5" borderId="123" xfId="15" applyNumberFormat="1" applyFont="1" applyFill="1" applyBorder="1" applyAlignment="1" applyProtection="1">
      <alignment horizontal="center" vertical="center"/>
    </xf>
    <xf numFmtId="165" fontId="110" fillId="5" borderId="124" xfId="15" applyNumberFormat="1" applyFont="1" applyFill="1" applyBorder="1" applyAlignment="1" applyProtection="1">
      <alignment horizontal="center" vertical="center"/>
    </xf>
    <xf numFmtId="0" fontId="105" fillId="13" borderId="98" xfId="15" applyFont="1" applyFill="1" applyBorder="1" applyAlignment="1" applyProtection="1">
      <alignment horizontal="center" vertical="center"/>
    </xf>
    <xf numFmtId="0" fontId="105" fillId="5" borderId="92" xfId="15" applyNumberFormat="1" applyFont="1" applyFill="1" applyBorder="1" applyAlignment="1" applyProtection="1">
      <alignment horizontal="center" vertical="center"/>
    </xf>
    <xf numFmtId="0" fontId="105" fillId="5" borderId="117" xfId="15" applyNumberFormat="1" applyFont="1" applyFill="1" applyBorder="1" applyAlignment="1" applyProtection="1">
      <alignment horizontal="center" vertical="center"/>
    </xf>
    <xf numFmtId="168" fontId="105" fillId="5" borderId="98" xfId="15" applyNumberFormat="1" applyFont="1" applyFill="1" applyBorder="1" applyAlignment="1" applyProtection="1">
      <alignment horizontal="center" vertical="center"/>
    </xf>
    <xf numFmtId="0" fontId="105" fillId="0" borderId="113" xfId="15" applyFont="1" applyBorder="1" applyProtection="1"/>
    <xf numFmtId="0" fontId="105" fillId="0" borderId="0" xfId="15" applyFont="1" applyBorder="1" applyProtection="1"/>
    <xf numFmtId="0" fontId="105" fillId="0" borderId="0" xfId="15" applyFont="1" applyBorder="1" applyAlignment="1" applyProtection="1">
      <alignment horizontal="center"/>
    </xf>
    <xf numFmtId="0" fontId="105" fillId="5" borderId="133" xfId="15" applyNumberFormat="1" applyFont="1" applyFill="1" applyBorder="1" applyAlignment="1" applyProtection="1">
      <alignment horizontal="center" vertical="center"/>
    </xf>
    <xf numFmtId="0" fontId="105" fillId="0" borderId="0" xfId="15" applyFont="1" applyAlignment="1" applyProtection="1">
      <alignment horizontal="center"/>
    </xf>
    <xf numFmtId="167" fontId="105" fillId="0" borderId="0" xfId="15" applyNumberFormat="1" applyFont="1" applyAlignment="1" applyProtection="1">
      <alignment horizontal="center"/>
    </xf>
    <xf numFmtId="49" fontId="105" fillId="0" borderId="0" xfId="15" applyNumberFormat="1" applyFont="1" applyAlignment="1" applyProtection="1">
      <alignment horizontal="center"/>
    </xf>
    <xf numFmtId="0" fontId="105" fillId="5" borderId="136" xfId="15" applyFont="1" applyFill="1" applyBorder="1" applyAlignment="1" applyProtection="1">
      <alignment horizontal="center" vertical="center"/>
    </xf>
    <xf numFmtId="0" fontId="105" fillId="5" borderId="136" xfId="15" applyFont="1" applyFill="1" applyBorder="1" applyAlignment="1" applyProtection="1">
      <alignment vertical="center"/>
    </xf>
    <xf numFmtId="15" fontId="105" fillId="5" borderId="136" xfId="15" applyNumberFormat="1" applyFont="1" applyFill="1" applyBorder="1" applyAlignment="1" applyProtection="1">
      <alignment horizontal="center" vertical="center"/>
    </xf>
    <xf numFmtId="0" fontId="105" fillId="0" borderId="137" xfId="15" applyFont="1" applyBorder="1" applyAlignment="1" applyProtection="1">
      <alignment horizontal="center" vertical="center"/>
    </xf>
    <xf numFmtId="0" fontId="16" fillId="12" borderId="85" xfId="15" applyFont="1" applyFill="1" applyBorder="1" applyAlignment="1" applyProtection="1">
      <alignment horizontal="left" vertical="center" indent="1"/>
      <protection locked="0"/>
    </xf>
    <xf numFmtId="0" fontId="16" fillId="12" borderId="81" xfId="15" applyFont="1" applyFill="1" applyBorder="1" applyAlignment="1" applyProtection="1">
      <alignment horizontal="left" vertical="center" indent="1"/>
      <protection locked="0"/>
    </xf>
    <xf numFmtId="0" fontId="105" fillId="5" borderId="121" xfId="15" applyFont="1" applyFill="1" applyBorder="1" applyAlignment="1" applyProtection="1">
      <alignment horizontal="center" vertical="center"/>
    </xf>
    <xf numFmtId="0" fontId="105" fillId="5" borderId="122" xfId="15" applyFont="1" applyFill="1" applyBorder="1" applyAlignment="1" applyProtection="1">
      <alignment horizontal="center" vertical="center"/>
    </xf>
    <xf numFmtId="0" fontId="105" fillId="5" borderId="88" xfId="15" applyFont="1" applyFill="1" applyBorder="1" applyAlignment="1" applyProtection="1">
      <alignment horizontal="center" vertical="center"/>
    </xf>
    <xf numFmtId="0" fontId="107" fillId="5" borderId="93" xfId="15" applyFont="1" applyFill="1" applyBorder="1" applyAlignment="1" applyProtection="1">
      <alignment horizontal="center" vertical="center"/>
    </xf>
    <xf numFmtId="165" fontId="108" fillId="13" borderId="99" xfId="15" applyNumberFormat="1" applyFont="1" applyFill="1" applyBorder="1" applyAlignment="1" applyProtection="1">
      <alignment horizontal="left" vertical="center"/>
      <protection locked="0"/>
    </xf>
    <xf numFmtId="166" fontId="16" fillId="12" borderId="83" xfId="15" applyNumberFormat="1" applyFont="1" applyFill="1" applyBorder="1" applyAlignment="1" applyProtection="1">
      <alignment horizontal="center" vertical="center"/>
      <protection locked="0"/>
    </xf>
    <xf numFmtId="0" fontId="105" fillId="0" borderId="96" xfId="15" applyFont="1" applyBorder="1" applyAlignment="1" applyProtection="1">
      <alignment horizontal="center" vertical="center"/>
    </xf>
    <xf numFmtId="0" fontId="108" fillId="0" borderId="92" xfId="15" applyFont="1" applyBorder="1" applyAlignment="1" applyProtection="1">
      <alignment horizontal="center" vertical="center"/>
    </xf>
    <xf numFmtId="0" fontId="107" fillId="5" borderId="94" xfId="15" applyFont="1" applyFill="1" applyBorder="1" applyAlignment="1" applyProtection="1">
      <alignment horizontal="center" vertical="center"/>
    </xf>
    <xf numFmtId="0" fontId="114" fillId="0" borderId="0" xfId="15" applyFont="1" applyAlignment="1" applyProtection="1">
      <alignment horizontal="center" vertical="center" wrapText="1"/>
      <protection hidden="1"/>
    </xf>
    <xf numFmtId="0" fontId="117" fillId="0" borderId="0" xfId="15" applyFont="1" applyBorder="1" applyAlignment="1">
      <alignment horizontal="left" vertical="center"/>
    </xf>
    <xf numFmtId="0" fontId="116" fillId="0" borderId="0" xfId="15" applyFont="1" applyBorder="1" applyAlignment="1">
      <alignment horizontal="left"/>
    </xf>
    <xf numFmtId="0" fontId="116" fillId="0" borderId="0" xfId="15" applyFont="1" applyBorder="1" applyAlignment="1">
      <alignment horizontal="right" vertical="center"/>
    </xf>
    <xf numFmtId="0" fontId="117" fillId="0" borderId="0" xfId="15" applyFont="1" applyBorder="1"/>
    <xf numFmtId="0" fontId="117" fillId="0" borderId="38" xfId="15" applyFont="1" applyBorder="1"/>
    <xf numFmtId="0" fontId="117" fillId="0" borderId="0" xfId="15" applyFont="1"/>
    <xf numFmtId="170" fontId="117" fillId="0" borderId="0" xfId="15" applyNumberFormat="1" applyFont="1" applyBorder="1" applyAlignment="1">
      <alignment vertical="center"/>
    </xf>
    <xf numFmtId="170" fontId="117" fillId="0" borderId="0" xfId="15" applyNumberFormat="1" applyFont="1" applyBorder="1" applyAlignment="1">
      <alignment horizontal="left" vertical="center"/>
    </xf>
    <xf numFmtId="0" fontId="116" fillId="0" borderId="35" xfId="15" applyFont="1" applyBorder="1" applyAlignment="1">
      <alignment horizontal="right" vertical="center" wrapText="1"/>
    </xf>
    <xf numFmtId="0" fontId="116" fillId="0" borderId="66" xfId="15" applyFont="1" applyBorder="1" applyAlignment="1">
      <alignment vertical="center"/>
    </xf>
    <xf numFmtId="0" fontId="117" fillId="0" borderId="0" xfId="15" applyFont="1" applyBorder="1" applyAlignment="1">
      <alignment vertical="center"/>
    </xf>
    <xf numFmtId="0" fontId="47" fillId="0" borderId="83" xfId="15" applyFont="1" applyBorder="1" applyAlignment="1">
      <alignment horizontal="center" vertical="center" wrapText="1"/>
    </xf>
    <xf numFmtId="0" fontId="47" fillId="0" borderId="79" xfId="15" applyFont="1" applyBorder="1" applyAlignment="1">
      <alignment horizontal="center" vertical="center" wrapText="1"/>
    </xf>
    <xf numFmtId="0" fontId="2" fillId="0" borderId="104" xfId="15" applyBorder="1" applyAlignment="1">
      <alignment horizontal="center" vertical="center" wrapText="1"/>
    </xf>
    <xf numFmtId="0" fontId="2" fillId="0" borderId="83" xfId="15" applyFill="1" applyBorder="1" applyAlignment="1">
      <alignment horizontal="center" vertical="center" wrapText="1"/>
    </xf>
    <xf numFmtId="0" fontId="2" fillId="0" borderId="79" xfId="15" applyFill="1" applyBorder="1" applyAlignment="1">
      <alignment horizontal="center" vertical="center" wrapText="1"/>
    </xf>
    <xf numFmtId="0" fontId="2" fillId="0" borderId="83" xfId="15" applyBorder="1" applyAlignment="1">
      <alignment horizontal="center" vertical="center" wrapText="1"/>
    </xf>
    <xf numFmtId="0" fontId="2" fillId="0" borderId="79" xfId="15" applyBorder="1" applyAlignment="1">
      <alignment horizontal="center" vertical="center" wrapText="1"/>
    </xf>
    <xf numFmtId="10" fontId="2" fillId="0" borderId="83" xfId="36" applyNumberFormat="1" applyBorder="1" applyAlignment="1">
      <alignment horizontal="center" vertical="center" wrapText="1"/>
    </xf>
    <xf numFmtId="10" fontId="2" fillId="0" borderId="79" xfId="36" applyNumberFormat="1" applyBorder="1" applyAlignment="1">
      <alignment horizontal="center" vertical="center" wrapText="1"/>
    </xf>
    <xf numFmtId="0" fontId="47" fillId="0" borderId="86" xfId="15" applyFont="1" applyBorder="1" applyAlignment="1">
      <alignment horizontal="left" vertical="center" wrapText="1"/>
    </xf>
    <xf numFmtId="10" fontId="47" fillId="0" borderId="83" xfId="36" applyNumberFormat="1" applyFont="1" applyBorder="1" applyAlignment="1">
      <alignment horizontal="center" vertical="center" wrapText="1"/>
    </xf>
    <xf numFmtId="10" fontId="47" fillId="0" borderId="90" xfId="36" applyNumberFormat="1" applyFont="1" applyBorder="1" applyAlignment="1">
      <alignment horizontal="center" vertical="center" wrapText="1"/>
    </xf>
    <xf numFmtId="10" fontId="47" fillId="0" borderId="83" xfId="15" applyNumberFormat="1" applyFont="1" applyBorder="1" applyAlignment="1">
      <alignment horizontal="center" vertical="center" wrapText="1"/>
    </xf>
    <xf numFmtId="10" fontId="47" fillId="0" borderId="37" xfId="15" applyNumberFormat="1" applyFont="1" applyBorder="1" applyAlignment="1">
      <alignment horizontal="center" vertical="center" wrapText="1"/>
    </xf>
    <xf numFmtId="10" fontId="47" fillId="0" borderId="81" xfId="15" applyNumberFormat="1" applyFont="1" applyBorder="1" applyAlignment="1">
      <alignment horizontal="center" vertical="center" wrapText="1"/>
    </xf>
    <xf numFmtId="0" fontId="2" fillId="0" borderId="10" xfId="15" applyBorder="1" applyAlignment="1">
      <alignment horizontal="center" vertical="center" wrapText="1"/>
    </xf>
    <xf numFmtId="0" fontId="2" fillId="0" borderId="10" xfId="15" applyFont="1" applyBorder="1" applyAlignment="1">
      <alignment horizontal="center" vertical="center" wrapText="1"/>
    </xf>
    <xf numFmtId="0" fontId="2" fillId="0" borderId="0" xfId="15" applyAlignment="1">
      <alignment horizontal="center" vertical="center" wrapText="1"/>
    </xf>
    <xf numFmtId="0" fontId="119" fillId="0" borderId="2" xfId="0" applyFont="1" applyBorder="1" applyAlignment="1">
      <alignment vertical="center" wrapText="1"/>
    </xf>
    <xf numFmtId="0" fontId="119" fillId="0" borderId="3" xfId="0" applyFont="1" applyBorder="1" applyAlignment="1">
      <alignment vertical="center" wrapText="1"/>
    </xf>
    <xf numFmtId="0" fontId="118" fillId="0" borderId="0" xfId="0" applyFont="1"/>
    <xf numFmtId="0" fontId="119" fillId="0" borderId="83" xfId="0" applyFont="1" applyBorder="1" applyAlignment="1">
      <alignment vertical="center" wrapText="1"/>
    </xf>
    <xf numFmtId="0" fontId="119" fillId="0" borderId="79" xfId="0" applyFont="1" applyBorder="1" applyAlignment="1">
      <alignment vertical="center" wrapText="1"/>
    </xf>
    <xf numFmtId="0" fontId="11" fillId="0" borderId="85" xfId="7" applyFont="1" applyBorder="1" applyAlignment="1">
      <alignment horizontal="center" vertical="center" wrapText="1"/>
    </xf>
    <xf numFmtId="0" fontId="80" fillId="0" borderId="104" xfId="7" applyFont="1" applyBorder="1" applyAlignment="1">
      <alignment horizontal="center" vertical="center" wrapText="1"/>
    </xf>
    <xf numFmtId="0" fontId="80" fillId="0" borderId="83" xfId="7" applyFont="1" applyBorder="1" applyAlignment="1">
      <alignment horizontal="left" vertical="center" wrapText="1"/>
    </xf>
    <xf numFmtId="0" fontId="80" fillId="0" borderId="83" xfId="7" applyFont="1" applyBorder="1" applyAlignment="1">
      <alignment horizontal="center" vertical="center" wrapText="1"/>
    </xf>
    <xf numFmtId="0" fontId="80" fillId="0" borderId="79" xfId="7" applyFont="1" applyBorder="1" applyAlignment="1">
      <alignment horizontal="center" vertical="center" wrapText="1"/>
    </xf>
    <xf numFmtId="0" fontId="92" fillId="0" borderId="0" xfId="0" applyFont="1"/>
    <xf numFmtId="2" fontId="80" fillId="0" borderId="83" xfId="7" applyNumberFormat="1" applyFont="1" applyBorder="1" applyAlignment="1">
      <alignment horizontal="center" vertical="center" wrapText="1"/>
    </xf>
    <xf numFmtId="0" fontId="80" fillId="0" borderId="28" xfId="7" applyFont="1" applyBorder="1" applyAlignment="1">
      <alignment horizontal="center" vertical="center" wrapText="1"/>
    </xf>
    <xf numFmtId="0" fontId="80" fillId="0" borderId="80" xfId="7" applyFont="1" applyBorder="1" applyAlignment="1">
      <alignment horizontal="center" vertical="center" wrapText="1"/>
    </xf>
    <xf numFmtId="0" fontId="92" fillId="0" borderId="83" xfId="0" applyFont="1" applyBorder="1" applyAlignment="1">
      <alignment horizontal="center"/>
    </xf>
    <xf numFmtId="164" fontId="80" fillId="0" borderId="83" xfId="7" applyNumberFormat="1" applyFont="1" applyBorder="1" applyAlignment="1">
      <alignment horizontal="center" vertical="center" wrapText="1"/>
    </xf>
    <xf numFmtId="0" fontId="0" fillId="0" borderId="83" xfId="0" applyFont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0" fontId="2" fillId="0" borderId="0" xfId="15"/>
    <xf numFmtId="0" fontId="2" fillId="0" borderId="0" xfId="15" applyFont="1"/>
    <xf numFmtId="0" fontId="73" fillId="2" borderId="106" xfId="39" applyFont="1" applyFill="1" applyBorder="1" applyAlignment="1">
      <alignment horizontal="center" vertical="center" wrapText="1"/>
    </xf>
    <xf numFmtId="0" fontId="73" fillId="2" borderId="106" xfId="39" applyFont="1" applyFill="1" applyBorder="1" applyAlignment="1">
      <alignment vertical="center" wrapText="1"/>
    </xf>
    <xf numFmtId="0" fontId="73" fillId="2" borderId="106" xfId="39" applyFont="1" applyFill="1" applyBorder="1" applyAlignment="1">
      <alignment vertical="center" textRotation="255" wrapText="1"/>
    </xf>
    <xf numFmtId="0" fontId="73" fillId="2" borderId="107" xfId="39" applyFont="1" applyFill="1" applyBorder="1" applyAlignment="1">
      <alignment vertical="center" textRotation="255" wrapText="1"/>
    </xf>
    <xf numFmtId="0" fontId="73" fillId="14" borderId="106" xfId="15" applyFont="1" applyFill="1" applyBorder="1" applyAlignment="1">
      <alignment horizontal="center" vertical="center" wrapText="1"/>
    </xf>
    <xf numFmtId="0" fontId="73" fillId="7" borderId="106" xfId="23" applyFont="1" applyFill="1" applyBorder="1" applyAlignment="1">
      <alignment horizontal="center" vertical="center" wrapText="1"/>
    </xf>
    <xf numFmtId="0" fontId="73" fillId="7" borderId="106" xfId="39" applyFont="1" applyFill="1" applyBorder="1" applyAlignment="1">
      <alignment horizontal="center" vertical="center" wrapText="1"/>
    </xf>
    <xf numFmtId="0" fontId="73" fillId="0" borderId="106" xfId="39" applyFont="1" applyBorder="1" applyAlignment="1">
      <alignment horizontal="center" vertical="center" wrapText="1"/>
    </xf>
    <xf numFmtId="0" fontId="73" fillId="0" borderId="107" xfId="39" applyFont="1" applyBorder="1" applyAlignment="1">
      <alignment horizontal="center" vertical="center" wrapText="1"/>
    </xf>
    <xf numFmtId="0" fontId="73" fillId="7" borderId="106" xfId="40" applyFont="1" applyFill="1" applyBorder="1" applyAlignment="1">
      <alignment horizontal="center" vertical="center" wrapText="1"/>
    </xf>
    <xf numFmtId="0" fontId="73" fillId="7" borderId="106" xfId="23" applyFont="1" applyFill="1" applyBorder="1" applyAlignment="1">
      <alignment vertical="top" wrapText="1"/>
    </xf>
    <xf numFmtId="0" fontId="73" fillId="7" borderId="107" xfId="39" applyFont="1" applyFill="1" applyBorder="1" applyAlignment="1">
      <alignment horizontal="center" vertical="center" wrapText="1"/>
    </xf>
    <xf numFmtId="0" fontId="73" fillId="7" borderId="0" xfId="15" applyFont="1" applyFill="1"/>
    <xf numFmtId="0" fontId="16" fillId="0" borderId="106" xfId="23" applyFont="1" applyFill="1" applyBorder="1" applyAlignment="1">
      <alignment vertical="top" wrapText="1"/>
    </xf>
    <xf numFmtId="0" fontId="125" fillId="7" borderId="106" xfId="23" applyFont="1" applyFill="1" applyBorder="1" applyAlignment="1">
      <alignment vertical="top" wrapText="1"/>
    </xf>
    <xf numFmtId="0" fontId="125" fillId="7" borderId="106" xfId="23" applyFont="1" applyFill="1" applyBorder="1" applyAlignment="1" applyProtection="1">
      <alignment vertical="center" wrapText="1"/>
      <protection locked="0"/>
    </xf>
    <xf numFmtId="0" fontId="125" fillId="7" borderId="107" xfId="23" applyFont="1" applyFill="1" applyBorder="1" applyAlignment="1" applyProtection="1">
      <alignment vertical="center" wrapText="1"/>
      <protection locked="0"/>
    </xf>
    <xf numFmtId="0" fontId="73" fillId="7" borderId="105" xfId="15" applyFont="1" applyFill="1" applyBorder="1" applyAlignment="1" applyProtection="1">
      <alignment horizontal="center" vertical="center" wrapText="1"/>
      <protection locked="0"/>
    </xf>
    <xf numFmtId="0" fontId="73" fillId="7" borderId="105" xfId="23" applyFont="1" applyFill="1" applyBorder="1" applyAlignment="1">
      <alignment horizontal="center" vertical="center" wrapText="1"/>
    </xf>
    <xf numFmtId="0" fontId="73" fillId="7" borderId="105" xfId="39" applyFont="1" applyFill="1" applyBorder="1" applyAlignment="1">
      <alignment horizontal="center" vertical="center" wrapText="1"/>
    </xf>
    <xf numFmtId="0" fontId="125" fillId="7" borderId="105" xfId="23" applyFont="1" applyFill="1" applyBorder="1" applyAlignment="1">
      <alignment vertical="top" wrapText="1"/>
    </xf>
    <xf numFmtId="0" fontId="125" fillId="7" borderId="105" xfId="23" applyFont="1" applyFill="1" applyBorder="1" applyAlignment="1" applyProtection="1">
      <alignment vertical="center" wrapText="1"/>
      <protection locked="0"/>
    </xf>
    <xf numFmtId="0" fontId="125" fillId="7" borderId="150" xfId="23" applyFont="1" applyFill="1" applyBorder="1" applyAlignment="1" applyProtection="1">
      <alignment vertical="center" wrapText="1"/>
      <protection locked="0"/>
    </xf>
    <xf numFmtId="0" fontId="73" fillId="0" borderId="106" xfId="23" applyFont="1" applyFill="1" applyBorder="1" applyAlignment="1">
      <alignment horizontal="center" vertical="center" wrapText="1"/>
    </xf>
    <xf numFmtId="0" fontId="73" fillId="0" borderId="106" xfId="23" applyFont="1" applyFill="1" applyBorder="1" applyAlignment="1">
      <alignment vertical="top" wrapText="1"/>
    </xf>
    <xf numFmtId="0" fontId="73" fillId="0" borderId="106" xfId="39" applyFont="1" applyFill="1" applyBorder="1" applyAlignment="1">
      <alignment horizontal="center" vertical="center" wrapText="1"/>
    </xf>
    <xf numFmtId="0" fontId="73" fillId="0" borderId="0" xfId="15" applyFont="1" applyFill="1"/>
    <xf numFmtId="0" fontId="73" fillId="7" borderId="106" xfId="15" applyFont="1" applyFill="1" applyBorder="1" applyAlignment="1" applyProtection="1">
      <alignment horizontal="center" vertical="center" wrapText="1"/>
      <protection locked="0"/>
    </xf>
    <xf numFmtId="0" fontId="126" fillId="7" borderId="106" xfId="15" applyFont="1" applyFill="1" applyBorder="1" applyAlignment="1">
      <alignment horizontal="center" vertical="center" wrapText="1"/>
    </xf>
    <xf numFmtId="0" fontId="73" fillId="7" borderId="106" xfId="15" applyFont="1" applyFill="1" applyBorder="1" applyAlignment="1">
      <alignment horizontal="center" vertical="center" wrapText="1"/>
    </xf>
    <xf numFmtId="0" fontId="73" fillId="7" borderId="106" xfId="15" applyFont="1" applyFill="1" applyBorder="1" applyAlignment="1">
      <alignment vertical="center" wrapText="1"/>
    </xf>
    <xf numFmtId="0" fontId="73" fillId="7" borderId="106" xfId="41" applyFont="1" applyFill="1" applyBorder="1" applyAlignment="1">
      <alignment horizontal="center" vertical="center" wrapText="1"/>
    </xf>
    <xf numFmtId="0" fontId="73" fillId="7" borderId="106" xfId="42" applyFont="1" applyFill="1" applyBorder="1" applyAlignment="1">
      <alignment horizontal="center" vertical="center" wrapText="1"/>
    </xf>
    <xf numFmtId="0" fontId="127" fillId="2" borderId="143" xfId="39" applyFont="1" applyFill="1" applyBorder="1" applyAlignment="1">
      <alignment vertical="center" wrapText="1"/>
    </xf>
    <xf numFmtId="0" fontId="32" fillId="2" borderId="155" xfId="39" applyFont="1" applyFill="1" applyBorder="1" applyAlignment="1">
      <alignment vertical="center" wrapText="1"/>
    </xf>
    <xf numFmtId="0" fontId="2" fillId="0" borderId="0" xfId="15" quotePrefix="1" applyFont="1"/>
    <xf numFmtId="0" fontId="2" fillId="0" borderId="0" xfId="15" applyAlignment="1">
      <alignment horizontal="center"/>
    </xf>
    <xf numFmtId="0" fontId="81" fillId="14" borderId="106" xfId="3" applyFont="1" applyFill="1" applyBorder="1" applyAlignment="1">
      <alignment horizontal="left" vertical="center" wrapText="1"/>
    </xf>
    <xf numFmtId="0" fontId="21" fillId="0" borderId="142" xfId="11" applyFont="1" applyBorder="1" applyAlignment="1">
      <alignment vertical="center" wrapText="1"/>
    </xf>
    <xf numFmtId="0" fontId="21" fillId="0" borderId="105" xfId="11" applyFont="1" applyBorder="1" applyAlignment="1">
      <alignment vertical="center" wrapText="1"/>
    </xf>
    <xf numFmtId="0" fontId="22" fillId="0" borderId="156" xfId="11" applyFont="1" applyBorder="1" applyAlignment="1">
      <alignment horizontal="center" vertical="center"/>
    </xf>
    <xf numFmtId="0" fontId="22" fillId="0" borderId="105" xfId="11" applyFont="1" applyBorder="1" applyAlignment="1">
      <alignment horizontal="center" vertical="center"/>
    </xf>
    <xf numFmtId="0" fontId="22" fillId="0" borderId="150" xfId="11" applyFont="1" applyBorder="1" applyAlignment="1">
      <alignment horizontal="center" vertical="center"/>
    </xf>
    <xf numFmtId="0" fontId="4" fillId="0" borderId="106" xfId="2" applyFont="1" applyBorder="1" applyAlignment="1">
      <alignment horizontal="center" vertical="center" wrapText="1"/>
    </xf>
    <xf numFmtId="2" fontId="4" fillId="0" borderId="77" xfId="2" applyNumberFormat="1" applyFont="1" applyBorder="1" applyAlignment="1">
      <alignment horizontal="center" vertical="center" wrapText="1"/>
    </xf>
    <xf numFmtId="0" fontId="45" fillId="0" borderId="12" xfId="19" applyFont="1" applyBorder="1" applyAlignment="1">
      <alignment horizontal="center" vertical="center"/>
    </xf>
    <xf numFmtId="0" fontId="45" fillId="0" borderId="13" xfId="19" applyFont="1" applyBorder="1" applyAlignment="1">
      <alignment horizontal="center" vertical="center"/>
    </xf>
    <xf numFmtId="0" fontId="45" fillId="0" borderId="59" xfId="19" applyFont="1" applyBorder="1" applyAlignment="1">
      <alignment horizontal="center" vertical="center"/>
    </xf>
    <xf numFmtId="0" fontId="45" fillId="0" borderId="37" xfId="19" applyFont="1" applyBorder="1" applyAlignment="1">
      <alignment horizontal="center" vertical="center"/>
    </xf>
    <xf numFmtId="0" fontId="45" fillId="0" borderId="0" xfId="19" applyFont="1" applyBorder="1" applyAlignment="1">
      <alignment horizontal="center" vertical="center"/>
    </xf>
    <xf numFmtId="0" fontId="45" fillId="0" borderId="36" xfId="19" applyFont="1" applyBorder="1" applyAlignment="1">
      <alignment horizontal="center" vertical="center"/>
    </xf>
    <xf numFmtId="0" fontId="45" fillId="0" borderId="14" xfId="19" applyFont="1" applyBorder="1" applyAlignment="1">
      <alignment horizontal="center" vertical="center"/>
    </xf>
    <xf numFmtId="0" fontId="45" fillId="0" borderId="15" xfId="19" applyFont="1" applyBorder="1" applyAlignment="1">
      <alignment horizontal="center" vertical="center"/>
    </xf>
    <xf numFmtId="0" fontId="45" fillId="0" borderId="29" xfId="19" applyFont="1" applyBorder="1" applyAlignment="1">
      <alignment horizontal="center" vertical="center"/>
    </xf>
    <xf numFmtId="0" fontId="46" fillId="0" borderId="5" xfId="19" applyFont="1" applyBorder="1" applyAlignment="1">
      <alignment horizontal="left" vertical="center" wrapText="1"/>
    </xf>
    <xf numFmtId="0" fontId="51" fillId="0" borderId="5" xfId="19" applyFont="1" applyBorder="1" applyAlignment="1">
      <alignment horizontal="center"/>
    </xf>
    <xf numFmtId="0" fontId="52" fillId="0" borderId="5" xfId="19" applyFont="1" applyFill="1" applyBorder="1" applyAlignment="1">
      <alignment vertical="center" wrapText="1"/>
    </xf>
    <xf numFmtId="0" fontId="3" fillId="0" borderId="7" xfId="19" applyFont="1" applyBorder="1" applyAlignment="1">
      <alignment horizontal="center" vertical="center" wrapText="1"/>
    </xf>
    <xf numFmtId="0" fontId="3" fillId="0" borderId="17" xfId="19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/>
    </xf>
    <xf numFmtId="12" fontId="29" fillId="0" borderId="60" xfId="0" applyNumberFormat="1" applyFont="1" applyBorder="1" applyAlignment="1">
      <alignment horizontal="center" vertical="center"/>
    </xf>
    <xf numFmtId="12" fontId="29" fillId="0" borderId="62" xfId="0" applyNumberFormat="1" applyFont="1" applyBorder="1" applyAlignment="1">
      <alignment horizontal="center" vertical="center"/>
    </xf>
    <xf numFmtId="0" fontId="29" fillId="0" borderId="63" xfId="0" applyFont="1" applyFill="1" applyBorder="1" applyAlignment="1">
      <alignment horizontal="left" vertical="center" wrapText="1"/>
    </xf>
    <xf numFmtId="12" fontId="29" fillId="0" borderId="63" xfId="0" applyNumberFormat="1" applyFont="1" applyFill="1" applyBorder="1" applyAlignment="1">
      <alignment horizontal="left" vertical="center" wrapText="1"/>
    </xf>
    <xf numFmtId="0" fontId="29" fillId="0" borderId="63" xfId="0" applyFont="1" applyBorder="1" applyAlignment="1">
      <alignment horizontal="center" vertical="center" wrapText="1"/>
    </xf>
    <xf numFmtId="0" fontId="29" fillId="0" borderId="68" xfId="0" applyFont="1" applyFill="1" applyBorder="1" applyAlignment="1">
      <alignment horizontal="center" vertical="center" wrapText="1"/>
    </xf>
    <xf numFmtId="0" fontId="29" fillId="0" borderId="65" xfId="0" applyFont="1" applyFill="1" applyBorder="1" applyAlignment="1">
      <alignment horizontal="center" vertical="center" wrapText="1"/>
    </xf>
    <xf numFmtId="0" fontId="29" fillId="0" borderId="66" xfId="0" applyFont="1" applyFill="1" applyBorder="1" applyAlignment="1">
      <alignment horizontal="center" vertical="center" wrapText="1"/>
    </xf>
    <xf numFmtId="0" fontId="29" fillId="0" borderId="67" xfId="0" applyFont="1" applyFill="1" applyBorder="1" applyAlignment="1">
      <alignment horizontal="center" vertical="center" wrapText="1"/>
    </xf>
    <xf numFmtId="0" fontId="29" fillId="0" borderId="63" xfId="0" applyFont="1" applyBorder="1" applyAlignment="1">
      <alignment horizontal="center" vertical="center"/>
    </xf>
    <xf numFmtId="0" fontId="29" fillId="0" borderId="63" xfId="0" applyFont="1" applyBorder="1"/>
    <xf numFmtId="0" fontId="61" fillId="0" borderId="37" xfId="0" applyFont="1" applyBorder="1" applyAlignment="1">
      <alignment horizontal="center" vertical="center"/>
    </xf>
    <xf numFmtId="0" fontId="61" fillId="0" borderId="0" xfId="0" applyFont="1" applyBorder="1" applyAlignment="1">
      <alignment horizontal="center" vertical="center"/>
    </xf>
    <xf numFmtId="0" fontId="61" fillId="0" borderId="36" xfId="0" applyFont="1" applyBorder="1" applyAlignment="1">
      <alignment horizontal="center" vertical="center"/>
    </xf>
    <xf numFmtId="0" fontId="7" fillId="0" borderId="63" xfId="0" applyFont="1" applyBorder="1" applyAlignment="1">
      <alignment horizontal="left" vertical="center"/>
    </xf>
    <xf numFmtId="0" fontId="67" fillId="0" borderId="60" xfId="0" applyFont="1" applyBorder="1" applyAlignment="1">
      <alignment horizontal="left" vertical="center"/>
    </xf>
    <xf numFmtId="0" fontId="67" fillId="0" borderId="61" xfId="0" applyFont="1" applyBorder="1" applyAlignment="1">
      <alignment horizontal="left" vertical="center"/>
    </xf>
    <xf numFmtId="0" fontId="67" fillId="0" borderId="62" xfId="0" applyFont="1" applyBorder="1" applyAlignment="1">
      <alignment horizontal="left" vertical="center"/>
    </xf>
    <xf numFmtId="12" fontId="67" fillId="0" borderId="60" xfId="0" applyNumberFormat="1" applyFont="1" applyBorder="1" applyAlignment="1">
      <alignment horizontal="left"/>
    </xf>
    <xf numFmtId="12" fontId="67" fillId="0" borderId="61" xfId="0" applyNumberFormat="1" applyFont="1" applyBorder="1" applyAlignment="1">
      <alignment horizontal="left"/>
    </xf>
    <xf numFmtId="12" fontId="67" fillId="0" borderId="62" xfId="0" applyNumberFormat="1" applyFont="1" applyBorder="1" applyAlignment="1">
      <alignment horizontal="left"/>
    </xf>
    <xf numFmtId="12" fontId="29" fillId="0" borderId="60" xfId="0" applyNumberFormat="1" applyFont="1" applyBorder="1" applyAlignment="1">
      <alignment horizontal="center" vertical="center" wrapText="1"/>
    </xf>
    <xf numFmtId="12" fontId="29" fillId="0" borderId="62" xfId="0" applyNumberFormat="1" applyFont="1" applyBorder="1" applyAlignment="1">
      <alignment horizontal="center" vertical="center" wrapText="1"/>
    </xf>
    <xf numFmtId="0" fontId="11" fillId="0" borderId="92" xfId="3" applyFont="1" applyBorder="1" applyAlignment="1">
      <alignment vertical="center"/>
    </xf>
    <xf numFmtId="0" fontId="79" fillId="0" borderId="92" xfId="3" applyFont="1" applyBorder="1" applyAlignment="1">
      <alignment horizontal="left" vertical="center"/>
    </xf>
    <xf numFmtId="0" fontId="82" fillId="8" borderId="92" xfId="3" applyFont="1" applyFill="1" applyBorder="1" applyAlignment="1">
      <alignment horizontal="center" vertical="center"/>
    </xf>
    <xf numFmtId="0" fontId="88" fillId="8" borderId="92" xfId="3" applyFont="1" applyFill="1" applyBorder="1" applyAlignment="1">
      <alignment horizontal="center" vertical="center"/>
    </xf>
    <xf numFmtId="0" fontId="10" fillId="0" borderId="92" xfId="3" applyFont="1" applyBorder="1" applyAlignment="1">
      <alignment vertical="center"/>
    </xf>
    <xf numFmtId="0" fontId="10" fillId="0" borderId="92" xfId="3" applyFont="1" applyBorder="1" applyAlignment="1">
      <alignment horizontal="left" vertical="center"/>
    </xf>
    <xf numFmtId="0" fontId="11" fillId="0" borderId="92" xfId="3" applyFont="1" applyFill="1" applyBorder="1" applyAlignment="1">
      <alignment vertical="center"/>
    </xf>
    <xf numFmtId="0" fontId="64" fillId="0" borderId="83" xfId="3" applyFont="1" applyBorder="1" applyAlignment="1">
      <alignment vertical="center" wrapText="1"/>
    </xf>
    <xf numFmtId="0" fontId="9" fillId="0" borderId="100" xfId="3" applyFont="1" applyBorder="1" applyAlignment="1">
      <alignment horizontal="left" vertical="center" wrapText="1"/>
    </xf>
    <xf numFmtId="0" fontId="9" fillId="0" borderId="101" xfId="3" applyFont="1" applyBorder="1" applyAlignment="1">
      <alignment horizontal="left" vertical="center" wrapText="1"/>
    </xf>
    <xf numFmtId="0" fontId="89" fillId="0" borderId="101" xfId="3" applyFont="1" applyBorder="1" applyAlignment="1">
      <alignment horizontal="center" vertical="center" wrapText="1"/>
    </xf>
    <xf numFmtId="0" fontId="89" fillId="0" borderId="102" xfId="3" applyFont="1" applyBorder="1" applyAlignment="1">
      <alignment horizontal="center" vertical="center" wrapText="1"/>
    </xf>
    <xf numFmtId="0" fontId="11" fillId="0" borderId="93" xfId="3" applyFont="1" applyFill="1" applyBorder="1" applyAlignment="1">
      <alignment horizontal="left" vertical="center"/>
    </xf>
    <xf numFmtId="0" fontId="11" fillId="0" borderId="94" xfId="3" applyFont="1" applyFill="1" applyBorder="1" applyAlignment="1">
      <alignment horizontal="left" vertical="center"/>
    </xf>
    <xf numFmtId="0" fontId="11" fillId="0" borderId="95" xfId="3" applyFont="1" applyFill="1" applyBorder="1" applyAlignment="1">
      <alignment horizontal="left" vertical="center"/>
    </xf>
    <xf numFmtId="0" fontId="11" fillId="0" borderId="88" xfId="3" applyFont="1" applyFill="1" applyBorder="1" applyAlignment="1">
      <alignment horizontal="left" vertical="center"/>
    </xf>
    <xf numFmtId="0" fontId="11" fillId="0" borderId="0" xfId="3" applyFont="1" applyFill="1" applyBorder="1" applyAlignment="1">
      <alignment horizontal="left" vertical="center"/>
    </xf>
    <xf numFmtId="0" fontId="11" fillId="0" borderId="89" xfId="3" applyFont="1" applyFill="1" applyBorder="1" applyAlignment="1">
      <alignment horizontal="left" vertical="center"/>
    </xf>
    <xf numFmtId="0" fontId="11" fillId="0" borderId="96" xfId="3" applyFont="1" applyBorder="1" applyAlignment="1">
      <alignment horizontal="center"/>
    </xf>
    <xf numFmtId="0" fontId="11" fillId="0" borderId="97" xfId="3" applyFont="1" applyBorder="1" applyAlignment="1">
      <alignment horizontal="center"/>
    </xf>
    <xf numFmtId="0" fontId="11" fillId="0" borderId="98" xfId="3" applyFont="1" applyBorder="1" applyAlignment="1">
      <alignment horizontal="center"/>
    </xf>
    <xf numFmtId="0" fontId="79" fillId="0" borderId="83" xfId="3" applyFont="1" applyBorder="1" applyAlignment="1">
      <alignment horizontal="center" vertical="center" wrapText="1"/>
    </xf>
    <xf numFmtId="0" fontId="79" fillId="0" borderId="83" xfId="3" applyFont="1" applyBorder="1" applyAlignment="1">
      <alignment horizontal="left" vertical="center"/>
    </xf>
    <xf numFmtId="0" fontId="0" fillId="0" borderId="83" xfId="0" applyFont="1" applyBorder="1" applyAlignment="1">
      <alignment horizontal="center"/>
    </xf>
    <xf numFmtId="0" fontId="74" fillId="0" borderId="83" xfId="0" applyFont="1" applyBorder="1" applyAlignment="1">
      <alignment horizontal="center"/>
    </xf>
    <xf numFmtId="0" fontId="61" fillId="0" borderId="85" xfId="0" applyFont="1" applyBorder="1" applyAlignment="1">
      <alignment horizontal="center" vertical="center" wrapText="1"/>
    </xf>
    <xf numFmtId="0" fontId="61" fillId="0" borderId="86" xfId="0" applyFont="1" applyBorder="1" applyAlignment="1">
      <alignment horizontal="center" vertical="center" wrapText="1"/>
    </xf>
    <xf numFmtId="0" fontId="61" fillId="0" borderId="87" xfId="0" applyFont="1" applyBorder="1" applyAlignment="1">
      <alignment horizontal="center" vertical="center" wrapText="1"/>
    </xf>
    <xf numFmtId="0" fontId="61" fillId="0" borderId="83" xfId="0" applyFont="1" applyBorder="1" applyAlignment="1">
      <alignment horizontal="center" vertical="center" wrapText="1"/>
    </xf>
    <xf numFmtId="0" fontId="61" fillId="9" borderId="85" xfId="0" applyFont="1" applyFill="1" applyBorder="1" applyAlignment="1">
      <alignment horizontal="center" vertical="center" wrapText="1"/>
    </xf>
    <xf numFmtId="0" fontId="61" fillId="9" borderId="86" xfId="0" applyFont="1" applyFill="1" applyBorder="1" applyAlignment="1">
      <alignment horizontal="center" vertical="center" wrapText="1"/>
    </xf>
    <xf numFmtId="0" fontId="61" fillId="9" borderId="87" xfId="0" applyFont="1" applyFill="1" applyBorder="1" applyAlignment="1">
      <alignment horizontal="center" vertical="center" wrapText="1"/>
    </xf>
    <xf numFmtId="0" fontId="81" fillId="0" borderId="83" xfId="0" applyFont="1" applyBorder="1" applyAlignment="1">
      <alignment horizontal="left" vertical="center" wrapText="1"/>
    </xf>
    <xf numFmtId="0" fontId="81" fillId="14" borderId="156" xfId="3" applyFont="1" applyFill="1" applyBorder="1" applyAlignment="1">
      <alignment horizontal="left" vertical="center" wrapText="1"/>
    </xf>
    <xf numFmtId="0" fontId="81" fillId="14" borderId="105" xfId="3" applyFont="1" applyFill="1" applyBorder="1" applyAlignment="1">
      <alignment horizontal="left" vertical="center" wrapText="1"/>
    </xf>
    <xf numFmtId="0" fontId="44" fillId="0" borderId="83" xfId="0" applyFont="1" applyBorder="1" applyAlignment="1">
      <alignment horizontal="left" vertical="center"/>
    </xf>
    <xf numFmtId="0" fontId="44" fillId="0" borderId="83" xfId="0" applyFont="1" applyBorder="1" applyAlignment="1">
      <alignment vertical="center" wrapText="1"/>
    </xf>
    <xf numFmtId="0" fontId="90" fillId="0" borderId="100" xfId="0" applyFont="1" applyBorder="1" applyAlignment="1">
      <alignment horizontal="center" vertical="center" wrapText="1"/>
    </xf>
    <xf numFmtId="0" fontId="90" fillId="0" borderId="101" xfId="0" applyFont="1" applyBorder="1" applyAlignment="1">
      <alignment horizontal="center" vertical="center" wrapText="1"/>
    </xf>
    <xf numFmtId="0" fontId="90" fillId="0" borderId="102" xfId="0" applyFont="1" applyBorder="1" applyAlignment="1">
      <alignment horizontal="center" vertical="center" wrapText="1"/>
    </xf>
    <xf numFmtId="0" fontId="29" fillId="10" borderId="103" xfId="0" applyFont="1" applyFill="1" applyBorder="1" applyAlignment="1">
      <alignment horizontal="center" vertical="center"/>
    </xf>
    <xf numFmtId="0" fontId="29" fillId="10" borderId="86" xfId="0" applyFont="1" applyFill="1" applyBorder="1" applyAlignment="1">
      <alignment horizontal="center" vertical="center"/>
    </xf>
    <xf numFmtId="0" fontId="29" fillId="10" borderId="87" xfId="0" applyFont="1" applyFill="1" applyBorder="1" applyAlignment="1">
      <alignment horizontal="center" vertical="center"/>
    </xf>
    <xf numFmtId="0" fontId="29" fillId="10" borderId="83" xfId="0" applyFont="1" applyFill="1" applyBorder="1" applyAlignment="1">
      <alignment horizontal="center" vertical="center"/>
    </xf>
    <xf numFmtId="0" fontId="29" fillId="10" borderId="85" xfId="0" applyFont="1" applyFill="1" applyBorder="1" applyAlignment="1">
      <alignment horizontal="center" vertical="center"/>
    </xf>
    <xf numFmtId="0" fontId="29" fillId="10" borderId="83" xfId="0" applyFont="1" applyFill="1" applyBorder="1" applyAlignment="1">
      <alignment horizontal="center" vertical="center" wrapText="1"/>
    </xf>
    <xf numFmtId="0" fontId="81" fillId="14" borderId="143" xfId="3" applyFont="1" applyFill="1" applyBorder="1" applyAlignment="1">
      <alignment horizontal="left" vertical="center" wrapText="1"/>
    </xf>
    <xf numFmtId="0" fontId="81" fillId="14" borderId="106" xfId="3" applyFont="1" applyFill="1" applyBorder="1" applyAlignment="1">
      <alignment horizontal="left" vertical="center" wrapText="1"/>
    </xf>
    <xf numFmtId="0" fontId="44" fillId="0" borderId="83" xfId="0" applyFont="1" applyBorder="1" applyAlignment="1">
      <alignment horizontal="left" vertical="center" wrapText="1"/>
    </xf>
    <xf numFmtId="0" fontId="44" fillId="0" borderId="100" xfId="0" applyFont="1" applyBorder="1" applyAlignment="1">
      <alignment horizontal="left" vertical="center" wrapText="1"/>
    </xf>
    <xf numFmtId="0" fontId="44" fillId="0" borderId="101" xfId="0" applyFont="1" applyBorder="1" applyAlignment="1">
      <alignment horizontal="left" vertical="center" wrapText="1"/>
    </xf>
    <xf numFmtId="0" fontId="44" fillId="0" borderId="102" xfId="0" applyFont="1" applyBorder="1" applyAlignment="1">
      <alignment horizontal="left" vertical="center" wrapText="1"/>
    </xf>
    <xf numFmtId="0" fontId="92" fillId="0" borderId="105" xfId="0" applyFont="1" applyFill="1" applyBorder="1" applyAlignment="1">
      <alignment horizontal="center" vertical="center" wrapText="1"/>
    </xf>
    <xf numFmtId="0" fontId="92" fillId="0" borderId="51" xfId="0" applyFont="1" applyFill="1" applyBorder="1" applyAlignment="1">
      <alignment horizontal="center" vertical="center" wrapText="1"/>
    </xf>
    <xf numFmtId="0" fontId="92" fillId="0" borderId="80" xfId="0" applyFont="1" applyFill="1" applyBorder="1" applyAlignment="1">
      <alignment horizontal="center" vertical="center" wrapText="1"/>
    </xf>
    <xf numFmtId="0" fontId="92" fillId="0" borderId="90" xfId="0" applyFont="1" applyFill="1" applyBorder="1" applyAlignment="1">
      <alignment horizontal="center" vertical="center" wrapText="1"/>
    </xf>
    <xf numFmtId="0" fontId="92" fillId="0" borderId="91" xfId="0" applyFont="1" applyFill="1" applyBorder="1" applyAlignment="1">
      <alignment horizontal="center" vertical="center" wrapText="1"/>
    </xf>
    <xf numFmtId="0" fontId="92" fillId="0" borderId="37" xfId="0" applyFont="1" applyFill="1" applyBorder="1" applyAlignment="1">
      <alignment horizontal="center" vertical="center" wrapText="1"/>
    </xf>
    <xf numFmtId="0" fontId="92" fillId="0" borderId="36" xfId="0" applyFont="1" applyFill="1" applyBorder="1" applyAlignment="1">
      <alignment horizontal="center" vertical="center" wrapText="1"/>
    </xf>
    <xf numFmtId="0" fontId="92" fillId="0" borderId="81" xfId="0" applyFont="1" applyFill="1" applyBorder="1" applyAlignment="1">
      <alignment horizontal="center" vertical="center" wrapText="1"/>
    </xf>
    <xf numFmtId="0" fontId="92" fillId="0" borderId="82" xfId="0" applyFont="1" applyFill="1" applyBorder="1" applyAlignment="1">
      <alignment horizontal="center" vertical="center" wrapText="1"/>
    </xf>
    <xf numFmtId="0" fontId="92" fillId="0" borderId="83" xfId="0" applyFont="1" applyFill="1" applyBorder="1" applyAlignment="1">
      <alignment horizontal="center" vertical="center" wrapText="1"/>
    </xf>
    <xf numFmtId="1" fontId="92" fillId="0" borderId="83" xfId="0" applyNumberFormat="1" applyFont="1" applyFill="1" applyBorder="1" applyAlignment="1">
      <alignment horizontal="center" vertical="center" wrapText="1"/>
    </xf>
    <xf numFmtId="0" fontId="92" fillId="0" borderId="85" xfId="0" applyFont="1" applyFill="1" applyBorder="1" applyAlignment="1">
      <alignment horizontal="center" vertical="center" wrapText="1"/>
    </xf>
    <xf numFmtId="0" fontId="92" fillId="0" borderId="86" xfId="0" applyFont="1" applyFill="1" applyBorder="1" applyAlignment="1">
      <alignment horizontal="center" vertical="center" wrapText="1"/>
    </xf>
    <xf numFmtId="0" fontId="92" fillId="0" borderId="87" xfId="0" applyFont="1" applyFill="1" applyBorder="1" applyAlignment="1">
      <alignment horizontal="center" vertical="center" wrapText="1"/>
    </xf>
    <xf numFmtId="1" fontId="92" fillId="0" borderId="85" xfId="0" applyNumberFormat="1" applyFont="1" applyFill="1" applyBorder="1" applyAlignment="1">
      <alignment horizontal="center" vertical="center" wrapText="1"/>
    </xf>
    <xf numFmtId="1" fontId="92" fillId="0" borderId="87" xfId="0" applyNumberFormat="1" applyFont="1" applyFill="1" applyBorder="1" applyAlignment="1">
      <alignment horizontal="center" vertical="center" wrapText="1"/>
    </xf>
    <xf numFmtId="1" fontId="92" fillId="0" borderId="83" xfId="0" quotePrefix="1" applyNumberFormat="1" applyFont="1" applyFill="1" applyBorder="1" applyAlignment="1">
      <alignment horizontal="center" vertical="center" wrapText="1"/>
    </xf>
    <xf numFmtId="0" fontId="29" fillId="0" borderId="85" xfId="0" applyFont="1" applyBorder="1" applyAlignment="1">
      <alignment horizontal="center" vertical="center" wrapText="1"/>
    </xf>
    <xf numFmtId="0" fontId="29" fillId="0" borderId="87" xfId="0" applyFont="1" applyBorder="1" applyAlignment="1">
      <alignment horizontal="center" vertical="center" wrapText="1"/>
    </xf>
    <xf numFmtId="1" fontId="92" fillId="0" borderId="85" xfId="0" quotePrefix="1" applyNumberFormat="1" applyFont="1" applyFill="1" applyBorder="1" applyAlignment="1">
      <alignment horizontal="center" vertical="center" wrapText="1"/>
    </xf>
    <xf numFmtId="0" fontId="92" fillId="0" borderId="83" xfId="0" applyFont="1" applyBorder="1" applyAlignment="1">
      <alignment horizontal="center" vertical="center" wrapText="1"/>
    </xf>
    <xf numFmtId="1" fontId="92" fillId="0" borderId="83" xfId="0" applyNumberFormat="1" applyFont="1" applyBorder="1" applyAlignment="1">
      <alignment horizontal="center" vertical="center" wrapText="1"/>
    </xf>
    <xf numFmtId="49" fontId="92" fillId="0" borderId="83" xfId="0" applyNumberFormat="1" applyFont="1" applyBorder="1" applyAlignment="1">
      <alignment horizontal="center" vertical="center" wrapText="1"/>
    </xf>
    <xf numFmtId="0" fontId="96" fillId="0" borderId="83" xfId="22" applyFont="1" applyFill="1" applyBorder="1" applyAlignment="1">
      <alignment horizontal="center" vertical="center"/>
    </xf>
    <xf numFmtId="0" fontId="97" fillId="0" borderId="83" xfId="22" applyFont="1" applyFill="1" applyBorder="1" applyAlignment="1">
      <alignment horizontal="center" vertical="center"/>
    </xf>
    <xf numFmtId="0" fontId="97" fillId="7" borderId="83" xfId="3" applyFont="1" applyFill="1" applyBorder="1" applyAlignment="1">
      <alignment horizontal="center" vertical="center"/>
    </xf>
    <xf numFmtId="0" fontId="9" fillId="7" borderId="83" xfId="3" applyFont="1" applyFill="1" applyBorder="1" applyAlignment="1">
      <alignment horizontal="center" vertical="center"/>
    </xf>
    <xf numFmtId="0" fontId="9" fillId="7" borderId="85" xfId="3" applyFont="1" applyFill="1" applyBorder="1" applyAlignment="1">
      <alignment horizontal="center" vertical="center"/>
    </xf>
    <xf numFmtId="0" fontId="9" fillId="7" borderId="86" xfId="3" applyFont="1" applyFill="1" applyBorder="1" applyAlignment="1">
      <alignment horizontal="center" vertical="center"/>
    </xf>
    <xf numFmtId="0" fontId="9" fillId="7" borderId="87" xfId="3" applyFont="1" applyFill="1" applyBorder="1" applyAlignment="1">
      <alignment horizontal="center" vertical="center"/>
    </xf>
    <xf numFmtId="0" fontId="9" fillId="7" borderId="83" xfId="3" applyFont="1" applyFill="1" applyBorder="1" applyAlignment="1">
      <alignment horizontal="center"/>
    </xf>
    <xf numFmtId="0" fontId="98" fillId="0" borderId="83" xfId="22" applyFont="1" applyFill="1" applyBorder="1" applyAlignment="1">
      <alignment horizontal="center" vertical="center"/>
    </xf>
    <xf numFmtId="0" fontId="73" fillId="0" borderId="83" xfId="22" applyFont="1" applyFill="1" applyBorder="1" applyAlignment="1">
      <alignment horizontal="center" vertical="center"/>
    </xf>
    <xf numFmtId="0" fontId="31" fillId="7" borderId="83" xfId="3" applyFont="1" applyFill="1" applyBorder="1" applyAlignment="1">
      <alignment horizontal="center"/>
    </xf>
    <xf numFmtId="0" fontId="44" fillId="0" borderId="0" xfId="0" applyFont="1" applyBorder="1" applyAlignment="1">
      <alignment vertical="center" wrapText="1"/>
    </xf>
    <xf numFmtId="0" fontId="44" fillId="0" borderId="0" xfId="0" applyFont="1" applyBorder="1" applyAlignment="1">
      <alignment horizontal="center" vertical="center" wrapText="1"/>
    </xf>
    <xf numFmtId="0" fontId="44" fillId="0" borderId="0" xfId="0" applyFont="1" applyBorder="1" applyAlignment="1">
      <alignment horizontal="left" vertical="center" wrapText="1"/>
    </xf>
    <xf numFmtId="0" fontId="44" fillId="0" borderId="0" xfId="0" applyFont="1" applyBorder="1" applyAlignment="1">
      <alignment horizontal="left" vertical="center"/>
    </xf>
    <xf numFmtId="0" fontId="92" fillId="0" borderId="105" xfId="0" applyFont="1" applyBorder="1" applyAlignment="1">
      <alignment horizontal="center" vertical="center" wrapText="1"/>
    </xf>
    <xf numFmtId="0" fontId="92" fillId="0" borderId="51" xfId="0" applyFont="1" applyBorder="1" applyAlignment="1">
      <alignment horizontal="center" vertical="center" wrapText="1"/>
    </xf>
    <xf numFmtId="0" fontId="92" fillId="0" borderId="80" xfId="0" applyFont="1" applyBorder="1" applyAlignment="1">
      <alignment horizontal="center" vertical="center" wrapText="1"/>
    </xf>
    <xf numFmtId="0" fontId="73" fillId="7" borderId="105" xfId="23" applyFont="1" applyFill="1" applyBorder="1" applyAlignment="1">
      <alignment horizontal="center" vertical="center" wrapText="1"/>
    </xf>
    <xf numFmtId="0" fontId="73" fillId="7" borderId="51" xfId="23" applyFont="1" applyFill="1" applyBorder="1" applyAlignment="1">
      <alignment horizontal="center" vertical="center" wrapText="1"/>
    </xf>
    <xf numFmtId="0" fontId="73" fillId="7" borderId="142" xfId="23" applyFont="1" applyFill="1" applyBorder="1" applyAlignment="1">
      <alignment horizontal="center" vertical="center" wrapText="1"/>
    </xf>
    <xf numFmtId="0" fontId="31" fillId="0" borderId="146" xfId="41" applyFont="1" applyFill="1" applyBorder="1" applyAlignment="1">
      <alignment horizontal="center" vertical="center" wrapText="1"/>
    </xf>
    <xf numFmtId="0" fontId="31" fillId="0" borderId="36" xfId="41" applyFont="1" applyFill="1" applyBorder="1" applyAlignment="1">
      <alignment horizontal="center" vertical="center" wrapText="1"/>
    </xf>
    <xf numFmtId="0" fontId="31" fillId="0" borderId="149" xfId="41" applyFont="1" applyFill="1" applyBorder="1" applyAlignment="1">
      <alignment horizontal="center" vertical="center" wrapText="1"/>
    </xf>
    <xf numFmtId="0" fontId="129" fillId="0" borderId="106" xfId="22" applyFont="1" applyFill="1" applyBorder="1" applyAlignment="1">
      <alignment horizontal="center" vertical="center"/>
    </xf>
    <xf numFmtId="0" fontId="128" fillId="0" borderId="106" xfId="22" applyFont="1" applyFill="1" applyBorder="1" applyAlignment="1">
      <alignment horizontal="center" vertical="center"/>
    </xf>
    <xf numFmtId="0" fontId="10" fillId="7" borderId="100" xfId="3" applyFont="1" applyFill="1" applyBorder="1" applyAlignment="1">
      <alignment horizontal="center" wrapText="1"/>
    </xf>
    <xf numFmtId="0" fontId="10" fillId="7" borderId="101" xfId="3" applyFont="1" applyFill="1" applyBorder="1" applyAlignment="1">
      <alignment horizontal="center" wrapText="1"/>
    </xf>
    <xf numFmtId="0" fontId="10" fillId="7" borderId="102" xfId="3" applyFont="1" applyFill="1" applyBorder="1" applyAlignment="1">
      <alignment horizontal="center" wrapText="1"/>
    </xf>
    <xf numFmtId="0" fontId="10" fillId="7" borderId="100" xfId="3" applyFont="1" applyFill="1" applyBorder="1" applyAlignment="1">
      <alignment horizontal="center" vertical="center"/>
    </xf>
    <xf numFmtId="0" fontId="10" fillId="7" borderId="101" xfId="3" applyFont="1" applyFill="1" applyBorder="1" applyAlignment="1">
      <alignment horizontal="center" vertical="center"/>
    </xf>
    <xf numFmtId="0" fontId="10" fillId="7" borderId="102" xfId="3" applyFont="1" applyFill="1" applyBorder="1" applyAlignment="1">
      <alignment horizontal="center" vertical="center"/>
    </xf>
    <xf numFmtId="0" fontId="73" fillId="7" borderId="106" xfId="15" applyFont="1" applyFill="1" applyBorder="1" applyAlignment="1" applyProtection="1">
      <alignment horizontal="center" vertical="center" wrapText="1"/>
      <protection locked="0"/>
    </xf>
    <xf numFmtId="0" fontId="73" fillId="7" borderId="106" xfId="15" applyFont="1" applyFill="1" applyBorder="1" applyAlignment="1">
      <alignment horizontal="center" vertical="center" wrapText="1"/>
    </xf>
    <xf numFmtId="0" fontId="73" fillId="7" borderId="105" xfId="39" applyFont="1" applyFill="1" applyBorder="1" applyAlignment="1">
      <alignment horizontal="center" vertical="center" wrapText="1"/>
    </xf>
    <xf numFmtId="0" fontId="73" fillId="7" borderId="51" xfId="39" applyFont="1" applyFill="1" applyBorder="1" applyAlignment="1">
      <alignment horizontal="center" vertical="center" wrapText="1"/>
    </xf>
    <xf numFmtId="0" fontId="73" fillId="7" borderId="142" xfId="39" applyFont="1" applyFill="1" applyBorder="1" applyAlignment="1">
      <alignment horizontal="center" vertical="center" wrapText="1"/>
    </xf>
    <xf numFmtId="0" fontId="14" fillId="0" borderId="106" xfId="22" applyFont="1" applyFill="1" applyBorder="1" applyAlignment="1">
      <alignment horizontal="center" vertical="center" wrapText="1"/>
    </xf>
    <xf numFmtId="0" fontId="11" fillId="7" borderId="100" xfId="3" applyFont="1" applyFill="1" applyBorder="1" applyAlignment="1">
      <alignment horizontal="center" wrapText="1"/>
    </xf>
    <xf numFmtId="0" fontId="11" fillId="7" borderId="101" xfId="3" applyFont="1" applyFill="1" applyBorder="1" applyAlignment="1">
      <alignment horizontal="center" wrapText="1"/>
    </xf>
    <xf numFmtId="0" fontId="11" fillId="7" borderId="102" xfId="3" applyFont="1" applyFill="1" applyBorder="1" applyAlignment="1">
      <alignment horizontal="center" wrapText="1"/>
    </xf>
    <xf numFmtId="0" fontId="10" fillId="7" borderId="106" xfId="3" applyFont="1" applyFill="1" applyBorder="1" applyAlignment="1">
      <alignment horizontal="center" vertical="center"/>
    </xf>
    <xf numFmtId="0" fontId="64" fillId="2" borderId="151" xfId="39" applyFont="1" applyFill="1" applyBorder="1" applyAlignment="1">
      <alignment horizontal="center" vertical="center" wrapText="1"/>
    </xf>
    <xf numFmtId="0" fontId="64" fillId="2" borderId="152" xfId="39" applyFont="1" applyFill="1" applyBorder="1" applyAlignment="1">
      <alignment horizontal="center" vertical="center" wrapText="1"/>
    </xf>
    <xf numFmtId="0" fontId="64" fillId="2" borderId="153" xfId="39" applyFont="1" applyFill="1" applyBorder="1" applyAlignment="1">
      <alignment horizontal="center" vertical="center" wrapText="1"/>
    </xf>
    <xf numFmtId="0" fontId="64" fillId="2" borderId="154" xfId="39" applyFont="1" applyFill="1" applyBorder="1" applyAlignment="1">
      <alignment horizontal="center" vertical="center" wrapText="1"/>
    </xf>
    <xf numFmtId="0" fontId="64" fillId="2" borderId="106" xfId="39" applyFont="1" applyFill="1" applyBorder="1" applyAlignment="1">
      <alignment horizontal="center" vertical="center" wrapText="1"/>
    </xf>
    <xf numFmtId="0" fontId="32" fillId="2" borderId="53" xfId="39" applyFont="1" applyFill="1" applyBorder="1" applyAlignment="1">
      <alignment horizontal="center" vertical="center" wrapText="1"/>
    </xf>
    <xf numFmtId="0" fontId="32" fillId="2" borderId="33" xfId="39" applyFont="1" applyFill="1" applyBorder="1" applyAlignment="1">
      <alignment horizontal="center" vertical="center" wrapText="1"/>
    </xf>
    <xf numFmtId="0" fontId="32" fillId="2" borderId="34" xfId="39" applyFont="1" applyFill="1" applyBorder="1" applyAlignment="1">
      <alignment horizontal="center" vertical="center" wrapText="1"/>
    </xf>
    <xf numFmtId="0" fontId="73" fillId="7" borderId="106" xfId="23" applyFont="1" applyFill="1" applyBorder="1" applyAlignment="1">
      <alignment horizontal="center" vertical="center" wrapText="1"/>
    </xf>
    <xf numFmtId="0" fontId="73" fillId="7" borderId="106" xfId="41" applyFont="1" applyFill="1" applyBorder="1" applyAlignment="1">
      <alignment horizontal="center" vertical="center" wrapText="1"/>
    </xf>
    <xf numFmtId="0" fontId="73" fillId="7" borderId="106" xfId="41" applyFont="1" applyFill="1" applyBorder="1" applyAlignment="1">
      <alignment horizontal="center" vertical="center"/>
    </xf>
    <xf numFmtId="0" fontId="73" fillId="7" borderId="106" xfId="39" applyFont="1" applyFill="1" applyBorder="1" applyAlignment="1">
      <alignment horizontal="center" vertical="center" wrapText="1"/>
    </xf>
    <xf numFmtId="0" fontId="125" fillId="7" borderId="106" xfId="15" applyFont="1" applyFill="1" applyBorder="1" applyAlignment="1">
      <alignment horizontal="center" vertical="center" wrapText="1"/>
    </xf>
    <xf numFmtId="0" fontId="73" fillId="7" borderId="105" xfId="15" applyFont="1" applyFill="1" applyBorder="1" applyAlignment="1" applyProtection="1">
      <alignment horizontal="center" vertical="center" wrapText="1"/>
      <protection locked="0"/>
    </xf>
    <xf numFmtId="0" fontId="73" fillId="7" borderId="51" xfId="15" applyFont="1" applyFill="1" applyBorder="1" applyAlignment="1" applyProtection="1">
      <alignment horizontal="center" vertical="center" wrapText="1"/>
      <protection locked="0"/>
    </xf>
    <xf numFmtId="0" fontId="73" fillId="7" borderId="142" xfId="15" applyFont="1" applyFill="1" applyBorder="1" applyAlignment="1" applyProtection="1">
      <alignment horizontal="center" vertical="center" wrapText="1"/>
      <protection locked="0"/>
    </xf>
    <xf numFmtId="0" fontId="73" fillId="7" borderId="105" xfId="15" applyFont="1" applyFill="1" applyBorder="1" applyAlignment="1">
      <alignment horizontal="center" vertical="center" wrapText="1"/>
    </xf>
    <xf numFmtId="0" fontId="73" fillId="7" borderId="51" xfId="15" applyFont="1" applyFill="1" applyBorder="1" applyAlignment="1">
      <alignment horizontal="center" vertical="center" wrapText="1"/>
    </xf>
    <xf numFmtId="0" fontId="73" fillId="7" borderId="142" xfId="15" applyFont="1" applyFill="1" applyBorder="1" applyAlignment="1">
      <alignment horizontal="center" vertical="center" wrapText="1"/>
    </xf>
    <xf numFmtId="0" fontId="73" fillId="2" borderId="106" xfId="40" applyFont="1" applyFill="1" applyBorder="1" applyAlignment="1">
      <alignment horizontal="center" vertical="center" wrapText="1"/>
    </xf>
    <xf numFmtId="0" fontId="73" fillId="0" borderId="106" xfId="39" applyFont="1" applyBorder="1" applyAlignment="1">
      <alignment horizontal="center" vertical="center" wrapText="1"/>
    </xf>
    <xf numFmtId="0" fontId="73" fillId="0" borderId="106" xfId="23" applyFont="1" applyFill="1" applyBorder="1" applyAlignment="1">
      <alignment horizontal="center" vertical="center" wrapText="1"/>
    </xf>
    <xf numFmtId="0" fontId="73" fillId="0" borderId="105" xfId="23" applyFont="1" applyFill="1" applyBorder="1" applyAlignment="1">
      <alignment horizontal="center" vertical="center" wrapText="1"/>
    </xf>
    <xf numFmtId="0" fontId="73" fillId="0" borderId="51" xfId="23" applyFont="1" applyFill="1" applyBorder="1" applyAlignment="1">
      <alignment horizontal="center" vertical="center" wrapText="1"/>
    </xf>
    <xf numFmtId="0" fontId="73" fillId="0" borderId="142" xfId="23" applyFont="1" applyFill="1" applyBorder="1" applyAlignment="1">
      <alignment horizontal="center" vertical="center" wrapText="1"/>
    </xf>
    <xf numFmtId="0" fontId="73" fillId="7" borderId="105" xfId="40" applyFont="1" applyFill="1" applyBorder="1" applyAlignment="1">
      <alignment horizontal="center" vertical="center" wrapText="1"/>
    </xf>
    <xf numFmtId="0" fontId="73" fillId="7" borderId="51" xfId="40" applyFont="1" applyFill="1" applyBorder="1" applyAlignment="1">
      <alignment horizontal="center" vertical="center" wrapText="1"/>
    </xf>
    <xf numFmtId="0" fontId="73" fillId="7" borderId="142" xfId="40" applyFont="1" applyFill="1" applyBorder="1" applyAlignment="1">
      <alignment horizontal="center" vertical="center" wrapText="1"/>
    </xf>
    <xf numFmtId="0" fontId="73" fillId="0" borderId="105" xfId="15" applyFont="1" applyBorder="1" applyAlignment="1">
      <alignment horizontal="center" vertical="center" wrapText="1"/>
    </xf>
    <xf numFmtId="0" fontId="73" fillId="0" borderId="142" xfId="15" applyFont="1" applyBorder="1" applyAlignment="1">
      <alignment horizontal="center" vertical="center" wrapText="1"/>
    </xf>
    <xf numFmtId="0" fontId="73" fillId="2" borderId="106" xfId="39" applyFont="1" applyFill="1" applyBorder="1" applyAlignment="1">
      <alignment horizontal="center" vertical="center" wrapText="1"/>
    </xf>
    <xf numFmtId="0" fontId="73" fillId="2" borderId="107" xfId="39" applyFont="1" applyFill="1" applyBorder="1" applyAlignment="1">
      <alignment horizontal="center" vertical="center" wrapText="1"/>
    </xf>
    <xf numFmtId="0" fontId="31" fillId="0" borderId="143" xfId="41" applyFont="1" applyFill="1" applyBorder="1" applyAlignment="1">
      <alignment horizontal="center" vertical="center" wrapText="1"/>
    </xf>
    <xf numFmtId="0" fontId="31" fillId="0" borderId="143" xfId="41" applyFont="1" applyFill="1" applyBorder="1" applyAlignment="1">
      <alignment horizontal="center" vertical="center"/>
    </xf>
    <xf numFmtId="0" fontId="73" fillId="2" borderId="106" xfId="39" applyFont="1" applyFill="1" applyBorder="1" applyAlignment="1">
      <alignment horizontal="center" vertical="center" textRotation="255" wrapText="1"/>
    </xf>
    <xf numFmtId="0" fontId="73" fillId="2" borderId="143" xfId="39" applyFont="1" applyFill="1" applyBorder="1" applyAlignment="1">
      <alignment horizontal="center" vertical="center" wrapText="1"/>
    </xf>
    <xf numFmtId="0" fontId="123" fillId="2" borderId="144" xfId="39" applyFont="1" applyFill="1" applyBorder="1" applyAlignment="1">
      <alignment horizontal="left" vertical="center"/>
    </xf>
    <xf numFmtId="0" fontId="123" fillId="2" borderId="145" xfId="39" applyFont="1" applyFill="1" applyBorder="1" applyAlignment="1">
      <alignment horizontal="left" vertical="center"/>
    </xf>
    <xf numFmtId="0" fontId="123" fillId="2" borderId="146" xfId="39" applyFont="1" applyFill="1" applyBorder="1" applyAlignment="1">
      <alignment horizontal="left" vertical="center"/>
    </xf>
    <xf numFmtId="0" fontId="123" fillId="2" borderId="147" xfId="39" applyFont="1" applyFill="1" applyBorder="1" applyAlignment="1">
      <alignment horizontal="center" vertical="center"/>
    </xf>
    <xf numFmtId="0" fontId="123" fillId="2" borderId="145" xfId="39" applyFont="1" applyFill="1" applyBorder="1" applyAlignment="1">
      <alignment horizontal="center" vertical="center"/>
    </xf>
    <xf numFmtId="0" fontId="123" fillId="2" borderId="146" xfId="39" applyFont="1" applyFill="1" applyBorder="1" applyAlignment="1">
      <alignment horizontal="center" vertical="center"/>
    </xf>
    <xf numFmtId="0" fontId="123" fillId="2" borderId="147" xfId="39" applyFont="1" applyFill="1" applyBorder="1" applyAlignment="1">
      <alignment horizontal="left" vertical="center"/>
    </xf>
    <xf numFmtId="0" fontId="123" fillId="2" borderId="148" xfId="39" applyFont="1" applyFill="1" applyBorder="1" applyAlignment="1">
      <alignment horizontal="left" vertical="center"/>
    </xf>
    <xf numFmtId="0" fontId="123" fillId="2" borderId="46" xfId="39" applyFont="1" applyFill="1" applyBorder="1" applyAlignment="1">
      <alignment horizontal="left" vertical="center"/>
    </xf>
    <xf numFmtId="0" fontId="123" fillId="2" borderId="142" xfId="39" applyFont="1" applyFill="1" applyBorder="1" applyAlignment="1">
      <alignment horizontal="left" vertical="center"/>
    </xf>
    <xf numFmtId="0" fontId="124" fillId="2" borderId="142" xfId="39" applyFont="1" applyFill="1" applyBorder="1" applyAlignment="1">
      <alignment horizontal="left" vertical="center"/>
    </xf>
    <xf numFmtId="0" fontId="124" fillId="2" borderId="19" xfId="39" applyFont="1" applyFill="1" applyBorder="1" applyAlignment="1">
      <alignment horizontal="left" vertical="center"/>
    </xf>
    <xf numFmtId="0" fontId="123" fillId="2" borderId="143" xfId="39" applyFont="1" applyFill="1" applyBorder="1" applyAlignment="1">
      <alignment horizontal="left" vertical="center"/>
    </xf>
    <xf numFmtId="0" fontId="123" fillId="2" borderId="106" xfId="39" applyFont="1" applyFill="1" applyBorder="1" applyAlignment="1">
      <alignment horizontal="left" vertical="center"/>
    </xf>
    <xf numFmtId="0" fontId="123" fillId="2" borderId="100" xfId="39" applyFont="1" applyFill="1" applyBorder="1" applyAlignment="1">
      <alignment horizontal="left" vertical="center"/>
    </xf>
    <xf numFmtId="0" fontId="123" fillId="2" borderId="101" xfId="39" applyFont="1" applyFill="1" applyBorder="1" applyAlignment="1">
      <alignment horizontal="left" vertical="center"/>
    </xf>
    <xf numFmtId="0" fontId="123" fillId="2" borderId="102" xfId="39" applyFont="1" applyFill="1" applyBorder="1" applyAlignment="1">
      <alignment horizontal="left" vertical="center"/>
    </xf>
    <xf numFmtId="0" fontId="123" fillId="0" borderId="106" xfId="39" applyFont="1" applyFill="1" applyBorder="1" applyAlignment="1">
      <alignment horizontal="left" vertical="center"/>
    </xf>
    <xf numFmtId="0" fontId="123" fillId="0" borderId="107" xfId="39" applyFont="1" applyFill="1" applyBorder="1" applyAlignment="1">
      <alignment horizontal="left" vertical="center"/>
    </xf>
    <xf numFmtId="0" fontId="120" fillId="2" borderId="139" xfId="39" applyFont="1" applyFill="1" applyBorder="1" applyAlignment="1">
      <alignment horizontal="center" vertical="center"/>
    </xf>
    <xf numFmtId="0" fontId="120" fillId="2" borderId="140" xfId="39" applyFont="1" applyFill="1" applyBorder="1" applyAlignment="1">
      <alignment horizontal="center" vertical="center"/>
    </xf>
    <xf numFmtId="0" fontId="120" fillId="2" borderId="141" xfId="39" applyFont="1" applyFill="1" applyBorder="1" applyAlignment="1">
      <alignment horizontal="center" vertical="center"/>
    </xf>
    <xf numFmtId="0" fontId="121" fillId="2" borderId="26" xfId="39" applyFont="1" applyFill="1" applyBorder="1" applyAlignment="1">
      <alignment horizontal="center" vertical="center"/>
    </xf>
    <xf numFmtId="0" fontId="121" fillId="2" borderId="31" xfId="39" applyFont="1" applyFill="1" applyBorder="1" applyAlignment="1">
      <alignment horizontal="center" vertical="center"/>
    </xf>
    <xf numFmtId="0" fontId="121" fillId="2" borderId="0" xfId="39" applyFont="1" applyFill="1" applyBorder="1" applyAlignment="1">
      <alignment horizontal="center" vertical="center"/>
    </xf>
    <xf numFmtId="0" fontId="121" fillId="2" borderId="38" xfId="39" applyFont="1" applyFill="1" applyBorder="1" applyAlignment="1">
      <alignment horizontal="center" vertical="center"/>
    </xf>
    <xf numFmtId="0" fontId="121" fillId="2" borderId="33" xfId="39" applyFont="1" applyFill="1" applyBorder="1" applyAlignment="1">
      <alignment horizontal="center" vertical="center"/>
    </xf>
    <xf numFmtId="0" fontId="121" fillId="2" borderId="34" xfId="39" applyFont="1" applyFill="1" applyBorder="1" applyAlignment="1">
      <alignment horizontal="center" vertical="center"/>
    </xf>
    <xf numFmtId="0" fontId="122" fillId="2" borderId="30" xfId="39" applyFont="1" applyFill="1" applyBorder="1" applyAlignment="1">
      <alignment horizontal="center" vertical="center"/>
    </xf>
    <xf numFmtId="0" fontId="122" fillId="2" borderId="26" xfId="39" applyFont="1" applyFill="1" applyBorder="1" applyAlignment="1">
      <alignment horizontal="center" vertical="center"/>
    </xf>
    <xf numFmtId="0" fontId="122" fillId="2" borderId="31" xfId="39" applyFont="1" applyFill="1" applyBorder="1" applyAlignment="1">
      <alignment horizontal="center" vertical="center"/>
    </xf>
    <xf numFmtId="0" fontId="31" fillId="2" borderId="30" xfId="39" applyFont="1" applyFill="1" applyBorder="1" applyAlignment="1">
      <alignment horizontal="center" vertical="center" wrapText="1"/>
    </xf>
    <xf numFmtId="0" fontId="31" fillId="2" borderId="26" xfId="39" applyFont="1" applyFill="1" applyBorder="1" applyAlignment="1">
      <alignment horizontal="center" vertical="center" wrapText="1"/>
    </xf>
    <xf numFmtId="0" fontId="31" fillId="2" borderId="31" xfId="39" applyFont="1" applyFill="1" applyBorder="1" applyAlignment="1">
      <alignment horizontal="center" vertical="center" wrapText="1"/>
    </xf>
    <xf numFmtId="0" fontId="31" fillId="2" borderId="35" xfId="39" applyFont="1" applyFill="1" applyBorder="1" applyAlignment="1">
      <alignment horizontal="center" vertical="center" wrapText="1"/>
    </xf>
    <xf numFmtId="0" fontId="31" fillId="2" borderId="0" xfId="39" applyFont="1" applyFill="1" applyBorder="1" applyAlignment="1">
      <alignment horizontal="center" vertical="center" wrapText="1"/>
    </xf>
    <xf numFmtId="0" fontId="31" fillId="2" borderId="38" xfId="39" applyFont="1" applyFill="1" applyBorder="1" applyAlignment="1">
      <alignment horizontal="center" vertical="center" wrapText="1"/>
    </xf>
    <xf numFmtId="0" fontId="31" fillId="2" borderId="32" xfId="39" applyFont="1" applyFill="1" applyBorder="1" applyAlignment="1">
      <alignment horizontal="center" vertical="center" wrapText="1"/>
    </xf>
    <xf numFmtId="0" fontId="31" fillId="2" borderId="33" xfId="39" applyFont="1" applyFill="1" applyBorder="1" applyAlignment="1">
      <alignment horizontal="center" vertical="center" wrapText="1"/>
    </xf>
    <xf numFmtId="0" fontId="31" fillId="2" borderId="34" xfId="39" applyFont="1" applyFill="1" applyBorder="1" applyAlignment="1">
      <alignment horizontal="center" vertical="center" wrapText="1"/>
    </xf>
    <xf numFmtId="0" fontId="122" fillId="2" borderId="35" xfId="39" applyFont="1" applyFill="1" applyBorder="1" applyAlignment="1">
      <alignment horizontal="center" vertical="center"/>
    </xf>
    <xf numFmtId="0" fontId="122" fillId="2" borderId="0" xfId="39" applyFont="1" applyFill="1" applyBorder="1" applyAlignment="1">
      <alignment horizontal="center" vertical="center"/>
    </xf>
    <xf numFmtId="0" fontId="122" fillId="2" borderId="38" xfId="39" applyFont="1" applyFill="1" applyBorder="1" applyAlignment="1">
      <alignment horizontal="center" vertical="center"/>
    </xf>
    <xf numFmtId="0" fontId="122" fillId="2" borderId="32" xfId="39" applyFont="1" applyFill="1" applyBorder="1" applyAlignment="1">
      <alignment horizontal="center" vertical="center"/>
    </xf>
    <xf numFmtId="0" fontId="122" fillId="2" borderId="33" xfId="39" applyFont="1" applyFill="1" applyBorder="1" applyAlignment="1">
      <alignment horizontal="center" vertical="center"/>
    </xf>
    <xf numFmtId="0" fontId="122" fillId="2" borderId="34" xfId="39" applyFont="1" applyFill="1" applyBorder="1" applyAlignment="1">
      <alignment horizontal="center" vertical="center"/>
    </xf>
    <xf numFmtId="0" fontId="123" fillId="0" borderId="143" xfId="39" applyFont="1" applyFill="1" applyBorder="1" applyAlignment="1">
      <alignment horizontal="left" vertical="center"/>
    </xf>
    <xf numFmtId="0" fontId="123" fillId="2" borderId="100" xfId="39" applyFont="1" applyFill="1" applyBorder="1" applyAlignment="1">
      <alignment horizontal="center" vertical="center"/>
    </xf>
    <xf numFmtId="0" fontId="123" fillId="2" borderId="101" xfId="39" applyFont="1" applyFill="1" applyBorder="1" applyAlignment="1">
      <alignment horizontal="center" vertical="center"/>
    </xf>
    <xf numFmtId="0" fontId="123" fillId="2" borderId="102" xfId="39" applyFont="1" applyFill="1" applyBorder="1" applyAlignment="1">
      <alignment horizontal="center" vertical="center"/>
    </xf>
    <xf numFmtId="0" fontId="123" fillId="2" borderId="107" xfId="39" applyFont="1" applyFill="1" applyBorder="1" applyAlignment="1">
      <alignment horizontal="left" vertical="center"/>
    </xf>
    <xf numFmtId="0" fontId="11" fillId="0" borderId="18" xfId="7" applyFont="1" applyBorder="1" applyAlignment="1">
      <alignment horizontal="center" vertical="center" wrapText="1"/>
    </xf>
    <xf numFmtId="0" fontId="11" fillId="0" borderId="19" xfId="7" applyFont="1" applyBorder="1" applyAlignment="1">
      <alignment horizontal="center" vertical="center" wrapText="1"/>
    </xf>
    <xf numFmtId="0" fontId="101" fillId="0" borderId="103" xfId="0" applyFont="1" applyBorder="1" applyAlignment="1">
      <alignment horizontal="left" vertical="top"/>
    </xf>
    <xf numFmtId="0" fontId="101" fillId="0" borderId="86" xfId="0" applyFont="1" applyBorder="1" applyAlignment="1">
      <alignment horizontal="left" vertical="top"/>
    </xf>
    <xf numFmtId="0" fontId="101" fillId="0" borderId="8" xfId="0" applyFont="1" applyBorder="1" applyAlignment="1">
      <alignment horizontal="left" vertical="top"/>
    </xf>
    <xf numFmtId="0" fontId="101" fillId="0" borderId="21" xfId="0" applyFont="1" applyBorder="1" applyAlignment="1">
      <alignment horizontal="left" vertical="center"/>
    </xf>
    <xf numFmtId="0" fontId="101" fillId="0" borderId="22" xfId="0" applyFont="1" applyBorder="1" applyAlignment="1">
      <alignment horizontal="left" vertical="center"/>
    </xf>
    <xf numFmtId="0" fontId="101" fillId="0" borderId="138" xfId="0" applyFont="1" applyBorder="1" applyAlignment="1">
      <alignment horizontal="left" vertical="center"/>
    </xf>
    <xf numFmtId="0" fontId="11" fillId="0" borderId="104" xfId="7" applyFont="1" applyBorder="1" applyAlignment="1">
      <alignment horizontal="center" vertical="center" wrapText="1"/>
    </xf>
    <xf numFmtId="0" fontId="31" fillId="0" borderId="83" xfId="7" applyFont="1" applyBorder="1" applyAlignment="1">
      <alignment horizontal="center" vertical="center" wrapText="1"/>
    </xf>
    <xf numFmtId="0" fontId="11" fillId="0" borderId="83" xfId="7" applyFont="1" applyBorder="1" applyAlignment="1">
      <alignment horizontal="center" vertical="center" wrapText="1"/>
    </xf>
    <xf numFmtId="0" fontId="11" fillId="0" borderId="85" xfId="7" applyFont="1" applyBorder="1" applyAlignment="1">
      <alignment horizontal="center" vertical="center" wrapText="1"/>
    </xf>
    <xf numFmtId="0" fontId="11" fillId="0" borderId="86" xfId="7" applyFont="1" applyBorder="1" applyAlignment="1">
      <alignment horizontal="center" vertical="center" wrapText="1"/>
    </xf>
    <xf numFmtId="0" fontId="11" fillId="0" borderId="87" xfId="7" applyFont="1" applyBorder="1" applyAlignment="1">
      <alignment horizontal="center" vertical="center" wrapText="1"/>
    </xf>
    <xf numFmtId="0" fontId="31" fillId="0" borderId="104" xfId="7" applyFont="1" applyBorder="1" applyAlignment="1">
      <alignment horizontal="left" vertical="center" wrapText="1"/>
    </xf>
    <xf numFmtId="0" fontId="31" fillId="0" borderId="83" xfId="7" applyFont="1" applyBorder="1" applyAlignment="1">
      <alignment horizontal="left" vertical="center" wrapText="1"/>
    </xf>
    <xf numFmtId="0" fontId="31" fillId="0" borderId="83" xfId="0" applyFont="1" applyBorder="1" applyAlignment="1">
      <alignment horizontal="left"/>
    </xf>
    <xf numFmtId="0" fontId="31" fillId="0" borderId="79" xfId="0" applyFont="1" applyBorder="1" applyAlignment="1">
      <alignment horizontal="left"/>
    </xf>
    <xf numFmtId="0" fontId="31" fillId="0" borderId="103" xfId="7" applyFont="1" applyBorder="1" applyAlignment="1">
      <alignment horizontal="left" vertical="center" wrapText="1"/>
    </xf>
    <xf numFmtId="0" fontId="31" fillId="0" borderId="86" xfId="7" applyFont="1" applyBorder="1" applyAlignment="1">
      <alignment horizontal="left" vertical="center" wrapText="1"/>
    </xf>
    <xf numFmtId="0" fontId="31" fillId="0" borderId="87" xfId="7" applyFont="1" applyBorder="1" applyAlignment="1">
      <alignment horizontal="left" vertical="center" wrapText="1"/>
    </xf>
    <xf numFmtId="0" fontId="73" fillId="0" borderId="83" xfId="0" applyFont="1" applyBorder="1" applyAlignment="1">
      <alignment horizontal="left"/>
    </xf>
    <xf numFmtId="0" fontId="73" fillId="0" borderId="79" xfId="0" applyFont="1" applyBorder="1" applyAlignment="1">
      <alignment horizontal="left"/>
    </xf>
    <xf numFmtId="0" fontId="118" fillId="0" borderId="1" xfId="0" applyFont="1" applyBorder="1" applyAlignment="1">
      <alignment horizontal="center" vertical="center"/>
    </xf>
    <xf numFmtId="0" fontId="118" fillId="0" borderId="104" xfId="0" applyFont="1" applyBorder="1" applyAlignment="1">
      <alignment horizontal="center" vertical="center"/>
    </xf>
    <xf numFmtId="0" fontId="82" fillId="0" borderId="2" xfId="7" applyFont="1" applyBorder="1" applyAlignment="1">
      <alignment horizontal="center" vertical="center" wrapText="1"/>
    </xf>
    <xf numFmtId="0" fontId="82" fillId="0" borderId="83" xfId="7" applyFont="1" applyBorder="1" applyAlignment="1">
      <alignment horizontal="center" vertical="center" wrapText="1"/>
    </xf>
    <xf numFmtId="0" fontId="10" fillId="0" borderId="104" xfId="7" applyFont="1" applyBorder="1" applyAlignment="1">
      <alignment horizontal="left" vertical="center" wrapText="1"/>
    </xf>
    <xf numFmtId="0" fontId="10" fillId="0" borderId="83" xfId="7" applyFont="1" applyBorder="1" applyAlignment="1">
      <alignment horizontal="left" vertical="center" wrapText="1"/>
    </xf>
    <xf numFmtId="0" fontId="10" fillId="0" borderId="79" xfId="7" applyFont="1" applyBorder="1" applyAlignment="1">
      <alignment horizontal="left" vertical="center" wrapText="1"/>
    </xf>
    <xf numFmtId="0" fontId="31" fillId="0" borderId="83" xfId="7" applyFont="1" applyBorder="1" applyAlignment="1">
      <alignment horizontal="left" vertical="center"/>
    </xf>
    <xf numFmtId="0" fontId="31" fillId="0" borderId="79" xfId="7" applyFont="1" applyBorder="1" applyAlignment="1">
      <alignment horizontal="left" vertical="center"/>
    </xf>
    <xf numFmtId="0" fontId="11" fillId="5" borderId="20" xfId="12" applyFont="1" applyFill="1" applyBorder="1" applyAlignment="1">
      <alignment horizontal="center" vertical="center" wrapText="1"/>
    </xf>
    <xf numFmtId="0" fontId="70" fillId="5" borderId="25" xfId="12" applyFont="1" applyFill="1" applyBorder="1" applyAlignment="1">
      <alignment horizontal="center" vertical="center" wrapText="1"/>
    </xf>
    <xf numFmtId="0" fontId="70" fillId="5" borderId="26" xfId="12" applyFont="1" applyFill="1" applyBorder="1" applyAlignment="1">
      <alignment horizontal="center" vertical="center" wrapText="1"/>
    </xf>
    <xf numFmtId="0" fontId="70" fillId="5" borderId="31" xfId="12" applyFont="1" applyFill="1" applyBorder="1" applyAlignment="1">
      <alignment horizontal="center" vertical="center" wrapText="1"/>
    </xf>
    <xf numFmtId="0" fontId="70" fillId="5" borderId="14" xfId="12" applyFont="1" applyFill="1" applyBorder="1" applyAlignment="1">
      <alignment horizontal="center" vertical="center" wrapText="1"/>
    </xf>
    <xf numFmtId="0" fontId="70" fillId="5" borderId="15" xfId="12" applyFont="1" applyFill="1" applyBorder="1" applyAlignment="1">
      <alignment horizontal="center" vertical="center" wrapText="1"/>
    </xf>
    <xf numFmtId="0" fontId="70" fillId="5" borderId="40" xfId="12" applyFont="1" applyFill="1" applyBorder="1" applyAlignment="1">
      <alignment horizontal="center" vertical="center" wrapText="1"/>
    </xf>
    <xf numFmtId="0" fontId="30" fillId="5" borderId="1" xfId="12" applyFont="1" applyFill="1" applyBorder="1" applyAlignment="1">
      <alignment horizontal="center" vertical="center"/>
    </xf>
    <xf numFmtId="0" fontId="30" fillId="5" borderId="2" xfId="12" applyFont="1" applyFill="1" applyBorder="1" applyAlignment="1">
      <alignment horizontal="center" vertical="center"/>
    </xf>
    <xf numFmtId="0" fontId="30" fillId="5" borderId="45" xfId="12" applyFont="1" applyFill="1" applyBorder="1" applyAlignment="1">
      <alignment horizontal="center" vertical="center"/>
    </xf>
    <xf numFmtId="0" fontId="30" fillId="5" borderId="28" xfId="12" applyFont="1" applyFill="1" applyBorder="1" applyAlignment="1">
      <alignment horizontal="center" vertical="center"/>
    </xf>
    <xf numFmtId="0" fontId="11" fillId="0" borderId="4" xfId="13" applyFont="1" applyBorder="1" applyAlignment="1">
      <alignment horizontal="left" vertical="center"/>
    </xf>
    <xf numFmtId="0" fontId="11" fillId="0" borderId="5" xfId="13" applyFont="1" applyBorder="1" applyAlignment="1">
      <alignment horizontal="left" vertical="center"/>
    </xf>
    <xf numFmtId="0" fontId="11" fillId="0" borderId="6" xfId="13" applyFont="1" applyBorder="1" applyAlignment="1">
      <alignment horizontal="left" vertical="center"/>
    </xf>
    <xf numFmtId="0" fontId="9" fillId="5" borderId="4" xfId="12" applyFont="1" applyFill="1" applyBorder="1" applyAlignment="1">
      <alignment horizontal="left" vertical="center"/>
    </xf>
    <xf numFmtId="0" fontId="9" fillId="5" borderId="5" xfId="12" applyFont="1" applyFill="1" applyBorder="1" applyAlignment="1">
      <alignment horizontal="left" vertical="center"/>
    </xf>
    <xf numFmtId="0" fontId="9" fillId="5" borderId="20" xfId="12" applyFont="1" applyFill="1" applyBorder="1" applyAlignment="1">
      <alignment horizontal="left" vertical="center"/>
    </xf>
    <xf numFmtId="0" fontId="9" fillId="5" borderId="6" xfId="12" applyFont="1" applyFill="1" applyBorder="1" applyAlignment="1">
      <alignment horizontal="left" vertical="center"/>
    </xf>
    <xf numFmtId="0" fontId="9" fillId="5" borderId="4" xfId="12" applyFont="1" applyFill="1" applyBorder="1" applyAlignment="1">
      <alignment horizontal="center" vertical="center"/>
    </xf>
    <xf numFmtId="0" fontId="9" fillId="5" borderId="5" xfId="12" applyFont="1" applyFill="1" applyBorder="1" applyAlignment="1">
      <alignment horizontal="center" vertical="center"/>
    </xf>
    <xf numFmtId="0" fontId="9" fillId="5" borderId="9" xfId="12" applyFont="1" applyFill="1" applyBorder="1" applyAlignment="1">
      <alignment horizontal="center" vertical="center"/>
    </xf>
    <xf numFmtId="0" fontId="9" fillId="5" borderId="10" xfId="12" applyFont="1" applyFill="1" applyBorder="1" applyAlignment="1">
      <alignment horizontal="center" vertical="center"/>
    </xf>
    <xf numFmtId="0" fontId="9" fillId="5" borderId="6" xfId="12" applyFont="1" applyFill="1" applyBorder="1" applyAlignment="1">
      <alignment horizontal="center" vertical="center"/>
    </xf>
    <xf numFmtId="0" fontId="9" fillId="5" borderId="11" xfId="12" applyFont="1" applyFill="1" applyBorder="1" applyAlignment="1">
      <alignment horizontal="center" vertical="center"/>
    </xf>
    <xf numFmtId="0" fontId="64" fillId="0" borderId="5" xfId="14" applyFont="1" applyBorder="1" applyAlignment="1">
      <alignment horizontal="center" vertical="center" wrapText="1"/>
    </xf>
    <xf numFmtId="0" fontId="64" fillId="0" borderId="7" xfId="14" applyFont="1" applyBorder="1" applyAlignment="1">
      <alignment horizontal="center" vertical="center" wrapText="1"/>
    </xf>
    <xf numFmtId="49" fontId="80" fillId="0" borderId="78" xfId="0" applyNumberFormat="1" applyFont="1" applyFill="1" applyBorder="1" applyAlignment="1">
      <alignment horizontal="center" vertical="center" wrapText="1"/>
    </xf>
    <xf numFmtId="49" fontId="80" fillId="0" borderId="75" xfId="0" applyNumberFormat="1" applyFont="1" applyFill="1" applyBorder="1" applyAlignment="1">
      <alignment horizontal="center" vertical="center" wrapText="1"/>
    </xf>
    <xf numFmtId="0" fontId="18" fillId="0" borderId="83" xfId="10" applyFont="1" applyBorder="1" applyAlignment="1">
      <alignment horizontal="left" vertical="center" wrapText="1"/>
    </xf>
    <xf numFmtId="0" fontId="13" fillId="0" borderId="83" xfId="10" applyFont="1" applyBorder="1" applyAlignment="1">
      <alignment horizontal="left" vertical="top" wrapText="1"/>
    </xf>
    <xf numFmtId="0" fontId="62" fillId="0" borderId="83" xfId="10" applyFont="1" applyBorder="1" applyAlignment="1">
      <alignment horizontal="center" vertical="center" wrapText="1"/>
    </xf>
    <xf numFmtId="0" fontId="17" fillId="0" borderId="83" xfId="10" applyFont="1" applyBorder="1" applyAlignment="1">
      <alignment horizontal="left" vertical="center" wrapText="1"/>
    </xf>
    <xf numFmtId="0" fontId="82" fillId="0" borderId="77" xfId="1" applyFont="1" applyBorder="1" applyAlignment="1">
      <alignment horizontal="center" vertical="center"/>
    </xf>
    <xf numFmtId="0" fontId="82" fillId="0" borderId="79" xfId="1" applyFont="1" applyBorder="1" applyAlignment="1">
      <alignment horizontal="center" vertical="center"/>
    </xf>
    <xf numFmtId="9" fontId="83" fillId="0" borderId="77" xfId="1" applyNumberFormat="1" applyFont="1" applyBorder="1" applyAlignment="1">
      <alignment horizontal="center" vertical="center" wrapText="1"/>
    </xf>
    <xf numFmtId="9" fontId="83" fillId="0" borderId="79" xfId="1" applyNumberFormat="1" applyFont="1" applyBorder="1" applyAlignment="1">
      <alignment horizontal="center" vertical="center" wrapText="1"/>
    </xf>
    <xf numFmtId="9" fontId="83" fillId="0" borderId="106" xfId="1" applyNumberFormat="1" applyFont="1" applyBorder="1" applyAlignment="1">
      <alignment horizontal="center" vertical="center" wrapText="1"/>
    </xf>
    <xf numFmtId="9" fontId="83" fillId="0" borderId="107" xfId="1" applyNumberFormat="1" applyFont="1" applyBorder="1" applyAlignment="1">
      <alignment horizontal="center" vertical="center" wrapText="1"/>
    </xf>
    <xf numFmtId="0" fontId="86" fillId="0" borderId="9" xfId="0" applyFont="1" applyBorder="1" applyAlignment="1">
      <alignment horizontal="center" vertical="center" wrapText="1"/>
    </xf>
    <xf numFmtId="0" fontId="86" fillId="0" borderId="10" xfId="0" applyFont="1" applyBorder="1" applyAlignment="1">
      <alignment horizontal="center" vertical="center" wrapText="1"/>
    </xf>
    <xf numFmtId="0" fontId="86" fillId="0" borderId="10" xfId="0" applyFont="1" applyBorder="1" applyAlignment="1">
      <alignment horizontal="center" vertical="center"/>
    </xf>
    <xf numFmtId="0" fontId="86" fillId="0" borderId="11" xfId="0" applyFont="1" applyBorder="1" applyAlignment="1">
      <alignment horizontal="center" vertical="center"/>
    </xf>
    <xf numFmtId="0" fontId="84" fillId="0" borderId="1" xfId="1" applyFont="1" applyBorder="1" applyAlignment="1">
      <alignment horizontal="center" wrapText="1"/>
    </xf>
    <xf numFmtId="0" fontId="84" fillId="0" borderId="4" xfId="1" applyFont="1" applyBorder="1" applyAlignment="1">
      <alignment horizontal="center" wrapText="1"/>
    </xf>
    <xf numFmtId="0" fontId="85" fillId="0" borderId="2" xfId="1" applyFont="1" applyBorder="1" applyAlignment="1">
      <alignment horizontal="center" vertical="center"/>
    </xf>
    <xf numFmtId="0" fontId="85" fillId="0" borderId="77" xfId="1" applyFont="1" applyBorder="1" applyAlignment="1">
      <alignment horizontal="center" vertical="center"/>
    </xf>
    <xf numFmtId="0" fontId="82" fillId="0" borderId="80" xfId="1" applyFont="1" applyBorder="1" applyAlignment="1">
      <alignment horizontal="left" vertical="center"/>
    </xf>
    <xf numFmtId="0" fontId="82" fillId="0" borderId="37" xfId="1" applyFont="1" applyBorder="1" applyAlignment="1">
      <alignment horizontal="left" vertical="center" wrapText="1"/>
    </xf>
    <xf numFmtId="0" fontId="82" fillId="0" borderId="84" xfId="1" applyFont="1" applyBorder="1" applyAlignment="1">
      <alignment horizontal="left" vertical="center" wrapText="1"/>
    </xf>
    <xf numFmtId="0" fontId="82" fillId="0" borderId="78" xfId="1" applyFont="1" applyBorder="1" applyAlignment="1">
      <alignment horizontal="left" vertical="center"/>
    </xf>
    <xf numFmtId="0" fontId="82" fillId="0" borderId="74" xfId="1" applyFont="1" applyBorder="1" applyAlignment="1">
      <alignment horizontal="left" vertical="center"/>
    </xf>
    <xf numFmtId="0" fontId="82" fillId="0" borderId="8" xfId="1" applyFont="1" applyBorder="1" applyAlignment="1">
      <alignment horizontal="left" vertical="center"/>
    </xf>
    <xf numFmtId="0" fontId="82" fillId="0" borderId="77" xfId="1" applyFont="1" applyBorder="1" applyAlignment="1">
      <alignment horizontal="left" vertical="center"/>
    </xf>
    <xf numFmtId="0" fontId="0" fillId="0" borderId="30" xfId="0" applyBorder="1" applyAlignment="1">
      <alignment horizontal="center"/>
    </xf>
    <xf numFmtId="0" fontId="0" fillId="0" borderId="35" xfId="0" applyBorder="1" applyAlignment="1">
      <alignment horizontal="center"/>
    </xf>
    <xf numFmtId="0" fontId="61" fillId="0" borderId="2" xfId="0" applyFont="1" applyBorder="1" applyAlignment="1">
      <alignment horizontal="center" vertical="center" wrapText="1"/>
    </xf>
    <xf numFmtId="0" fontId="61" fillId="0" borderId="63" xfId="0" applyFont="1" applyBorder="1" applyAlignment="1">
      <alignment horizontal="center" vertical="center" wrapText="1"/>
    </xf>
    <xf numFmtId="0" fontId="61" fillId="0" borderId="28" xfId="0" applyFont="1" applyBorder="1" applyAlignment="1">
      <alignment horizontal="center" vertical="center" wrapText="1"/>
    </xf>
    <xf numFmtId="0" fontId="76" fillId="0" borderId="25" xfId="0" applyFont="1" applyBorder="1" applyAlignment="1">
      <alignment horizontal="center" vertical="center" wrapText="1"/>
    </xf>
    <xf numFmtId="0" fontId="76" fillId="0" borderId="26" xfId="0" applyFont="1" applyBorder="1" applyAlignment="1">
      <alignment horizontal="center" vertical="center" wrapText="1"/>
    </xf>
    <xf numFmtId="0" fontId="76" fillId="0" borderId="27" xfId="0" applyFont="1" applyBorder="1" applyAlignment="1">
      <alignment horizontal="center" vertical="center" wrapText="1"/>
    </xf>
    <xf numFmtId="0" fontId="76" fillId="0" borderId="14" xfId="0" applyFont="1" applyBorder="1" applyAlignment="1">
      <alignment horizontal="center" vertical="center" wrapText="1"/>
    </xf>
    <xf numFmtId="0" fontId="76" fillId="0" borderId="66" xfId="0" applyFont="1" applyBorder="1" applyAlignment="1">
      <alignment horizontal="center" vertical="center" wrapText="1"/>
    </xf>
    <xf numFmtId="0" fontId="76" fillId="0" borderId="67" xfId="0" applyFont="1" applyBorder="1" applyAlignment="1">
      <alignment horizontal="center" vertical="center" wrapText="1"/>
    </xf>
    <xf numFmtId="0" fontId="29" fillId="0" borderId="2" xfId="0" applyFont="1" applyBorder="1" applyAlignment="1">
      <alignment horizontal="left" vertical="center"/>
    </xf>
    <xf numFmtId="0" fontId="29" fillId="0" borderId="3" xfId="0" applyFont="1" applyBorder="1" applyAlignment="1">
      <alignment horizontal="left" vertical="center"/>
    </xf>
    <xf numFmtId="0" fontId="29" fillId="0" borderId="60" xfId="0" applyFont="1" applyBorder="1" applyAlignment="1">
      <alignment horizontal="left" vertical="center"/>
    </xf>
    <xf numFmtId="0" fontId="29" fillId="0" borderId="8" xfId="0" applyFont="1" applyBorder="1" applyAlignment="1">
      <alignment horizontal="left" vertical="center"/>
    </xf>
    <xf numFmtId="0" fontId="77" fillId="0" borderId="28" xfId="0" applyFont="1" applyBorder="1" applyAlignment="1">
      <alignment horizontal="left" vertical="center"/>
    </xf>
    <xf numFmtId="0" fontId="29" fillId="0" borderId="63" xfId="0" applyFont="1" applyBorder="1" applyAlignment="1">
      <alignment horizontal="left" vertical="center"/>
    </xf>
    <xf numFmtId="0" fontId="29" fillId="0" borderId="69" xfId="0" applyFont="1" applyBorder="1" applyAlignment="1">
      <alignment horizontal="left" vertical="center"/>
    </xf>
    <xf numFmtId="0" fontId="44" fillId="0" borderId="16" xfId="0" applyFont="1" applyBorder="1" applyAlignment="1">
      <alignment horizontal="left" vertical="center"/>
    </xf>
    <xf numFmtId="0" fontId="44" fillId="0" borderId="61" xfId="0" applyFont="1" applyBorder="1" applyAlignment="1">
      <alignment horizontal="left" vertical="center"/>
    </xf>
    <xf numFmtId="0" fontId="44" fillId="0" borderId="62" xfId="0" applyFont="1" applyBorder="1" applyAlignment="1">
      <alignment horizontal="left" vertical="center"/>
    </xf>
    <xf numFmtId="0" fontId="44" fillId="0" borderId="63" xfId="0" applyFont="1" applyBorder="1" applyAlignment="1">
      <alignment horizontal="left" vertical="center"/>
    </xf>
    <xf numFmtId="0" fontId="44" fillId="0" borderId="69" xfId="0" applyFont="1" applyBorder="1" applyAlignment="1">
      <alignment horizontal="left" vertical="center"/>
    </xf>
    <xf numFmtId="0" fontId="44" fillId="0" borderId="4" xfId="0" applyFont="1" applyBorder="1" applyAlignment="1">
      <alignment horizontal="left" vertical="center"/>
    </xf>
    <xf numFmtId="0" fontId="44" fillId="0" borderId="8" xfId="0" applyFont="1" applyBorder="1" applyAlignment="1">
      <alignment horizontal="left" vertical="center"/>
    </xf>
    <xf numFmtId="0" fontId="44" fillId="0" borderId="46" xfId="0" applyFont="1" applyBorder="1" applyAlignment="1">
      <alignment horizontal="center" vertical="center"/>
    </xf>
    <xf numFmtId="0" fontId="44" fillId="0" borderId="9" xfId="0" applyFont="1" applyBorder="1" applyAlignment="1">
      <alignment horizontal="center" vertical="center"/>
    </xf>
    <xf numFmtId="0" fontId="44" fillId="0" borderId="20" xfId="0" applyFont="1" applyBorder="1" applyAlignment="1">
      <alignment horizontal="center" vertical="center"/>
    </xf>
    <xf numFmtId="0" fontId="44" fillId="0" borderId="10" xfId="0" applyFont="1" applyBorder="1" applyAlignment="1">
      <alignment horizontal="center" vertical="center"/>
    </xf>
    <xf numFmtId="0" fontId="44" fillId="0" borderId="20" xfId="0" applyFont="1" applyBorder="1" applyAlignment="1">
      <alignment horizontal="center" vertical="center" wrapText="1"/>
    </xf>
    <xf numFmtId="0" fontId="44" fillId="0" borderId="10" xfId="0" applyFont="1" applyBorder="1" applyAlignment="1">
      <alignment horizontal="center" vertical="center" wrapText="1"/>
    </xf>
    <xf numFmtId="0" fontId="44" fillId="0" borderId="28" xfId="0" applyFont="1" applyBorder="1" applyAlignment="1">
      <alignment horizontal="center" vertical="center" wrapText="1"/>
    </xf>
    <xf numFmtId="0" fontId="44" fillId="0" borderId="49" xfId="0" applyFont="1" applyBorder="1" applyAlignment="1">
      <alignment horizontal="center" vertical="center" wrapText="1"/>
    </xf>
    <xf numFmtId="0" fontId="44" fillId="0" borderId="19" xfId="0" applyFont="1" applyBorder="1" applyAlignment="1">
      <alignment horizontal="center" vertical="center"/>
    </xf>
    <xf numFmtId="0" fontId="44" fillId="0" borderId="11" xfId="0" applyFont="1" applyBorder="1" applyAlignment="1">
      <alignment horizontal="center" vertical="center"/>
    </xf>
    <xf numFmtId="0" fontId="44" fillId="0" borderId="70" xfId="0" applyFont="1" applyBorder="1" applyAlignment="1">
      <alignment horizontal="left" vertical="center"/>
    </xf>
    <xf numFmtId="0" fontId="44" fillId="0" borderId="71" xfId="0" applyFont="1" applyBorder="1" applyAlignment="1">
      <alignment horizontal="left" vertical="center"/>
    </xf>
    <xf numFmtId="0" fontId="44" fillId="0" borderId="72" xfId="0" applyFont="1" applyBorder="1" applyAlignment="1">
      <alignment horizontal="left" vertical="center"/>
    </xf>
    <xf numFmtId="0" fontId="44" fillId="0" borderId="4" xfId="0" applyFont="1" applyBorder="1" applyAlignment="1">
      <alignment horizontal="center" vertical="center"/>
    </xf>
    <xf numFmtId="0" fontId="44" fillId="0" borderId="63" xfId="0" applyFont="1" applyBorder="1" applyAlignment="1">
      <alignment horizontal="center" vertical="center"/>
    </xf>
    <xf numFmtId="0" fontId="44" fillId="0" borderId="69" xfId="0" applyFont="1" applyBorder="1" applyAlignment="1">
      <alignment horizontal="center" vertical="center"/>
    </xf>
    <xf numFmtId="0" fontId="44" fillId="0" borderId="51" xfId="0" applyFont="1" applyBorder="1" applyAlignment="1">
      <alignment horizontal="center" vertical="center"/>
    </xf>
    <xf numFmtId="0" fontId="108" fillId="5" borderId="134" xfId="15" applyFont="1" applyFill="1" applyBorder="1" applyAlignment="1" applyProtection="1">
      <alignment horizontal="center" vertical="center"/>
    </xf>
    <xf numFmtId="0" fontId="111" fillId="5" borderId="135" xfId="15" applyFont="1" applyFill="1" applyBorder="1" applyAlignment="1" applyProtection="1">
      <alignment horizontal="center" vertical="center"/>
    </xf>
    <xf numFmtId="0" fontId="108" fillId="5" borderId="128" xfId="15" applyFont="1" applyFill="1" applyBorder="1" applyAlignment="1" applyProtection="1">
      <alignment horizontal="left" vertical="center" indent="1"/>
    </xf>
    <xf numFmtId="167" fontId="108" fillId="5" borderId="131" xfId="15" applyNumberFormat="1" applyFont="1" applyFill="1" applyBorder="1" applyAlignment="1" applyProtection="1">
      <alignment horizontal="left" vertical="center" indent="3"/>
    </xf>
    <xf numFmtId="0" fontId="105" fillId="5" borderId="128" xfId="15" applyFont="1" applyFill="1" applyBorder="1" applyAlignment="1" applyProtection="1">
      <alignment horizontal="left" vertical="center" indent="1"/>
    </xf>
    <xf numFmtId="0" fontId="105" fillId="5" borderId="131" xfId="15" applyFont="1" applyFill="1" applyBorder="1" applyAlignment="1" applyProtection="1">
      <alignment horizontal="left" vertical="center" indent="3"/>
    </xf>
    <xf numFmtId="169" fontId="108" fillId="5" borderId="128" xfId="15" applyNumberFormat="1" applyFont="1" applyFill="1" applyBorder="1" applyAlignment="1" applyProtection="1">
      <alignment horizontal="left" vertical="center" indent="1"/>
    </xf>
    <xf numFmtId="0" fontId="105" fillId="5" borderId="96" xfId="15" applyFont="1" applyFill="1" applyBorder="1" applyAlignment="1" applyProtection="1">
      <alignment horizontal="left" vertical="center" indent="1"/>
    </xf>
    <xf numFmtId="0" fontId="105" fillId="5" borderId="129" xfId="15" applyNumberFormat="1" applyFont="1" applyFill="1" applyBorder="1" applyAlignment="1" applyProtection="1">
      <alignment horizontal="left" vertical="center" indent="3"/>
    </xf>
    <xf numFmtId="0" fontId="105" fillId="0" borderId="128" xfId="15" applyFont="1" applyBorder="1" applyAlignment="1" applyProtection="1">
      <alignment horizontal="left" vertical="center" indent="1"/>
    </xf>
    <xf numFmtId="168" fontId="105" fillId="5" borderId="131" xfId="15" applyNumberFormat="1" applyFont="1" applyFill="1" applyBorder="1" applyAlignment="1" applyProtection="1">
      <alignment horizontal="left" vertical="center" indent="3"/>
    </xf>
    <xf numFmtId="49" fontId="105" fillId="5" borderId="131" xfId="15" applyNumberFormat="1" applyFont="1" applyFill="1" applyBorder="1" applyAlignment="1" applyProtection="1">
      <alignment horizontal="left" vertical="center" indent="3"/>
    </xf>
    <xf numFmtId="0" fontId="105" fillId="5" borderId="125" xfId="15" applyFont="1" applyFill="1" applyBorder="1" applyAlignment="1" applyProtection="1">
      <alignment horizontal="left" vertical="center" indent="1"/>
    </xf>
    <xf numFmtId="165" fontId="105" fillId="5" borderId="98" xfId="15" applyNumberFormat="1" applyFont="1" applyFill="1" applyBorder="1" applyAlignment="1" applyProtection="1">
      <alignment horizontal="center" vertical="center"/>
    </xf>
    <xf numFmtId="168" fontId="105" fillId="5" borderId="98" xfId="15" applyNumberFormat="1" applyFont="1" applyFill="1" applyBorder="1" applyAlignment="1" applyProtection="1">
      <alignment horizontal="left" vertical="center" indent="2"/>
    </xf>
    <xf numFmtId="1" fontId="105" fillId="5" borderId="98" xfId="15" applyNumberFormat="1" applyFont="1" applyFill="1" applyBorder="1" applyAlignment="1" applyProtection="1">
      <alignment horizontal="left" vertical="center" indent="2"/>
    </xf>
    <xf numFmtId="0" fontId="105" fillId="5" borderId="116" xfId="0" applyFont="1" applyFill="1" applyBorder="1" applyAlignment="1" applyProtection="1">
      <alignment horizontal="left" vertical="center" indent="1"/>
    </xf>
    <xf numFmtId="0" fontId="16" fillId="12" borderId="85" xfId="0" applyFont="1" applyFill="1" applyBorder="1" applyAlignment="1" applyProtection="1">
      <alignment horizontal="left" vertical="center" indent="1"/>
      <protection locked="0"/>
    </xf>
    <xf numFmtId="0" fontId="16" fillId="12" borderId="86" xfId="0" applyFont="1" applyFill="1" applyBorder="1" applyAlignment="1" applyProtection="1">
      <alignment horizontal="left" vertical="center" indent="1"/>
      <protection locked="0"/>
    </xf>
    <xf numFmtId="0" fontId="16" fillId="12" borderId="87" xfId="0" applyFont="1" applyFill="1" applyBorder="1" applyAlignment="1" applyProtection="1">
      <alignment horizontal="left" vertical="center" indent="1"/>
      <protection locked="0"/>
    </xf>
    <xf numFmtId="0" fontId="107" fillId="5" borderId="96" xfId="15" applyFont="1" applyFill="1" applyBorder="1" applyAlignment="1" applyProtection="1">
      <alignment horizontal="left" vertical="center" indent="1"/>
    </xf>
    <xf numFmtId="165" fontId="110" fillId="5" borderId="123" xfId="15" applyNumberFormat="1" applyFont="1" applyFill="1" applyBorder="1" applyAlignment="1" applyProtection="1">
      <alignment horizontal="center" vertical="center"/>
    </xf>
    <xf numFmtId="0" fontId="105" fillId="5" borderId="92" xfId="0" applyFont="1" applyFill="1" applyBorder="1" applyAlignment="1" applyProtection="1">
      <alignment horizontal="left" vertical="center" indent="1"/>
    </xf>
    <xf numFmtId="0" fontId="16" fillId="12" borderId="118" xfId="0" applyFont="1" applyFill="1" applyBorder="1" applyAlignment="1" applyProtection="1">
      <alignment horizontal="left" vertical="center" wrapText="1" indent="1"/>
      <protection locked="0"/>
    </xf>
    <xf numFmtId="0" fontId="16" fillId="12" borderId="111" xfId="0" applyFont="1" applyFill="1" applyBorder="1" applyAlignment="1" applyProtection="1">
      <alignment horizontal="left" vertical="center" wrapText="1" indent="1"/>
      <protection locked="0"/>
    </xf>
    <xf numFmtId="0" fontId="16" fillId="12" borderId="119" xfId="0" applyFont="1" applyFill="1" applyBorder="1" applyAlignment="1" applyProtection="1">
      <alignment horizontal="left" vertical="center" wrapText="1" indent="1"/>
      <protection locked="0"/>
    </xf>
    <xf numFmtId="0" fontId="105" fillId="0" borderId="92" xfId="0" applyFont="1" applyBorder="1" applyAlignment="1" applyProtection="1">
      <alignment horizontal="left" vertical="center"/>
    </xf>
    <xf numFmtId="0" fontId="105" fillId="13" borderId="117" xfId="0" applyFont="1" applyFill="1" applyBorder="1" applyAlignment="1" applyProtection="1">
      <alignment horizontal="left" vertical="center"/>
      <protection locked="0"/>
    </xf>
    <xf numFmtId="0" fontId="106" fillId="5" borderId="120" xfId="15" applyFont="1" applyFill="1" applyBorder="1" applyAlignment="1" applyProtection="1">
      <alignment horizontal="left" vertical="center" indent="1"/>
    </xf>
    <xf numFmtId="0" fontId="107" fillId="5" borderId="129" xfId="15" applyFont="1" applyFill="1" applyBorder="1" applyAlignment="1" applyProtection="1">
      <alignment horizontal="center" vertical="center"/>
    </xf>
    <xf numFmtId="0" fontId="102" fillId="11" borderId="108" xfId="0" applyFont="1" applyFill="1" applyBorder="1" applyAlignment="1" applyProtection="1">
      <alignment horizontal="center" vertical="center"/>
    </xf>
    <xf numFmtId="0" fontId="102" fillId="11" borderId="109" xfId="0" applyFont="1" applyFill="1" applyBorder="1" applyAlignment="1" applyProtection="1">
      <alignment horizontal="center" vertical="center"/>
    </xf>
    <xf numFmtId="0" fontId="102" fillId="11" borderId="113" xfId="0" applyFont="1" applyFill="1" applyBorder="1" applyAlignment="1" applyProtection="1">
      <alignment horizontal="center" vertical="center"/>
    </xf>
    <xf numFmtId="0" fontId="102" fillId="11" borderId="0" xfId="0" applyFont="1" applyFill="1" applyBorder="1" applyAlignment="1" applyProtection="1">
      <alignment horizontal="center" vertical="center"/>
    </xf>
    <xf numFmtId="0" fontId="103" fillId="11" borderId="110" xfId="0" applyFont="1" applyFill="1" applyBorder="1" applyAlignment="1" applyProtection="1">
      <alignment horizontal="center" vertical="center"/>
    </xf>
    <xf numFmtId="0" fontId="103" fillId="11" borderId="111" xfId="0" applyFont="1" applyFill="1" applyBorder="1" applyAlignment="1" applyProtection="1">
      <alignment horizontal="center" vertical="center"/>
    </xf>
    <xf numFmtId="0" fontId="103" fillId="11" borderId="112" xfId="0" applyFont="1" applyFill="1" applyBorder="1" applyAlignment="1" applyProtection="1">
      <alignment horizontal="center" vertical="center"/>
    </xf>
    <xf numFmtId="0" fontId="103" fillId="11" borderId="114" xfId="0" applyFont="1" applyFill="1" applyBorder="1" applyAlignment="1" applyProtection="1">
      <alignment horizontal="center" vertical="center"/>
    </xf>
    <xf numFmtId="0" fontId="103" fillId="11" borderId="94" xfId="0" applyFont="1" applyFill="1" applyBorder="1" applyAlignment="1" applyProtection="1">
      <alignment horizontal="center" vertical="center"/>
    </xf>
    <xf numFmtId="0" fontId="103" fillId="11" borderId="115" xfId="0" applyFont="1" applyFill="1" applyBorder="1" applyAlignment="1" applyProtection="1">
      <alignment horizontal="center" vertical="center"/>
    </xf>
    <xf numFmtId="0" fontId="103" fillId="11" borderId="81" xfId="0" applyFont="1" applyFill="1" applyBorder="1" applyAlignment="1" applyProtection="1">
      <alignment horizontal="center" vertical="center"/>
    </xf>
    <xf numFmtId="0" fontId="103" fillId="11" borderId="66" xfId="0" applyFont="1" applyFill="1" applyBorder="1" applyAlignment="1" applyProtection="1">
      <alignment horizontal="center" vertical="center"/>
    </xf>
    <xf numFmtId="0" fontId="103" fillId="11" borderId="82" xfId="0" applyFont="1" applyFill="1" applyBorder="1" applyAlignment="1" applyProtection="1">
      <alignment horizontal="center" vertical="center"/>
    </xf>
    <xf numFmtId="0" fontId="105" fillId="5" borderId="92" xfId="0" applyFont="1" applyFill="1" applyBorder="1" applyAlignment="1" applyProtection="1">
      <alignment horizontal="left" vertical="center"/>
    </xf>
    <xf numFmtId="0" fontId="16" fillId="12" borderId="85" xfId="0" applyFont="1" applyFill="1" applyBorder="1" applyAlignment="1" applyProtection="1">
      <alignment horizontal="left" vertical="center"/>
      <protection locked="0"/>
    </xf>
    <xf numFmtId="0" fontId="16" fillId="12" borderId="86" xfId="0" applyFont="1" applyFill="1" applyBorder="1" applyAlignment="1" applyProtection="1">
      <alignment horizontal="left" vertical="center"/>
      <protection locked="0"/>
    </xf>
    <xf numFmtId="0" fontId="16" fillId="12" borderId="8" xfId="0" applyFont="1" applyFill="1" applyBorder="1" applyAlignment="1" applyProtection="1">
      <alignment horizontal="left" vertical="center"/>
      <protection locked="0"/>
    </xf>
    <xf numFmtId="0" fontId="105" fillId="5" borderId="116" xfId="15" applyFont="1" applyFill="1" applyBorder="1" applyAlignment="1" applyProtection="1">
      <alignment horizontal="left" vertical="center" indent="1"/>
    </xf>
    <xf numFmtId="0" fontId="105" fillId="5" borderId="92" xfId="15" applyFont="1" applyFill="1" applyBorder="1" applyAlignment="1" applyProtection="1">
      <alignment horizontal="left" vertical="center" indent="1"/>
    </xf>
    <xf numFmtId="0" fontId="16" fillId="12" borderId="85" xfId="15" applyFont="1" applyFill="1" applyBorder="1" applyAlignment="1" applyProtection="1">
      <alignment horizontal="left" vertical="center" indent="1"/>
      <protection locked="0"/>
    </xf>
    <xf numFmtId="0" fontId="16" fillId="12" borderId="86" xfId="15" applyFont="1" applyFill="1" applyBorder="1" applyAlignment="1" applyProtection="1">
      <alignment horizontal="left" vertical="center" indent="1"/>
      <protection locked="0"/>
    </xf>
    <xf numFmtId="0" fontId="16" fillId="12" borderId="87" xfId="15" applyFont="1" applyFill="1" applyBorder="1" applyAlignment="1" applyProtection="1">
      <alignment horizontal="left" vertical="center" indent="1"/>
      <protection locked="0"/>
    </xf>
    <xf numFmtId="0" fontId="105" fillId="0" borderId="92" xfId="15" applyFont="1" applyBorder="1" applyAlignment="1" applyProtection="1">
      <alignment horizontal="left" vertical="center"/>
    </xf>
    <xf numFmtId="0" fontId="105" fillId="5" borderId="92" xfId="15" applyFont="1" applyFill="1" applyBorder="1" applyAlignment="1" applyProtection="1">
      <alignment horizontal="left" vertical="center"/>
    </xf>
    <xf numFmtId="0" fontId="16" fillId="12" borderId="85" xfId="15" applyFont="1" applyFill="1" applyBorder="1" applyAlignment="1" applyProtection="1">
      <alignment horizontal="left" vertical="center"/>
      <protection locked="0"/>
    </xf>
    <xf numFmtId="0" fontId="16" fillId="12" borderId="86" xfId="15" applyFont="1" applyFill="1" applyBorder="1" applyAlignment="1" applyProtection="1">
      <alignment horizontal="left" vertical="center"/>
      <protection locked="0"/>
    </xf>
    <xf numFmtId="0" fontId="16" fillId="12" borderId="8" xfId="15" applyFont="1" applyFill="1" applyBorder="1" applyAlignment="1" applyProtection="1">
      <alignment horizontal="left" vertical="center"/>
      <protection locked="0"/>
    </xf>
    <xf numFmtId="0" fontId="2" fillId="0" borderId="9" xfId="15" applyBorder="1" applyAlignment="1">
      <alignment horizontal="center" vertical="center" wrapText="1"/>
    </xf>
    <xf numFmtId="0" fontId="2" fillId="0" borderId="10" xfId="15" applyBorder="1" applyAlignment="1">
      <alignment horizontal="center" vertical="center" wrapText="1"/>
    </xf>
    <xf numFmtId="0" fontId="2" fillId="0" borderId="10" xfId="15" applyFont="1" applyBorder="1" applyAlignment="1">
      <alignment horizontal="center" vertical="center" wrapText="1"/>
    </xf>
    <xf numFmtId="0" fontId="2" fillId="0" borderId="11" xfId="15" applyBorder="1" applyAlignment="1">
      <alignment horizontal="center" vertical="center" wrapText="1"/>
    </xf>
    <xf numFmtId="0" fontId="47" fillId="0" borderId="103" xfId="15" applyFont="1" applyBorder="1" applyAlignment="1">
      <alignment horizontal="left" vertical="center" wrapText="1"/>
    </xf>
    <xf numFmtId="0" fontId="47" fillId="0" borderId="86" xfId="15" applyFont="1" applyBorder="1" applyAlignment="1">
      <alignment horizontal="left" vertical="center" wrapText="1"/>
    </xf>
    <xf numFmtId="0" fontId="47" fillId="0" borderId="87" xfId="15" applyFont="1" applyBorder="1" applyAlignment="1">
      <alignment horizontal="left" vertical="center" wrapText="1"/>
    </xf>
    <xf numFmtId="0" fontId="47" fillId="0" borderId="85" xfId="15" applyFont="1" applyBorder="1" applyAlignment="1">
      <alignment horizontal="center" vertical="center" wrapText="1"/>
    </xf>
    <xf numFmtId="0" fontId="47" fillId="0" borderId="87" xfId="15" applyFont="1" applyBorder="1" applyAlignment="1">
      <alignment horizontal="center" vertical="center" wrapText="1"/>
    </xf>
    <xf numFmtId="0" fontId="47" fillId="0" borderId="86" xfId="15" applyFont="1" applyBorder="1" applyAlignment="1">
      <alignment horizontal="center" vertical="center" wrapText="1"/>
    </xf>
    <xf numFmtId="0" fontId="47" fillId="0" borderId="8" xfId="15" applyFont="1" applyBorder="1" applyAlignment="1">
      <alignment horizontal="center" vertical="center" wrapText="1"/>
    </xf>
    <xf numFmtId="0" fontId="47" fillId="0" borderId="104" xfId="15" applyFont="1" applyBorder="1" applyAlignment="1">
      <alignment horizontal="left" vertical="center" wrapText="1"/>
    </xf>
    <xf numFmtId="0" fontId="47" fillId="0" borderId="83" xfId="15" applyFont="1" applyBorder="1" applyAlignment="1">
      <alignment horizontal="left" vertical="center" wrapText="1"/>
    </xf>
    <xf numFmtId="0" fontId="47" fillId="0" borderId="79" xfId="15" applyFont="1" applyBorder="1" applyAlignment="1">
      <alignment horizontal="left" vertical="center" wrapText="1"/>
    </xf>
    <xf numFmtId="0" fontId="82" fillId="0" borderId="90" xfId="15" applyFont="1" applyBorder="1" applyAlignment="1">
      <alignment horizontal="center" vertical="center" wrapText="1"/>
    </xf>
    <xf numFmtId="0" fontId="82" fillId="0" borderId="68" xfId="15" applyFont="1" applyBorder="1" applyAlignment="1">
      <alignment horizontal="center" vertical="center" wrapText="1"/>
    </xf>
    <xf numFmtId="0" fontId="82" fillId="0" borderId="42" xfId="15" applyFont="1" applyBorder="1" applyAlignment="1">
      <alignment horizontal="center" vertical="center" wrapText="1"/>
    </xf>
    <xf numFmtId="0" fontId="82" fillId="0" borderId="37" xfId="15" applyFont="1" applyBorder="1" applyAlignment="1">
      <alignment horizontal="center" vertical="center" wrapText="1"/>
    </xf>
    <xf numFmtId="0" fontId="82" fillId="0" borderId="0" xfId="15" applyFont="1" applyBorder="1" applyAlignment="1">
      <alignment horizontal="center" vertical="center" wrapText="1"/>
    </xf>
    <xf numFmtId="0" fontId="82" fillId="0" borderId="38" xfId="15" applyFont="1" applyBorder="1" applyAlignment="1">
      <alignment horizontal="center" vertical="center" wrapText="1"/>
    </xf>
    <xf numFmtId="0" fontId="82" fillId="0" borderId="81" xfId="15" applyFont="1" applyBorder="1" applyAlignment="1">
      <alignment horizontal="center" vertical="center" wrapText="1"/>
    </xf>
    <xf numFmtId="0" fontId="82" fillId="0" borderId="66" xfId="15" applyFont="1" applyBorder="1" applyAlignment="1">
      <alignment horizontal="center" vertical="center" wrapText="1"/>
    </xf>
    <xf numFmtId="0" fontId="82" fillId="0" borderId="40" xfId="15" applyFont="1" applyBorder="1" applyAlignment="1">
      <alignment horizontal="center" vertical="center" wrapText="1"/>
    </xf>
    <xf numFmtId="0" fontId="2" fillId="0" borderId="58" xfId="15" applyBorder="1" applyAlignment="1">
      <alignment horizontal="center" vertical="center" wrapText="1"/>
    </xf>
    <xf numFmtId="0" fontId="2" fillId="0" borderId="91" xfId="15" applyBorder="1" applyAlignment="1">
      <alignment horizontal="center" vertical="center" wrapText="1"/>
    </xf>
    <xf numFmtId="0" fontId="2" fillId="0" borderId="39" xfId="15" applyBorder="1" applyAlignment="1">
      <alignment horizontal="center" vertical="center" wrapText="1"/>
    </xf>
    <xf numFmtId="0" fontId="2" fillId="0" borderId="82" xfId="15" applyBorder="1" applyAlignment="1">
      <alignment horizontal="center" vertical="center" wrapText="1"/>
    </xf>
    <xf numFmtId="10" fontId="2" fillId="0" borderId="85" xfId="36" applyNumberFormat="1" applyBorder="1" applyAlignment="1">
      <alignment horizontal="center" vertical="center" wrapText="1"/>
    </xf>
    <xf numFmtId="10" fontId="2" fillId="0" borderId="86" xfId="36" applyNumberFormat="1" applyBorder="1" applyAlignment="1">
      <alignment horizontal="center" vertical="center" wrapText="1"/>
    </xf>
    <xf numFmtId="10" fontId="2" fillId="0" borderId="87" xfId="36" applyNumberFormat="1" applyBorder="1" applyAlignment="1">
      <alignment horizontal="center" vertical="center" wrapText="1"/>
    </xf>
    <xf numFmtId="10" fontId="2" fillId="0" borderId="8" xfId="36" applyNumberFormat="1" applyBorder="1" applyAlignment="1">
      <alignment horizontal="center" vertical="center" wrapText="1"/>
    </xf>
    <xf numFmtId="0" fontId="47" fillId="0" borderId="103" xfId="15" applyFont="1" applyBorder="1" applyAlignment="1">
      <alignment horizontal="center" vertical="center" wrapText="1"/>
    </xf>
    <xf numFmtId="0" fontId="47" fillId="0" borderId="104" xfId="15" applyFont="1" applyBorder="1" applyAlignment="1">
      <alignment horizontal="center" vertical="center" wrapText="1"/>
    </xf>
    <xf numFmtId="0" fontId="47" fillId="0" borderId="83" xfId="15" applyFont="1" applyBorder="1" applyAlignment="1">
      <alignment horizontal="center" vertical="center" wrapText="1"/>
    </xf>
    <xf numFmtId="0" fontId="2" fillId="0" borderId="103" xfId="15" applyBorder="1" applyAlignment="1">
      <alignment horizontal="center" vertical="center" wrapText="1"/>
    </xf>
    <xf numFmtId="0" fontId="2" fillId="0" borderId="86" xfId="15" applyBorder="1" applyAlignment="1">
      <alignment horizontal="center" vertical="center" wrapText="1"/>
    </xf>
    <xf numFmtId="0" fontId="2" fillId="0" borderId="8" xfId="15" applyBorder="1" applyAlignment="1">
      <alignment horizontal="center" vertical="center" wrapText="1"/>
    </xf>
    <xf numFmtId="0" fontId="114" fillId="0" borderId="0" xfId="15" applyFont="1" applyAlignment="1" applyProtection="1">
      <alignment horizontal="center" vertical="center" wrapText="1"/>
      <protection hidden="1"/>
    </xf>
    <xf numFmtId="0" fontId="47" fillId="0" borderId="79" xfId="15" applyFont="1" applyBorder="1" applyAlignment="1">
      <alignment horizontal="center" vertical="center" wrapText="1"/>
    </xf>
    <xf numFmtId="0" fontId="116" fillId="0" borderId="35" xfId="15" applyFont="1" applyBorder="1" applyAlignment="1">
      <alignment horizontal="left" vertical="center" wrapText="1"/>
    </xf>
    <xf numFmtId="0" fontId="116" fillId="0" borderId="0" xfId="15" applyFont="1" applyBorder="1" applyAlignment="1">
      <alignment horizontal="left" vertical="center" wrapText="1"/>
    </xf>
    <xf numFmtId="0" fontId="2" fillId="0" borderId="0" xfId="15" applyFont="1" applyBorder="1" applyAlignment="1">
      <alignment horizontal="left" vertical="center"/>
    </xf>
    <xf numFmtId="0" fontId="7" fillId="0" borderId="1" xfId="15" applyFont="1" applyBorder="1" applyAlignment="1">
      <alignment horizontal="center" vertical="center" wrapText="1"/>
    </xf>
    <xf numFmtId="0" fontId="7" fillId="0" borderId="2" xfId="15" applyFont="1" applyBorder="1" applyAlignment="1">
      <alignment horizontal="center" vertical="center" wrapText="1"/>
    </xf>
    <xf numFmtId="0" fontId="112" fillId="0" borderId="44" xfId="15" applyFont="1" applyBorder="1" applyAlignment="1">
      <alignment horizontal="center" vertical="center" wrapText="1"/>
    </xf>
    <xf numFmtId="0" fontId="112" fillId="0" borderId="71" xfId="15" applyFont="1" applyBorder="1" applyAlignment="1">
      <alignment horizontal="center" vertical="center" wrapText="1"/>
    </xf>
    <xf numFmtId="0" fontId="112" fillId="0" borderId="43" xfId="15" applyFont="1" applyBorder="1" applyAlignment="1">
      <alignment horizontal="center" vertical="center" wrapText="1"/>
    </xf>
    <xf numFmtId="0" fontId="113" fillId="0" borderId="44" xfId="15" applyFont="1" applyBorder="1" applyAlignment="1">
      <alignment horizontal="center" vertical="center" wrapText="1"/>
    </xf>
    <xf numFmtId="0" fontId="113" fillId="0" borderId="72" xfId="15" applyFont="1" applyBorder="1" applyAlignment="1">
      <alignment horizontal="center" vertical="center" wrapText="1"/>
    </xf>
    <xf numFmtId="0" fontId="115" fillId="4" borderId="103" xfId="15" applyFont="1" applyFill="1" applyBorder="1" applyAlignment="1">
      <alignment horizontal="center" vertical="center"/>
    </xf>
    <xf numFmtId="0" fontId="115" fillId="4" borderId="86" xfId="15" applyFont="1" applyFill="1" applyBorder="1" applyAlignment="1">
      <alignment horizontal="center" vertical="center"/>
    </xf>
    <xf numFmtId="0" fontId="115" fillId="4" borderId="8" xfId="15" applyFont="1" applyFill="1" applyBorder="1" applyAlignment="1">
      <alignment horizontal="center" vertical="center"/>
    </xf>
    <xf numFmtId="0" fontId="2" fillId="0" borderId="41" xfId="15" applyBorder="1" applyAlignment="1">
      <alignment horizontal="left" vertical="center" wrapText="1"/>
    </xf>
    <xf numFmtId="0" fontId="2" fillId="0" borderId="22" xfId="15" applyBorder="1" applyAlignment="1">
      <alignment horizontal="left" vertical="center" wrapText="1"/>
    </xf>
    <xf numFmtId="0" fontId="2" fillId="0" borderId="138" xfId="15" applyBorder="1" applyAlignment="1">
      <alignment horizontal="left" vertical="center" wrapText="1"/>
    </xf>
    <xf numFmtId="0" fontId="115" fillId="4" borderId="35" xfId="15" applyFont="1" applyFill="1" applyBorder="1" applyAlignment="1">
      <alignment horizontal="center" vertical="center"/>
    </xf>
    <xf numFmtId="0" fontId="115" fillId="4" borderId="0" xfId="15" applyFont="1" applyFill="1" applyBorder="1" applyAlignment="1">
      <alignment horizontal="center" vertical="center"/>
    </xf>
    <xf numFmtId="0" fontId="115" fillId="4" borderId="38" xfId="15" applyFont="1" applyFill="1" applyBorder="1" applyAlignment="1">
      <alignment horizontal="center" vertical="center"/>
    </xf>
    <xf numFmtId="0" fontId="20" fillId="0" borderId="1" xfId="11" applyFont="1" applyBorder="1" applyAlignment="1">
      <alignment horizontal="center" vertical="center"/>
    </xf>
    <xf numFmtId="0" fontId="20" fillId="0" borderId="2" xfId="11" applyFont="1" applyBorder="1" applyAlignment="1">
      <alignment horizontal="center" vertical="center"/>
    </xf>
    <xf numFmtId="0" fontId="20" fillId="0" borderId="143" xfId="11" applyFont="1" applyBorder="1" applyAlignment="1">
      <alignment horizontal="center" vertical="center"/>
    </xf>
    <xf numFmtId="0" fontId="20" fillId="0" borderId="106" xfId="11" applyFont="1" applyBorder="1" applyAlignment="1">
      <alignment horizontal="center" vertical="center"/>
    </xf>
    <xf numFmtId="0" fontId="20" fillId="0" borderId="155" xfId="11" applyFont="1" applyBorder="1" applyAlignment="1">
      <alignment horizontal="center" vertical="center"/>
    </xf>
    <xf numFmtId="0" fontId="20" fillId="0" borderId="151" xfId="11" applyFont="1" applyBorder="1" applyAlignment="1">
      <alignment horizontal="center" vertical="center"/>
    </xf>
    <xf numFmtId="0" fontId="60" fillId="0" borderId="27" xfId="11" applyFont="1" applyBorder="1" applyAlignment="1">
      <alignment horizontal="center" vertical="center" wrapText="1"/>
    </xf>
    <xf numFmtId="0" fontId="60" fillId="0" borderId="36" xfId="11" applyFont="1" applyBorder="1" applyAlignment="1">
      <alignment horizontal="center" vertical="center" wrapText="1"/>
    </xf>
    <xf numFmtId="0" fontId="60" fillId="0" borderId="52" xfId="11" applyFont="1" applyBorder="1" applyAlignment="1">
      <alignment horizontal="center" vertical="center" wrapText="1"/>
    </xf>
    <xf numFmtId="0" fontId="59" fillId="0" borderId="25" xfId="11" applyFont="1" applyBorder="1" applyAlignment="1">
      <alignment horizontal="center" vertical="center"/>
    </xf>
    <xf numFmtId="0" fontId="59" fillId="0" borderId="26" xfId="11" applyFont="1" applyBorder="1" applyAlignment="1">
      <alignment horizontal="center" vertical="center"/>
    </xf>
    <xf numFmtId="0" fontId="59" fillId="0" borderId="31" xfId="11" applyFont="1" applyBorder="1" applyAlignment="1">
      <alignment horizontal="center" vertical="center"/>
    </xf>
    <xf numFmtId="0" fontId="59" fillId="0" borderId="37" xfId="11" applyFont="1" applyBorder="1" applyAlignment="1">
      <alignment horizontal="center" vertical="center"/>
    </xf>
    <xf numFmtId="0" fontId="59" fillId="0" borderId="0" xfId="11" applyFont="1" applyBorder="1" applyAlignment="1">
      <alignment horizontal="center" vertical="center"/>
    </xf>
    <xf numFmtId="0" fontId="59" fillId="0" borderId="38" xfId="11" applyFont="1" applyBorder="1" applyAlignment="1">
      <alignment horizontal="center" vertical="center"/>
    </xf>
    <xf numFmtId="0" fontId="59" fillId="0" borderId="53" xfId="11" applyFont="1" applyBorder="1" applyAlignment="1">
      <alignment horizontal="center" vertical="center"/>
    </xf>
    <xf numFmtId="0" fontId="59" fillId="0" borderId="33" xfId="11" applyFont="1" applyBorder="1" applyAlignment="1">
      <alignment horizontal="center" vertical="center"/>
    </xf>
    <xf numFmtId="0" fontId="59" fillId="0" borderId="34" xfId="11" applyFont="1" applyBorder="1" applyAlignment="1">
      <alignment horizontal="center" vertical="center"/>
    </xf>
    <xf numFmtId="0" fontId="21" fillId="0" borderId="70" xfId="11" applyFont="1" applyBorder="1" applyAlignment="1">
      <alignment horizontal="center" vertical="center" wrapText="1"/>
    </xf>
    <xf numFmtId="0" fontId="21" fillId="0" borderId="43" xfId="11" applyFont="1" applyBorder="1" applyAlignment="1">
      <alignment horizontal="center" vertical="center" wrapText="1"/>
    </xf>
    <xf numFmtId="0" fontId="21" fillId="0" borderId="44" xfId="11" applyFont="1" applyBorder="1" applyAlignment="1">
      <alignment horizontal="center" vertical="center" wrapText="1"/>
    </xf>
    <xf numFmtId="0" fontId="21" fillId="0" borderId="71" xfId="11" applyFont="1" applyBorder="1" applyAlignment="1">
      <alignment horizontal="center" vertical="center" wrapText="1"/>
    </xf>
    <xf numFmtId="0" fontId="130" fillId="0" borderId="158" xfId="0" applyFont="1" applyBorder="1" applyAlignment="1">
      <alignment horizontal="center" vertical="center" wrapText="1"/>
    </xf>
    <xf numFmtId="0" fontId="130" fillId="0" borderId="159" xfId="0" applyFont="1" applyBorder="1" applyAlignment="1">
      <alignment horizontal="center" vertical="center" wrapText="1"/>
    </xf>
    <xf numFmtId="0" fontId="130" fillId="0" borderId="157" xfId="0" applyFont="1" applyBorder="1" applyAlignment="1">
      <alignment horizontal="center" vertical="center" wrapText="1"/>
    </xf>
    <xf numFmtId="0" fontId="21" fillId="0" borderId="21" xfId="11" applyFont="1" applyBorder="1" applyAlignment="1">
      <alignment horizontal="center" vertical="center" wrapText="1"/>
    </xf>
    <xf numFmtId="0" fontId="21" fillId="0" borderId="154" xfId="11" applyFont="1" applyBorder="1" applyAlignment="1">
      <alignment horizontal="center" vertical="center" wrapText="1"/>
    </xf>
    <xf numFmtId="0" fontId="26" fillId="0" borderId="152" xfId="11" applyFont="1" applyBorder="1" applyAlignment="1">
      <alignment horizontal="center" vertical="center" wrapText="1"/>
    </xf>
    <xf numFmtId="0" fontId="26" fillId="0" borderId="153" xfId="11" applyFont="1" applyBorder="1" applyAlignment="1">
      <alignment horizontal="center" vertical="center" wrapText="1"/>
    </xf>
    <xf numFmtId="0" fontId="26" fillId="0" borderId="154" xfId="11" applyFont="1" applyBorder="1" applyAlignment="1">
      <alignment horizontal="center" vertical="center" wrapText="1"/>
    </xf>
    <xf numFmtId="0" fontId="75" fillId="0" borderId="152" xfId="11" applyFont="1" applyBorder="1" applyAlignment="1">
      <alignment horizontal="center" vertical="center" wrapText="1"/>
    </xf>
    <xf numFmtId="0" fontId="75" fillId="0" borderId="153" xfId="11" applyFont="1" applyBorder="1" applyAlignment="1">
      <alignment horizontal="center" vertical="center" wrapText="1"/>
    </xf>
    <xf numFmtId="0" fontId="75" fillId="0" borderId="154" xfId="11" applyFont="1" applyBorder="1" applyAlignment="1">
      <alignment horizontal="center" vertical="center" wrapText="1"/>
    </xf>
    <xf numFmtId="0" fontId="21" fillId="0" borderId="147" xfId="11" applyFont="1" applyBorder="1" applyAlignment="1">
      <alignment horizontal="center" vertical="center" wrapText="1"/>
    </xf>
    <xf numFmtId="0" fontId="21" fillId="0" borderId="145" xfId="11" applyFont="1" applyBorder="1" applyAlignment="1">
      <alignment horizontal="center" vertical="center" wrapText="1"/>
    </xf>
    <xf numFmtId="0" fontId="21" fillId="0" borderId="148" xfId="11" applyFont="1" applyBorder="1" applyAlignment="1">
      <alignment horizontal="center" vertical="center" wrapText="1"/>
    </xf>
    <xf numFmtId="0" fontId="23" fillId="0" borderId="1" xfId="11" applyFont="1" applyBorder="1" applyAlignment="1">
      <alignment horizontal="center" vertical="top"/>
    </xf>
    <xf numFmtId="0" fontId="23" fillId="0" borderId="2" xfId="11" applyFont="1" applyBorder="1" applyAlignment="1">
      <alignment horizontal="center" vertical="top"/>
    </xf>
    <xf numFmtId="0" fontId="23" fillId="0" borderId="3" xfId="11" applyFont="1" applyBorder="1" applyAlignment="1">
      <alignment horizontal="center" vertical="top"/>
    </xf>
    <xf numFmtId="0" fontId="23" fillId="0" borderId="143" xfId="11" applyFont="1" applyBorder="1" applyAlignment="1">
      <alignment horizontal="center" vertical="top"/>
    </xf>
    <xf numFmtId="0" fontId="23" fillId="0" borderId="106" xfId="11" applyFont="1" applyBorder="1" applyAlignment="1">
      <alignment horizontal="center" vertical="top"/>
    </xf>
    <xf numFmtId="0" fontId="23" fillId="0" borderId="107" xfId="11" applyFont="1" applyBorder="1" applyAlignment="1">
      <alignment horizontal="center" vertical="top"/>
    </xf>
    <xf numFmtId="0" fontId="23" fillId="0" borderId="155" xfId="11" applyFont="1" applyBorder="1" applyAlignment="1">
      <alignment horizontal="center" vertical="top"/>
    </xf>
    <xf numFmtId="0" fontId="23" fillId="0" borderId="151" xfId="11" applyFont="1" applyBorder="1" applyAlignment="1">
      <alignment horizontal="center" vertical="top"/>
    </xf>
    <xf numFmtId="0" fontId="23" fillId="0" borderId="11" xfId="11" applyFont="1" applyBorder="1" applyAlignment="1">
      <alignment horizontal="center" vertical="top"/>
    </xf>
    <xf numFmtId="0" fontId="23" fillId="0" borderId="43" xfId="11" applyFont="1" applyBorder="1" applyAlignment="1">
      <alignment horizontal="center" vertical="top"/>
    </xf>
    <xf numFmtId="0" fontId="23" fillId="0" borderId="44" xfId="11" applyFont="1" applyBorder="1" applyAlignment="1">
      <alignment horizontal="center" vertical="top"/>
    </xf>
    <xf numFmtId="0" fontId="23" fillId="0" borderId="102" xfId="11" applyFont="1" applyBorder="1" applyAlignment="1">
      <alignment horizontal="center" vertical="top"/>
    </xf>
    <xf numFmtId="0" fontId="23" fillId="0" borderId="100" xfId="11" applyFont="1" applyBorder="1" applyAlignment="1">
      <alignment horizontal="center" vertical="top"/>
    </xf>
    <xf numFmtId="0" fontId="23" fillId="0" borderId="154" xfId="11" applyFont="1" applyBorder="1" applyAlignment="1">
      <alignment horizontal="center" vertical="top"/>
    </xf>
    <xf numFmtId="0" fontId="23" fillId="0" borderId="152" xfId="11" applyFont="1" applyBorder="1" applyAlignment="1">
      <alignment horizontal="center" vertical="top"/>
    </xf>
    <xf numFmtId="0" fontId="22" fillId="0" borderId="156" xfId="11" applyFont="1" applyBorder="1" applyAlignment="1">
      <alignment horizontal="center" vertical="center" wrapText="1"/>
    </xf>
    <xf numFmtId="0" fontId="22" fillId="0" borderId="46" xfId="11" applyFont="1" applyBorder="1" applyAlignment="1">
      <alignment horizontal="center" vertical="center" wrapText="1"/>
    </xf>
    <xf numFmtId="0" fontId="22" fillId="0" borderId="147" xfId="11" applyFont="1" applyFill="1" applyBorder="1" applyAlignment="1">
      <alignment horizontal="center" vertical="center"/>
    </xf>
    <xf numFmtId="0" fontId="22" fillId="0" borderId="148" xfId="11" applyFont="1" applyFill="1" applyBorder="1" applyAlignment="1">
      <alignment horizontal="center" vertical="center"/>
    </xf>
    <xf numFmtId="0" fontId="22" fillId="0" borderId="158" xfId="11" applyFont="1" applyFill="1" applyBorder="1" applyAlignment="1">
      <alignment horizontal="center" vertical="center"/>
    </xf>
    <xf numFmtId="0" fontId="22" fillId="0" borderId="157" xfId="11" applyFont="1" applyFill="1" applyBorder="1" applyAlignment="1">
      <alignment horizontal="center" vertical="center"/>
    </xf>
    <xf numFmtId="0" fontId="28" fillId="0" borderId="48" xfId="11" applyFont="1" applyBorder="1" applyAlignment="1">
      <alignment horizontal="left" vertical="top"/>
    </xf>
    <xf numFmtId="0" fontId="27" fillId="0" borderId="49" xfId="11" applyFont="1" applyBorder="1" applyAlignment="1">
      <alignment horizontal="left" vertical="top"/>
    </xf>
    <xf numFmtId="0" fontId="27" fillId="0" borderId="50" xfId="11" applyFont="1" applyBorder="1" applyAlignment="1">
      <alignment horizontal="left" vertical="top"/>
    </xf>
    <xf numFmtId="0" fontId="22" fillId="0" borderId="143" xfId="11" applyFont="1" applyBorder="1" applyAlignment="1">
      <alignment horizontal="center" vertical="center" wrapText="1"/>
    </xf>
    <xf numFmtId="0" fontId="22" fillId="0" borderId="100" xfId="11" applyFont="1" applyBorder="1" applyAlignment="1">
      <alignment horizontal="center" vertical="center"/>
    </xf>
    <xf numFmtId="0" fontId="22" fillId="0" borderId="160" xfId="11" applyFont="1" applyBorder="1" applyAlignment="1">
      <alignment horizontal="center" vertical="center"/>
    </xf>
    <xf numFmtId="0" fontId="24" fillId="0" borderId="161" xfId="11" applyFont="1" applyBorder="1" applyAlignment="1">
      <alignment horizontal="center" vertical="center" wrapText="1"/>
    </xf>
    <xf numFmtId="0" fontId="24" fillId="0" borderId="101" xfId="11" applyFont="1" applyBorder="1" applyAlignment="1">
      <alignment horizontal="center" vertical="center" wrapText="1"/>
    </xf>
    <xf numFmtId="0" fontId="24" fillId="0" borderId="160" xfId="11" applyFont="1" applyBorder="1" applyAlignment="1">
      <alignment horizontal="center" vertical="center" wrapText="1"/>
    </xf>
    <xf numFmtId="0" fontId="25" fillId="0" borderId="35" xfId="11" applyFont="1" applyBorder="1" applyAlignment="1">
      <alignment horizontal="center" vertical="top" wrapText="1"/>
    </xf>
    <xf numFmtId="0" fontId="25" fillId="0" borderId="0" xfId="11" applyFont="1" applyBorder="1" applyAlignment="1">
      <alignment horizontal="center" vertical="top" wrapText="1"/>
    </xf>
    <xf numFmtId="0" fontId="25" fillId="0" borderId="38" xfId="11" applyFont="1" applyBorder="1" applyAlignment="1">
      <alignment horizontal="center" vertical="top" wrapText="1"/>
    </xf>
    <xf numFmtId="0" fontId="25" fillId="0" borderId="32" xfId="11" applyFont="1" applyBorder="1" applyAlignment="1">
      <alignment horizontal="center" vertical="top" wrapText="1"/>
    </xf>
    <xf numFmtId="0" fontId="25" fillId="0" borderId="33" xfId="11" applyFont="1" applyBorder="1" applyAlignment="1">
      <alignment horizontal="center" vertical="top" wrapText="1"/>
    </xf>
    <xf numFmtId="0" fontId="25" fillId="0" borderId="34" xfId="11" applyFont="1" applyBorder="1" applyAlignment="1">
      <alignment horizontal="center" vertical="top" wrapText="1"/>
    </xf>
    <xf numFmtId="0" fontId="26" fillId="0" borderId="30" xfId="11" applyFont="1" applyBorder="1" applyAlignment="1">
      <alignment vertical="center" wrapText="1"/>
    </xf>
    <xf numFmtId="0" fontId="26" fillId="0" borderId="31" xfId="11" applyFont="1" applyBorder="1" applyAlignment="1">
      <alignment vertical="center" wrapText="1"/>
    </xf>
    <xf numFmtId="0" fontId="26" fillId="0" borderId="35" xfId="11" applyFont="1" applyBorder="1" applyAlignment="1">
      <alignment vertical="center" wrapText="1"/>
    </xf>
    <xf numFmtId="0" fontId="26" fillId="0" borderId="38" xfId="11" applyFont="1" applyBorder="1" applyAlignment="1">
      <alignment vertical="center" wrapText="1"/>
    </xf>
    <xf numFmtId="0" fontId="26" fillId="0" borderId="32" xfId="11" applyFont="1" applyBorder="1" applyAlignment="1">
      <alignment vertical="center" wrapText="1"/>
    </xf>
    <xf numFmtId="0" fontId="26" fillId="0" borderId="34" xfId="11" applyFont="1" applyBorder="1" applyAlignment="1">
      <alignment vertical="center" wrapText="1"/>
    </xf>
    <xf numFmtId="0" fontId="27" fillId="0" borderId="23" xfId="11" applyFont="1" applyBorder="1" applyAlignment="1">
      <alignment horizontal="center"/>
    </xf>
    <xf numFmtId="0" fontId="27" fillId="0" borderId="24" xfId="11" applyFont="1" applyBorder="1" applyAlignment="1">
      <alignment horizontal="center"/>
    </xf>
    <xf numFmtId="0" fontId="27" fillId="0" borderId="47" xfId="11" applyFont="1" applyBorder="1" applyAlignment="1">
      <alignment horizontal="center"/>
    </xf>
    <xf numFmtId="0" fontId="22" fillId="0" borderId="46" xfId="11" applyFont="1" applyBorder="1" applyAlignment="1">
      <alignment horizontal="center"/>
    </xf>
    <xf numFmtId="0" fontId="22" fillId="0" borderId="19" xfId="11" applyFont="1" applyBorder="1" applyAlignment="1">
      <alignment horizontal="center"/>
    </xf>
    <xf numFmtId="0" fontId="22" fillId="0" borderId="143" xfId="11" applyFont="1" applyBorder="1" applyAlignment="1">
      <alignment horizontal="center"/>
    </xf>
    <xf numFmtId="0" fontId="22" fillId="0" borderId="107" xfId="11" applyFont="1" applyBorder="1" applyAlignment="1">
      <alignment horizontal="center"/>
    </xf>
    <xf numFmtId="0" fontId="22" fillId="0" borderId="155" xfId="11" applyFont="1" applyBorder="1" applyAlignment="1">
      <alignment horizontal="center"/>
    </xf>
    <xf numFmtId="0" fontId="22" fillId="0" borderId="11" xfId="11" applyFont="1" applyBorder="1" applyAlignment="1">
      <alignment horizontal="center"/>
    </xf>
    <xf numFmtId="0" fontId="22" fillId="0" borderId="142" xfId="11" applyFont="1" applyBorder="1" applyAlignment="1">
      <alignment horizontal="center"/>
    </xf>
    <xf numFmtId="0" fontId="22" fillId="0" borderId="106" xfId="11" applyFont="1" applyBorder="1" applyAlignment="1">
      <alignment horizontal="center"/>
    </xf>
    <xf numFmtId="0" fontId="22" fillId="0" borderId="151" xfId="11" applyFont="1" applyBorder="1" applyAlignment="1">
      <alignment horizontal="center"/>
    </xf>
    <xf numFmtId="0" fontId="26" fillId="4" borderId="142" xfId="11" applyFont="1" applyFill="1" applyBorder="1" applyAlignment="1">
      <alignment horizontal="center" vertical="center" wrapText="1"/>
    </xf>
    <xf numFmtId="0" fontId="26" fillId="4" borderId="19" xfId="11" applyFont="1" applyFill="1" applyBorder="1" applyAlignment="1">
      <alignment horizontal="center" vertical="center" wrapText="1"/>
    </xf>
    <xf numFmtId="0" fontId="26" fillId="0" borderId="54" xfId="11" applyFont="1" applyBorder="1" applyAlignment="1">
      <alignment horizontal="center" vertical="center"/>
    </xf>
    <xf numFmtId="0" fontId="26" fillId="0" borderId="55" xfId="11" applyFont="1" applyBorder="1" applyAlignment="1">
      <alignment horizontal="center" vertical="center"/>
    </xf>
    <xf numFmtId="0" fontId="26" fillId="0" borderId="56" xfId="11" applyFont="1" applyBorder="1" applyAlignment="1">
      <alignment horizontal="center" vertical="center"/>
    </xf>
    <xf numFmtId="0" fontId="29" fillId="0" borderId="30" xfId="0" applyFont="1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43" xfId="0" applyBorder="1" applyAlignment="1">
      <alignment horizontal="center" vertical="center"/>
    </xf>
    <xf numFmtId="0" fontId="0" fillId="0" borderId="106" xfId="0" applyBorder="1" applyAlignment="1">
      <alignment horizontal="center" vertical="center"/>
    </xf>
    <xf numFmtId="0" fontId="0" fillId="0" borderId="107" xfId="0" applyBorder="1" applyAlignment="1">
      <alignment horizontal="center" vertical="center"/>
    </xf>
    <xf numFmtId="0" fontId="0" fillId="0" borderId="155" xfId="0" applyBorder="1" applyAlignment="1">
      <alignment horizontal="center" vertical="center"/>
    </xf>
    <xf numFmtId="0" fontId="0" fillId="0" borderId="151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26" fillId="0" borderId="23" xfId="11" applyFont="1" applyBorder="1" applyAlignment="1">
      <alignment horizontal="center" vertical="center"/>
    </xf>
    <xf numFmtId="0" fontId="26" fillId="0" borderId="47" xfId="11" applyFont="1" applyBorder="1" applyAlignment="1">
      <alignment horizontal="center" vertical="center"/>
    </xf>
    <xf numFmtId="0" fontId="26" fillId="0" borderId="24" xfId="11" applyFont="1" applyBorder="1" applyAlignment="1">
      <alignment horizontal="center" vertical="center"/>
    </xf>
    <xf numFmtId="0" fontId="26" fillId="4" borderId="39" xfId="11" applyFont="1" applyFill="1" applyBorder="1" applyAlignment="1">
      <alignment horizontal="center" vertical="center" wrapText="1"/>
    </xf>
    <xf numFmtId="0" fontId="26" fillId="4" borderId="149" xfId="11" applyFont="1" applyFill="1" applyBorder="1" applyAlignment="1">
      <alignment horizontal="center" vertical="center" wrapText="1"/>
    </xf>
    <xf numFmtId="0" fontId="26" fillId="4" borderId="46" xfId="11" applyFont="1" applyFill="1" applyBorder="1" applyAlignment="1">
      <alignment horizontal="center" vertical="center" wrapText="1"/>
    </xf>
    <xf numFmtId="0" fontId="0" fillId="0" borderId="106" xfId="0" applyBorder="1" applyAlignment="1">
      <alignment horizontal="center"/>
    </xf>
    <xf numFmtId="0" fontId="0" fillId="0" borderId="100" xfId="0" applyBorder="1" applyAlignment="1">
      <alignment horizontal="center"/>
    </xf>
    <xf numFmtId="0" fontId="0" fillId="0" borderId="102" xfId="0" applyBorder="1" applyAlignment="1">
      <alignment horizontal="center"/>
    </xf>
    <xf numFmtId="0" fontId="34" fillId="0" borderId="0" xfId="16" applyFont="1" applyBorder="1" applyAlignment="1">
      <alignment horizontal="center"/>
    </xf>
    <xf numFmtId="0" fontId="68" fillId="0" borderId="33" xfId="16" applyFont="1" applyBorder="1" applyAlignment="1">
      <alignment horizontal="center"/>
    </xf>
    <xf numFmtId="0" fontId="35" fillId="0" borderId="30" xfId="16" applyFont="1" applyBorder="1" applyAlignment="1">
      <alignment horizontal="center"/>
    </xf>
    <xf numFmtId="0" fontId="35" fillId="0" borderId="26" xfId="16" applyFont="1" applyBorder="1" applyAlignment="1">
      <alignment horizontal="center"/>
    </xf>
    <xf numFmtId="0" fontId="35" fillId="0" borderId="31" xfId="16" applyFont="1" applyBorder="1" applyAlignment="1">
      <alignment horizontal="center"/>
    </xf>
    <xf numFmtId="0" fontId="33" fillId="0" borderId="0" xfId="16" applyFont="1" applyBorder="1" applyAlignment="1">
      <alignment horizontal="center"/>
    </xf>
    <xf numFmtId="0" fontId="33" fillId="0" borderId="38" xfId="16" applyFont="1" applyBorder="1" applyAlignment="1">
      <alignment horizontal="center"/>
    </xf>
    <xf numFmtId="0" fontId="34" fillId="0" borderId="35" xfId="16" applyFont="1" applyBorder="1" applyAlignment="1">
      <alignment horizontal="left"/>
    </xf>
    <xf numFmtId="0" fontId="34" fillId="0" borderId="0" xfId="16" applyFont="1" applyBorder="1" applyAlignment="1">
      <alignment horizontal="left"/>
    </xf>
    <xf numFmtId="0" fontId="34" fillId="0" borderId="0" xfId="16" applyFont="1" applyFill="1" applyBorder="1" applyAlignment="1">
      <alignment horizontal="left"/>
    </xf>
    <xf numFmtId="0" fontId="34" fillId="0" borderId="0" xfId="16" applyFont="1" applyFill="1" applyBorder="1" applyAlignment="1">
      <alignment horizontal="center"/>
    </xf>
    <xf numFmtId="0" fontId="34" fillId="0" borderId="38" xfId="16" applyFont="1" applyFill="1" applyBorder="1" applyAlignment="1">
      <alignment horizontal="center"/>
    </xf>
    <xf numFmtId="0" fontId="33" fillId="0" borderId="0" xfId="16" applyFont="1" applyFill="1" applyBorder="1" applyAlignment="1">
      <alignment horizontal="center"/>
    </xf>
    <xf numFmtId="0" fontId="35" fillId="0" borderId="0" xfId="16" applyFont="1" applyFill="1" applyBorder="1" applyAlignment="1">
      <alignment horizontal="center" vertical="center" wrapText="1"/>
    </xf>
    <xf numFmtId="0" fontId="34" fillId="0" borderId="35" xfId="16" applyFont="1" applyBorder="1" applyAlignment="1">
      <alignment horizontal="left" vertical="center"/>
    </xf>
    <xf numFmtId="0" fontId="34" fillId="0" borderId="0" xfId="16" applyFont="1" applyBorder="1" applyAlignment="1">
      <alignment horizontal="left" vertical="center"/>
    </xf>
    <xf numFmtId="0" fontId="34" fillId="0" borderId="38" xfId="16" applyFont="1" applyBorder="1" applyAlignment="1">
      <alignment horizontal="center"/>
    </xf>
    <xf numFmtId="0" fontId="36" fillId="0" borderId="35" xfId="16" applyFont="1" applyBorder="1" applyAlignment="1">
      <alignment horizontal="center"/>
    </xf>
    <xf numFmtId="0" fontId="36" fillId="0" borderId="0" xfId="16" applyFont="1" applyBorder="1" applyAlignment="1">
      <alignment horizontal="center"/>
    </xf>
    <xf numFmtId="0" fontId="36" fillId="0" borderId="38" xfId="16" applyFont="1" applyBorder="1" applyAlignment="1">
      <alignment horizontal="center"/>
    </xf>
    <xf numFmtId="0" fontId="33" fillId="0" borderId="35" xfId="16" applyFont="1" applyBorder="1" applyAlignment="1">
      <alignment horizontal="center"/>
    </xf>
    <xf numFmtId="0" fontId="37" fillId="0" borderId="35" xfId="16" applyFont="1" applyBorder="1" applyAlignment="1">
      <alignment horizontal="left"/>
    </xf>
    <xf numFmtId="0" fontId="37" fillId="0" borderId="0" xfId="16" applyFont="1" applyBorder="1" applyAlignment="1">
      <alignment horizontal="left"/>
    </xf>
    <xf numFmtId="0" fontId="37" fillId="0" borderId="38" xfId="16" applyFont="1" applyBorder="1" applyAlignment="1">
      <alignment horizontal="left"/>
    </xf>
    <xf numFmtId="0" fontId="33" fillId="0" borderId="0" xfId="16" applyFont="1" applyBorder="1" applyAlignment="1">
      <alignment horizontal="left"/>
    </xf>
    <xf numFmtId="0" fontId="33" fillId="0" borderId="38" xfId="16" applyFont="1" applyBorder="1" applyAlignment="1">
      <alignment horizontal="left"/>
    </xf>
    <xf numFmtId="0" fontId="34" fillId="0" borderId="38" xfId="16" applyFont="1" applyBorder="1" applyAlignment="1">
      <alignment horizontal="left"/>
    </xf>
    <xf numFmtId="0" fontId="34" fillId="0" borderId="35" xfId="16" applyFont="1" applyBorder="1" applyAlignment="1">
      <alignment horizontal="center"/>
    </xf>
    <xf numFmtId="0" fontId="33" fillId="0" borderId="35" xfId="16" applyFont="1" applyBorder="1" applyAlignment="1"/>
    <xf numFmtId="0" fontId="33" fillId="0" borderId="0" xfId="16" applyFont="1" applyBorder="1" applyAlignment="1"/>
    <xf numFmtId="0" fontId="34" fillId="0" borderId="37" xfId="16" applyFont="1" applyBorder="1" applyAlignment="1">
      <alignment horizontal="left"/>
    </xf>
    <xf numFmtId="0" fontId="34" fillId="0" borderId="36" xfId="16" applyFont="1" applyBorder="1" applyAlignment="1">
      <alignment horizontal="left"/>
    </xf>
    <xf numFmtId="0" fontId="33" fillId="0" borderId="35" xfId="16" applyFont="1" applyBorder="1" applyAlignment="1">
      <alignment horizontal="left"/>
    </xf>
    <xf numFmtId="0" fontId="41" fillId="0" borderId="35" xfId="16" applyFont="1" applyBorder="1" applyAlignment="1">
      <alignment horizontal="left"/>
    </xf>
    <xf numFmtId="0" fontId="41" fillId="0" borderId="0" xfId="16" applyFont="1" applyBorder="1" applyAlignment="1">
      <alignment horizontal="left"/>
    </xf>
    <xf numFmtId="0" fontId="34" fillId="0" borderId="15" xfId="16" applyFont="1" applyBorder="1" applyAlignment="1">
      <alignment horizontal="center"/>
    </xf>
    <xf numFmtId="0" fontId="41" fillId="0" borderId="35" xfId="16" applyFont="1" applyBorder="1" applyAlignment="1">
      <alignment horizontal="center"/>
    </xf>
    <xf numFmtId="0" fontId="41" fillId="0" borderId="0" xfId="16" applyFont="1" applyBorder="1" applyAlignment="1">
      <alignment horizontal="center"/>
    </xf>
    <xf numFmtId="0" fontId="41" fillId="0" borderId="38" xfId="16" applyFont="1" applyBorder="1" applyAlignment="1">
      <alignment horizontal="center"/>
    </xf>
    <xf numFmtId="0" fontId="37" fillId="0" borderId="0" xfId="16" applyFont="1" applyBorder="1" applyAlignment="1">
      <alignment horizontal="center"/>
    </xf>
    <xf numFmtId="0" fontId="43" fillId="0" borderId="0" xfId="18" applyBorder="1" applyAlignment="1" applyProtection="1">
      <alignment horizontal="left"/>
    </xf>
    <xf numFmtId="0" fontId="34" fillId="0" borderId="39" xfId="16" applyFont="1" applyBorder="1" applyAlignment="1">
      <alignment horizontal="center"/>
    </xf>
    <xf numFmtId="0" fontId="34" fillId="0" borderId="40" xfId="16" applyFont="1" applyBorder="1" applyAlignment="1">
      <alignment horizontal="center"/>
    </xf>
    <xf numFmtId="0" fontId="33" fillId="0" borderId="58" xfId="16" applyFont="1" applyBorder="1" applyAlignment="1">
      <alignment horizontal="center"/>
    </xf>
    <xf numFmtId="0" fontId="33" fillId="0" borderId="13" xfId="16" applyFont="1" applyBorder="1" applyAlignment="1">
      <alignment horizontal="center"/>
    </xf>
    <xf numFmtId="0" fontId="33" fillId="0" borderId="42" xfId="16" applyFont="1" applyBorder="1" applyAlignment="1">
      <alignment horizontal="center"/>
    </xf>
    <xf numFmtId="0" fontId="34" fillId="0" borderId="33" xfId="16" applyFont="1" applyBorder="1" applyAlignment="1">
      <alignment horizontal="center"/>
    </xf>
    <xf numFmtId="0" fontId="34" fillId="0" borderId="34" xfId="16" applyFont="1" applyBorder="1" applyAlignment="1">
      <alignment horizontal="center"/>
    </xf>
  </cellXfs>
  <cellStyles count="43">
    <cellStyle name="Good 2" xfId="38"/>
    <cellStyle name="Hyperlink" xfId="18" builtinId="8"/>
    <cellStyle name="Hyperlink 2" xfId="29"/>
    <cellStyle name="Hyperlink 9" xfId="17"/>
    <cellStyle name="Normal" xfId="0" builtinId="0"/>
    <cellStyle name="Normal 10" xfId="26"/>
    <cellStyle name="Normal 10 2" xfId="3"/>
    <cellStyle name="Normal 13" xfId="28"/>
    <cellStyle name="Normal 2" xfId="1"/>
    <cellStyle name="Normal 2 10 2" xfId="15"/>
    <cellStyle name="Normal 2 2" xfId="24"/>
    <cellStyle name="Normal 2 2 2" xfId="23"/>
    <cellStyle name="Normal 2 2 3" xfId="30"/>
    <cellStyle name="Normal 2 2 4" xfId="39"/>
    <cellStyle name="Normal 2 3" xfId="40"/>
    <cellStyle name="Normal 2 4" xfId="4"/>
    <cellStyle name="Normal 2 4 2" xfId="5"/>
    <cellStyle name="Normal 2 4 3" xfId="31"/>
    <cellStyle name="Normal 2 8 2" xfId="9"/>
    <cellStyle name="Normal 2 9" xfId="35"/>
    <cellStyle name="Normal 23" xfId="16"/>
    <cellStyle name="Normal 3" xfId="8"/>
    <cellStyle name="Normal 3 2" xfId="14"/>
    <cellStyle name="Normal 4" xfId="10"/>
    <cellStyle name="Normal 4 2" xfId="20"/>
    <cellStyle name="Normal 4 3" xfId="21"/>
    <cellStyle name="Normal 5" xfId="37"/>
    <cellStyle name="Normal 5 2" xfId="33"/>
    <cellStyle name="Normal 6" xfId="6"/>
    <cellStyle name="Normal 6 3" xfId="7"/>
    <cellStyle name="Normal 7" xfId="27"/>
    <cellStyle name="Normal 7 2" xfId="34"/>
    <cellStyle name="Normal 9" xfId="22"/>
    <cellStyle name="Normal 9 2" xfId="32"/>
    <cellStyle name="Normal_FMEA-cover sheet- review sheet  2" xfId="41"/>
    <cellStyle name="Normal_Gauge Plan" xfId="13"/>
    <cellStyle name="Normal_Header 1" xfId="19"/>
    <cellStyle name="Normal_Hub Fan -Thread Missing." xfId="42"/>
    <cellStyle name="Normal_Mahindra FF - 23.04.11" xfId="12"/>
    <cellStyle name="Normal_Packing Standard" xfId="11"/>
    <cellStyle name="Normal_Sheet1" xfId="2"/>
    <cellStyle name="Percent 2" xfId="36"/>
    <cellStyle name="標準_工程QC表CONROD" xfId="25"/>
  </cellStyles>
  <dxfs count="10">
    <dxf>
      <font>
        <b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99.xml"/><Relationship Id="rId21" Type="http://schemas.openxmlformats.org/officeDocument/2006/relationships/externalLink" Target="externalLinks/externalLink3.xml"/><Relationship Id="rId42" Type="http://schemas.openxmlformats.org/officeDocument/2006/relationships/externalLink" Target="externalLinks/externalLink24.xml"/><Relationship Id="rId63" Type="http://schemas.openxmlformats.org/officeDocument/2006/relationships/externalLink" Target="externalLinks/externalLink45.xml"/><Relationship Id="rId84" Type="http://schemas.openxmlformats.org/officeDocument/2006/relationships/externalLink" Target="externalLinks/externalLink66.xml"/><Relationship Id="rId138" Type="http://schemas.openxmlformats.org/officeDocument/2006/relationships/externalLink" Target="externalLinks/externalLink120.xml"/><Relationship Id="rId159" Type="http://schemas.openxmlformats.org/officeDocument/2006/relationships/externalLink" Target="externalLinks/externalLink141.xml"/><Relationship Id="rId170" Type="http://schemas.openxmlformats.org/officeDocument/2006/relationships/externalLink" Target="externalLinks/externalLink152.xml"/><Relationship Id="rId107" Type="http://schemas.openxmlformats.org/officeDocument/2006/relationships/externalLink" Target="externalLinks/externalLink89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4.xml"/><Relationship Id="rId53" Type="http://schemas.openxmlformats.org/officeDocument/2006/relationships/externalLink" Target="externalLinks/externalLink35.xml"/><Relationship Id="rId74" Type="http://schemas.openxmlformats.org/officeDocument/2006/relationships/externalLink" Target="externalLinks/externalLink56.xml"/><Relationship Id="rId128" Type="http://schemas.openxmlformats.org/officeDocument/2006/relationships/externalLink" Target="externalLinks/externalLink110.xml"/><Relationship Id="rId149" Type="http://schemas.openxmlformats.org/officeDocument/2006/relationships/externalLink" Target="externalLinks/externalLink131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77.xml"/><Relationship Id="rId160" Type="http://schemas.openxmlformats.org/officeDocument/2006/relationships/externalLink" Target="externalLinks/externalLink142.xml"/><Relationship Id="rId22" Type="http://schemas.openxmlformats.org/officeDocument/2006/relationships/externalLink" Target="externalLinks/externalLink4.xml"/><Relationship Id="rId43" Type="http://schemas.openxmlformats.org/officeDocument/2006/relationships/externalLink" Target="externalLinks/externalLink25.xml"/><Relationship Id="rId64" Type="http://schemas.openxmlformats.org/officeDocument/2006/relationships/externalLink" Target="externalLinks/externalLink46.xml"/><Relationship Id="rId118" Type="http://schemas.openxmlformats.org/officeDocument/2006/relationships/externalLink" Target="externalLinks/externalLink100.xml"/><Relationship Id="rId139" Type="http://schemas.openxmlformats.org/officeDocument/2006/relationships/externalLink" Target="externalLinks/externalLink121.xml"/><Relationship Id="rId85" Type="http://schemas.openxmlformats.org/officeDocument/2006/relationships/externalLink" Target="externalLinks/externalLink67.xml"/><Relationship Id="rId150" Type="http://schemas.openxmlformats.org/officeDocument/2006/relationships/externalLink" Target="externalLinks/externalLink132.xml"/><Relationship Id="rId171" Type="http://schemas.openxmlformats.org/officeDocument/2006/relationships/externalLink" Target="externalLinks/externalLink153.xml"/><Relationship Id="rId12" Type="http://schemas.openxmlformats.org/officeDocument/2006/relationships/worksheet" Target="worksheets/sheet12.xml"/><Relationship Id="rId33" Type="http://schemas.openxmlformats.org/officeDocument/2006/relationships/externalLink" Target="externalLinks/externalLink15.xml"/><Relationship Id="rId108" Type="http://schemas.openxmlformats.org/officeDocument/2006/relationships/externalLink" Target="externalLinks/externalLink90.xml"/><Relationship Id="rId129" Type="http://schemas.openxmlformats.org/officeDocument/2006/relationships/externalLink" Target="externalLinks/externalLink111.xml"/><Relationship Id="rId54" Type="http://schemas.openxmlformats.org/officeDocument/2006/relationships/externalLink" Target="externalLinks/externalLink36.xml"/><Relationship Id="rId75" Type="http://schemas.openxmlformats.org/officeDocument/2006/relationships/externalLink" Target="externalLinks/externalLink57.xml"/><Relationship Id="rId96" Type="http://schemas.openxmlformats.org/officeDocument/2006/relationships/externalLink" Target="externalLinks/externalLink78.xml"/><Relationship Id="rId140" Type="http://schemas.openxmlformats.org/officeDocument/2006/relationships/externalLink" Target="externalLinks/externalLink122.xml"/><Relationship Id="rId161" Type="http://schemas.openxmlformats.org/officeDocument/2006/relationships/externalLink" Target="externalLinks/externalLink143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5.xml"/><Relationship Id="rId28" Type="http://schemas.openxmlformats.org/officeDocument/2006/relationships/externalLink" Target="externalLinks/externalLink10.xml"/><Relationship Id="rId49" Type="http://schemas.openxmlformats.org/officeDocument/2006/relationships/externalLink" Target="externalLinks/externalLink31.xml"/><Relationship Id="rId114" Type="http://schemas.openxmlformats.org/officeDocument/2006/relationships/externalLink" Target="externalLinks/externalLink96.xml"/><Relationship Id="rId119" Type="http://schemas.openxmlformats.org/officeDocument/2006/relationships/externalLink" Target="externalLinks/externalLink101.xml"/><Relationship Id="rId44" Type="http://schemas.openxmlformats.org/officeDocument/2006/relationships/externalLink" Target="externalLinks/externalLink26.xml"/><Relationship Id="rId60" Type="http://schemas.openxmlformats.org/officeDocument/2006/relationships/externalLink" Target="externalLinks/externalLink42.xml"/><Relationship Id="rId65" Type="http://schemas.openxmlformats.org/officeDocument/2006/relationships/externalLink" Target="externalLinks/externalLink47.xml"/><Relationship Id="rId81" Type="http://schemas.openxmlformats.org/officeDocument/2006/relationships/externalLink" Target="externalLinks/externalLink63.xml"/><Relationship Id="rId86" Type="http://schemas.openxmlformats.org/officeDocument/2006/relationships/externalLink" Target="externalLinks/externalLink68.xml"/><Relationship Id="rId130" Type="http://schemas.openxmlformats.org/officeDocument/2006/relationships/externalLink" Target="externalLinks/externalLink112.xml"/><Relationship Id="rId135" Type="http://schemas.openxmlformats.org/officeDocument/2006/relationships/externalLink" Target="externalLinks/externalLink117.xml"/><Relationship Id="rId151" Type="http://schemas.openxmlformats.org/officeDocument/2006/relationships/externalLink" Target="externalLinks/externalLink133.xml"/><Relationship Id="rId156" Type="http://schemas.openxmlformats.org/officeDocument/2006/relationships/externalLink" Target="externalLinks/externalLink138.xml"/><Relationship Id="rId177" Type="http://schemas.openxmlformats.org/officeDocument/2006/relationships/styles" Target="styles.xml"/><Relationship Id="rId172" Type="http://schemas.openxmlformats.org/officeDocument/2006/relationships/externalLink" Target="externalLinks/externalLink154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21.xml"/><Relationship Id="rId109" Type="http://schemas.openxmlformats.org/officeDocument/2006/relationships/externalLink" Target="externalLinks/externalLink91.xml"/><Relationship Id="rId34" Type="http://schemas.openxmlformats.org/officeDocument/2006/relationships/externalLink" Target="externalLinks/externalLink16.xml"/><Relationship Id="rId50" Type="http://schemas.openxmlformats.org/officeDocument/2006/relationships/externalLink" Target="externalLinks/externalLink32.xml"/><Relationship Id="rId55" Type="http://schemas.openxmlformats.org/officeDocument/2006/relationships/externalLink" Target="externalLinks/externalLink37.xml"/><Relationship Id="rId76" Type="http://schemas.openxmlformats.org/officeDocument/2006/relationships/externalLink" Target="externalLinks/externalLink58.xml"/><Relationship Id="rId97" Type="http://schemas.openxmlformats.org/officeDocument/2006/relationships/externalLink" Target="externalLinks/externalLink79.xml"/><Relationship Id="rId104" Type="http://schemas.openxmlformats.org/officeDocument/2006/relationships/externalLink" Target="externalLinks/externalLink86.xml"/><Relationship Id="rId120" Type="http://schemas.openxmlformats.org/officeDocument/2006/relationships/externalLink" Target="externalLinks/externalLink102.xml"/><Relationship Id="rId125" Type="http://schemas.openxmlformats.org/officeDocument/2006/relationships/externalLink" Target="externalLinks/externalLink107.xml"/><Relationship Id="rId141" Type="http://schemas.openxmlformats.org/officeDocument/2006/relationships/externalLink" Target="externalLinks/externalLink123.xml"/><Relationship Id="rId146" Type="http://schemas.openxmlformats.org/officeDocument/2006/relationships/externalLink" Target="externalLinks/externalLink128.xml"/><Relationship Id="rId167" Type="http://schemas.openxmlformats.org/officeDocument/2006/relationships/externalLink" Target="externalLinks/externalLink149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3.xml"/><Relationship Id="rId92" Type="http://schemas.openxmlformats.org/officeDocument/2006/relationships/externalLink" Target="externalLinks/externalLink74.xml"/><Relationship Id="rId162" Type="http://schemas.openxmlformats.org/officeDocument/2006/relationships/externalLink" Target="externalLinks/externalLink144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1.xml"/><Relationship Id="rId24" Type="http://schemas.openxmlformats.org/officeDocument/2006/relationships/externalLink" Target="externalLinks/externalLink6.xml"/><Relationship Id="rId40" Type="http://schemas.openxmlformats.org/officeDocument/2006/relationships/externalLink" Target="externalLinks/externalLink22.xml"/><Relationship Id="rId45" Type="http://schemas.openxmlformats.org/officeDocument/2006/relationships/externalLink" Target="externalLinks/externalLink27.xml"/><Relationship Id="rId66" Type="http://schemas.openxmlformats.org/officeDocument/2006/relationships/externalLink" Target="externalLinks/externalLink48.xml"/><Relationship Id="rId87" Type="http://schemas.openxmlformats.org/officeDocument/2006/relationships/externalLink" Target="externalLinks/externalLink69.xml"/><Relationship Id="rId110" Type="http://schemas.openxmlformats.org/officeDocument/2006/relationships/externalLink" Target="externalLinks/externalLink92.xml"/><Relationship Id="rId115" Type="http://schemas.openxmlformats.org/officeDocument/2006/relationships/externalLink" Target="externalLinks/externalLink97.xml"/><Relationship Id="rId131" Type="http://schemas.openxmlformats.org/officeDocument/2006/relationships/externalLink" Target="externalLinks/externalLink113.xml"/><Relationship Id="rId136" Type="http://schemas.openxmlformats.org/officeDocument/2006/relationships/externalLink" Target="externalLinks/externalLink118.xml"/><Relationship Id="rId157" Type="http://schemas.openxmlformats.org/officeDocument/2006/relationships/externalLink" Target="externalLinks/externalLink139.xml"/><Relationship Id="rId178" Type="http://schemas.openxmlformats.org/officeDocument/2006/relationships/sharedStrings" Target="sharedStrings.xml"/><Relationship Id="rId61" Type="http://schemas.openxmlformats.org/officeDocument/2006/relationships/externalLink" Target="externalLinks/externalLink43.xml"/><Relationship Id="rId82" Type="http://schemas.openxmlformats.org/officeDocument/2006/relationships/externalLink" Target="externalLinks/externalLink64.xml"/><Relationship Id="rId152" Type="http://schemas.openxmlformats.org/officeDocument/2006/relationships/externalLink" Target="externalLinks/externalLink134.xml"/><Relationship Id="rId173" Type="http://schemas.openxmlformats.org/officeDocument/2006/relationships/externalLink" Target="externalLinks/externalLink155.xml"/><Relationship Id="rId19" Type="http://schemas.openxmlformats.org/officeDocument/2006/relationships/externalLink" Target="externalLinks/externalLink1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12.xml"/><Relationship Id="rId35" Type="http://schemas.openxmlformats.org/officeDocument/2006/relationships/externalLink" Target="externalLinks/externalLink17.xml"/><Relationship Id="rId56" Type="http://schemas.openxmlformats.org/officeDocument/2006/relationships/externalLink" Target="externalLinks/externalLink38.xml"/><Relationship Id="rId77" Type="http://schemas.openxmlformats.org/officeDocument/2006/relationships/externalLink" Target="externalLinks/externalLink59.xml"/><Relationship Id="rId100" Type="http://schemas.openxmlformats.org/officeDocument/2006/relationships/externalLink" Target="externalLinks/externalLink82.xml"/><Relationship Id="rId105" Type="http://schemas.openxmlformats.org/officeDocument/2006/relationships/externalLink" Target="externalLinks/externalLink87.xml"/><Relationship Id="rId126" Type="http://schemas.openxmlformats.org/officeDocument/2006/relationships/externalLink" Target="externalLinks/externalLink108.xml"/><Relationship Id="rId147" Type="http://schemas.openxmlformats.org/officeDocument/2006/relationships/externalLink" Target="externalLinks/externalLink129.xml"/><Relationship Id="rId168" Type="http://schemas.openxmlformats.org/officeDocument/2006/relationships/externalLink" Target="externalLinks/externalLink150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3.xml"/><Relationship Id="rId72" Type="http://schemas.openxmlformats.org/officeDocument/2006/relationships/externalLink" Target="externalLinks/externalLink54.xml"/><Relationship Id="rId93" Type="http://schemas.openxmlformats.org/officeDocument/2006/relationships/externalLink" Target="externalLinks/externalLink75.xml"/><Relationship Id="rId98" Type="http://schemas.openxmlformats.org/officeDocument/2006/relationships/externalLink" Target="externalLinks/externalLink80.xml"/><Relationship Id="rId121" Type="http://schemas.openxmlformats.org/officeDocument/2006/relationships/externalLink" Target="externalLinks/externalLink103.xml"/><Relationship Id="rId142" Type="http://schemas.openxmlformats.org/officeDocument/2006/relationships/externalLink" Target="externalLinks/externalLink124.xml"/><Relationship Id="rId163" Type="http://schemas.openxmlformats.org/officeDocument/2006/relationships/externalLink" Target="externalLinks/externalLink145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7.xml"/><Relationship Id="rId46" Type="http://schemas.openxmlformats.org/officeDocument/2006/relationships/externalLink" Target="externalLinks/externalLink28.xml"/><Relationship Id="rId67" Type="http://schemas.openxmlformats.org/officeDocument/2006/relationships/externalLink" Target="externalLinks/externalLink49.xml"/><Relationship Id="rId116" Type="http://schemas.openxmlformats.org/officeDocument/2006/relationships/externalLink" Target="externalLinks/externalLink98.xml"/><Relationship Id="rId137" Type="http://schemas.openxmlformats.org/officeDocument/2006/relationships/externalLink" Target="externalLinks/externalLink119.xml"/><Relationship Id="rId158" Type="http://schemas.openxmlformats.org/officeDocument/2006/relationships/externalLink" Target="externalLinks/externalLink140.xml"/><Relationship Id="rId20" Type="http://schemas.openxmlformats.org/officeDocument/2006/relationships/externalLink" Target="externalLinks/externalLink2.xml"/><Relationship Id="rId41" Type="http://schemas.openxmlformats.org/officeDocument/2006/relationships/externalLink" Target="externalLinks/externalLink23.xml"/><Relationship Id="rId62" Type="http://schemas.openxmlformats.org/officeDocument/2006/relationships/externalLink" Target="externalLinks/externalLink44.xml"/><Relationship Id="rId83" Type="http://schemas.openxmlformats.org/officeDocument/2006/relationships/externalLink" Target="externalLinks/externalLink65.xml"/><Relationship Id="rId88" Type="http://schemas.openxmlformats.org/officeDocument/2006/relationships/externalLink" Target="externalLinks/externalLink70.xml"/><Relationship Id="rId111" Type="http://schemas.openxmlformats.org/officeDocument/2006/relationships/externalLink" Target="externalLinks/externalLink93.xml"/><Relationship Id="rId132" Type="http://schemas.openxmlformats.org/officeDocument/2006/relationships/externalLink" Target="externalLinks/externalLink114.xml"/><Relationship Id="rId153" Type="http://schemas.openxmlformats.org/officeDocument/2006/relationships/externalLink" Target="externalLinks/externalLink135.xml"/><Relationship Id="rId174" Type="http://schemas.openxmlformats.org/officeDocument/2006/relationships/externalLink" Target="externalLinks/externalLink156.xml"/><Relationship Id="rId179" Type="http://schemas.openxmlformats.org/officeDocument/2006/relationships/calcChain" Target="calcChain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18.xml"/><Relationship Id="rId57" Type="http://schemas.openxmlformats.org/officeDocument/2006/relationships/externalLink" Target="externalLinks/externalLink39.xml"/><Relationship Id="rId106" Type="http://schemas.openxmlformats.org/officeDocument/2006/relationships/externalLink" Target="externalLinks/externalLink88.xml"/><Relationship Id="rId127" Type="http://schemas.openxmlformats.org/officeDocument/2006/relationships/externalLink" Target="externalLinks/externalLink109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3.xml"/><Relationship Id="rId52" Type="http://schemas.openxmlformats.org/officeDocument/2006/relationships/externalLink" Target="externalLinks/externalLink34.xml"/><Relationship Id="rId73" Type="http://schemas.openxmlformats.org/officeDocument/2006/relationships/externalLink" Target="externalLinks/externalLink55.xml"/><Relationship Id="rId78" Type="http://schemas.openxmlformats.org/officeDocument/2006/relationships/externalLink" Target="externalLinks/externalLink60.xml"/><Relationship Id="rId94" Type="http://schemas.openxmlformats.org/officeDocument/2006/relationships/externalLink" Target="externalLinks/externalLink76.xml"/><Relationship Id="rId99" Type="http://schemas.openxmlformats.org/officeDocument/2006/relationships/externalLink" Target="externalLinks/externalLink81.xml"/><Relationship Id="rId101" Type="http://schemas.openxmlformats.org/officeDocument/2006/relationships/externalLink" Target="externalLinks/externalLink83.xml"/><Relationship Id="rId122" Type="http://schemas.openxmlformats.org/officeDocument/2006/relationships/externalLink" Target="externalLinks/externalLink104.xml"/><Relationship Id="rId143" Type="http://schemas.openxmlformats.org/officeDocument/2006/relationships/externalLink" Target="externalLinks/externalLink125.xml"/><Relationship Id="rId148" Type="http://schemas.openxmlformats.org/officeDocument/2006/relationships/externalLink" Target="externalLinks/externalLink130.xml"/><Relationship Id="rId164" Type="http://schemas.openxmlformats.org/officeDocument/2006/relationships/externalLink" Target="externalLinks/externalLink146.xml"/><Relationship Id="rId169" Type="http://schemas.openxmlformats.org/officeDocument/2006/relationships/externalLink" Target="externalLinks/externalLink15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externalLink" Target="externalLinks/externalLink8.xml"/><Relationship Id="rId47" Type="http://schemas.openxmlformats.org/officeDocument/2006/relationships/externalLink" Target="externalLinks/externalLink29.xml"/><Relationship Id="rId68" Type="http://schemas.openxmlformats.org/officeDocument/2006/relationships/externalLink" Target="externalLinks/externalLink50.xml"/><Relationship Id="rId89" Type="http://schemas.openxmlformats.org/officeDocument/2006/relationships/externalLink" Target="externalLinks/externalLink71.xml"/><Relationship Id="rId112" Type="http://schemas.openxmlformats.org/officeDocument/2006/relationships/externalLink" Target="externalLinks/externalLink94.xml"/><Relationship Id="rId133" Type="http://schemas.openxmlformats.org/officeDocument/2006/relationships/externalLink" Target="externalLinks/externalLink115.xml"/><Relationship Id="rId154" Type="http://schemas.openxmlformats.org/officeDocument/2006/relationships/externalLink" Target="externalLinks/externalLink136.xml"/><Relationship Id="rId175" Type="http://schemas.openxmlformats.org/officeDocument/2006/relationships/externalLink" Target="externalLinks/externalLink157.xml"/><Relationship Id="rId16" Type="http://schemas.openxmlformats.org/officeDocument/2006/relationships/worksheet" Target="worksheets/sheet16.xml"/><Relationship Id="rId37" Type="http://schemas.openxmlformats.org/officeDocument/2006/relationships/externalLink" Target="externalLinks/externalLink19.xml"/><Relationship Id="rId58" Type="http://schemas.openxmlformats.org/officeDocument/2006/relationships/externalLink" Target="externalLinks/externalLink40.xml"/><Relationship Id="rId79" Type="http://schemas.openxmlformats.org/officeDocument/2006/relationships/externalLink" Target="externalLinks/externalLink61.xml"/><Relationship Id="rId102" Type="http://schemas.openxmlformats.org/officeDocument/2006/relationships/externalLink" Target="externalLinks/externalLink84.xml"/><Relationship Id="rId123" Type="http://schemas.openxmlformats.org/officeDocument/2006/relationships/externalLink" Target="externalLinks/externalLink105.xml"/><Relationship Id="rId144" Type="http://schemas.openxmlformats.org/officeDocument/2006/relationships/externalLink" Target="externalLinks/externalLink126.xml"/><Relationship Id="rId90" Type="http://schemas.openxmlformats.org/officeDocument/2006/relationships/externalLink" Target="externalLinks/externalLink72.xml"/><Relationship Id="rId165" Type="http://schemas.openxmlformats.org/officeDocument/2006/relationships/externalLink" Target="externalLinks/externalLink147.xml"/><Relationship Id="rId27" Type="http://schemas.openxmlformats.org/officeDocument/2006/relationships/externalLink" Target="externalLinks/externalLink9.xml"/><Relationship Id="rId48" Type="http://schemas.openxmlformats.org/officeDocument/2006/relationships/externalLink" Target="externalLinks/externalLink30.xml"/><Relationship Id="rId69" Type="http://schemas.openxmlformats.org/officeDocument/2006/relationships/externalLink" Target="externalLinks/externalLink51.xml"/><Relationship Id="rId113" Type="http://schemas.openxmlformats.org/officeDocument/2006/relationships/externalLink" Target="externalLinks/externalLink95.xml"/><Relationship Id="rId134" Type="http://schemas.openxmlformats.org/officeDocument/2006/relationships/externalLink" Target="externalLinks/externalLink116.xml"/><Relationship Id="rId80" Type="http://schemas.openxmlformats.org/officeDocument/2006/relationships/externalLink" Target="externalLinks/externalLink62.xml"/><Relationship Id="rId155" Type="http://schemas.openxmlformats.org/officeDocument/2006/relationships/externalLink" Target="externalLinks/externalLink137.xml"/><Relationship Id="rId176" Type="http://schemas.openxmlformats.org/officeDocument/2006/relationships/theme" Target="theme/theme1.xml"/><Relationship Id="rId17" Type="http://schemas.openxmlformats.org/officeDocument/2006/relationships/worksheet" Target="worksheets/sheet17.xml"/><Relationship Id="rId38" Type="http://schemas.openxmlformats.org/officeDocument/2006/relationships/externalLink" Target="externalLinks/externalLink20.xml"/><Relationship Id="rId59" Type="http://schemas.openxmlformats.org/officeDocument/2006/relationships/externalLink" Target="externalLinks/externalLink41.xml"/><Relationship Id="rId103" Type="http://schemas.openxmlformats.org/officeDocument/2006/relationships/externalLink" Target="externalLinks/externalLink85.xml"/><Relationship Id="rId124" Type="http://schemas.openxmlformats.org/officeDocument/2006/relationships/externalLink" Target="externalLinks/externalLink106.xml"/><Relationship Id="rId70" Type="http://schemas.openxmlformats.org/officeDocument/2006/relationships/externalLink" Target="externalLinks/externalLink52.xml"/><Relationship Id="rId91" Type="http://schemas.openxmlformats.org/officeDocument/2006/relationships/externalLink" Target="externalLinks/externalLink73.xml"/><Relationship Id="rId145" Type="http://schemas.openxmlformats.org/officeDocument/2006/relationships/externalLink" Target="externalLinks/externalLink127.xml"/><Relationship Id="rId166" Type="http://schemas.openxmlformats.org/officeDocument/2006/relationships/externalLink" Target="externalLinks/externalLink148.xml"/><Relationship Id="rId1" Type="http://schemas.openxmlformats.org/officeDocument/2006/relationships/worksheet" Target="worksheets/sheet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HISTOGRAM
sub-title</a:t>
            </a:r>
          </a:p>
        </c:rich>
      </c:tx>
      <c:layout>
        <c:manualLayout>
          <c:xMode val="edge"/>
          <c:yMode val="edge"/>
          <c:x val="0.45454566235208188"/>
          <c:y val="2.4096316318669212E-2"/>
        </c:manualLayout>
      </c:layout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668786680652243E-2"/>
          <c:y val="0.12437841160023028"/>
          <c:w val="0.85965075926451451"/>
          <c:h val="0.641792603857190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376092"/>
            </a:solidFill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'SPC 6.0'!$O$20:$P$31</c:f>
              <c:multiLvlStrCache>
                <c:ptCount val="12"/>
                <c:lvl>
                  <c:pt idx="0">
                    <c:v>5.9328</c:v>
                  </c:pt>
                  <c:pt idx="1">
                    <c:v>5.9484</c:v>
                  </c:pt>
                  <c:pt idx="2">
                    <c:v>5.9640</c:v>
                  </c:pt>
                  <c:pt idx="3">
                    <c:v>5.9796</c:v>
                  </c:pt>
                  <c:pt idx="4">
                    <c:v>5.9952</c:v>
                  </c:pt>
                  <c:pt idx="5">
                    <c:v>6.0108</c:v>
                  </c:pt>
                  <c:pt idx="6">
                    <c:v>6.0264</c:v>
                  </c:pt>
                  <c:pt idx="7">
                    <c:v>6.0420</c:v>
                  </c:pt>
                  <c:pt idx="8">
                    <c:v>6.0576</c:v>
                  </c:pt>
                  <c:pt idx="9">
                    <c:v>6.0732</c:v>
                  </c:pt>
                  <c:pt idx="10">
                    <c:v>6.0888</c:v>
                  </c:pt>
                  <c:pt idx="11">
                    <c:v>6.1044</c:v>
                  </c:pt>
                </c:lvl>
                <c:lvl>
                  <c:pt idx="0">
                    <c:v>5.9172</c:v>
                  </c:pt>
                  <c:pt idx="1">
                    <c:v>5.9328</c:v>
                  </c:pt>
                  <c:pt idx="2">
                    <c:v>5.9484</c:v>
                  </c:pt>
                  <c:pt idx="3">
                    <c:v>5.9640</c:v>
                  </c:pt>
                  <c:pt idx="4">
                    <c:v>5.9796</c:v>
                  </c:pt>
                  <c:pt idx="5">
                    <c:v>5.9952</c:v>
                  </c:pt>
                  <c:pt idx="6">
                    <c:v>6.0108</c:v>
                  </c:pt>
                  <c:pt idx="7">
                    <c:v>6.0264</c:v>
                  </c:pt>
                  <c:pt idx="8">
                    <c:v>6.0420</c:v>
                  </c:pt>
                  <c:pt idx="9">
                    <c:v>6.0576</c:v>
                  </c:pt>
                  <c:pt idx="10">
                    <c:v>6.0732</c:v>
                  </c:pt>
                  <c:pt idx="11">
                    <c:v>6.0888</c:v>
                  </c:pt>
                </c:lvl>
              </c:multiLvlStrCache>
            </c:multiLvlStrRef>
          </c:cat>
          <c:val>
            <c:numRef>
              <c:f>'SPC 6.0'!$Q$20:$Q$31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2</c:v>
                </c:pt>
                <c:pt idx="5">
                  <c:v>5</c:v>
                </c:pt>
                <c:pt idx="6">
                  <c:v>33</c:v>
                </c:pt>
                <c:pt idx="7">
                  <c:v>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6186800"/>
        <c:axId val="36181904"/>
      </c:barChart>
      <c:catAx>
        <c:axId val="36186800"/>
        <c:scaling>
          <c:orientation val="minMax"/>
        </c:scaling>
        <c:delete val="0"/>
        <c:axPos val="b"/>
        <c:numFmt formatCode="General" sourceLinked="1"/>
        <c:majorTickMark val="none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6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181904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361819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186800"/>
        <c:crossesAt val="1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89" r="0.75000000000000189" t="1" header="0.51180555555555562" footer="0.51180555555555562"/>
    <c:pageSetup firstPageNumber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R- CHART
sub-title</a:t>
            </a:r>
          </a:p>
        </c:rich>
      </c:tx>
      <c:layout>
        <c:manualLayout>
          <c:xMode val="edge"/>
          <c:yMode val="edge"/>
          <c:x val="0.77586416347638165"/>
          <c:y val="5.20002078948054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92622956749114"/>
          <c:y val="0.35148599813872627"/>
          <c:w val="0.61728543905632494"/>
          <c:h val="0.4405951244274154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993366"/>
              </a:solidFill>
              <a:prstDash val="solid"/>
            </a:ln>
          </c:spPr>
          <c:marker>
            <c:symbol val="diamond"/>
            <c:size val="13"/>
            <c:spPr>
              <a:solidFill>
                <a:srgbClr val="993366"/>
              </a:solidFill>
              <a:ln>
                <a:solidFill>
                  <a:srgbClr val="993366"/>
                </a:solidFill>
                <a:prstDash val="solid"/>
              </a:ln>
            </c:spPr>
          </c:marker>
          <c:val>
            <c:numRef>
              <c:f>'SPC 6.0'!$B$17:$K$17</c:f>
              <c:numCache>
                <c:formatCode>0.0000</c:formatCode>
                <c:ptCount val="10"/>
                <c:pt idx="0">
                  <c:v>2.4000000000000021E-2</c:v>
                </c:pt>
                <c:pt idx="1">
                  <c:v>7.7999999999999403E-2</c:v>
                </c:pt>
                <c:pt idx="2">
                  <c:v>3.6999999999999922E-2</c:v>
                </c:pt>
                <c:pt idx="3">
                  <c:v>2.5999999999999801E-2</c:v>
                </c:pt>
                <c:pt idx="4">
                  <c:v>5.8999999999999275E-2</c:v>
                </c:pt>
                <c:pt idx="5">
                  <c:v>2.5999999999999801E-2</c:v>
                </c:pt>
                <c:pt idx="6">
                  <c:v>1.6000000000000014E-2</c:v>
                </c:pt>
                <c:pt idx="7">
                  <c:v>3.0000000000000249E-2</c:v>
                </c:pt>
                <c:pt idx="8">
                  <c:v>1.7000000000000348E-2</c:v>
                </c:pt>
                <c:pt idx="9">
                  <c:v>4.8999999999999488E-2</c:v>
                </c:pt>
              </c:numCache>
            </c:numRef>
          </c:val>
          <c:smooth val="0"/>
        </c:ser>
        <c:ser>
          <c:idx val="1"/>
          <c:order val="1"/>
          <c:spPr>
            <a:ln w="38100">
              <a:solidFill>
                <a:srgbClr val="993366"/>
              </a:solidFill>
              <a:prstDash val="solid"/>
            </a:ln>
          </c:spPr>
          <c:marker>
            <c:symbol val="none"/>
          </c:marker>
          <c:val>
            <c:numRef>
              <c:f>'SPC 6.0'!$U$34:$AD$34</c:f>
              <c:numCache>
                <c:formatCode>@</c:formatCode>
                <c:ptCount val="10"/>
              </c:numCache>
            </c:numRef>
          </c:val>
          <c:smooth val="0"/>
        </c:ser>
        <c:ser>
          <c:idx val="2"/>
          <c:order val="2"/>
          <c:spPr>
            <a:ln w="38100">
              <a:solidFill>
                <a:srgbClr val="993366"/>
              </a:solidFill>
              <a:prstDash val="solid"/>
            </a:ln>
          </c:spPr>
          <c:marker>
            <c:symbol val="none"/>
          </c:marker>
          <c:val>
            <c:numRef>
              <c:f>'SPC 6.0'!$U$35:$AD$35</c:f>
              <c:numCache>
                <c:formatCode>General</c:formatCode>
                <c:ptCount val="10"/>
              </c:numCache>
            </c:numRef>
          </c:val>
          <c:smooth val="0"/>
        </c:ser>
        <c:ser>
          <c:idx val="3"/>
          <c:order val="3"/>
          <c:spPr>
            <a:ln w="38100">
              <a:solidFill>
                <a:srgbClr val="FF8080"/>
              </a:solidFill>
              <a:prstDash val="solid"/>
            </a:ln>
          </c:spPr>
          <c:marker>
            <c:symbol val="none"/>
          </c:marker>
          <c:val>
            <c:numRef>
              <c:f>'SPC 6.0'!$U$17:$AD$17</c:f>
              <c:numCache>
                <c:formatCode>0.00000</c:formatCode>
                <c:ptCount val="10"/>
              </c:numCache>
            </c:numRef>
          </c:val>
          <c:smooth val="0"/>
        </c:ser>
        <c:ser>
          <c:idx val="4"/>
          <c:order val="4"/>
          <c:tx>
            <c:strRef>
              <c:f>'SPC 6.0'!$T$30</c:f>
              <c:strCache>
                <c:ptCount val="1"/>
              </c:strCache>
            </c:strRef>
          </c:tx>
          <c:spPr>
            <a:ln w="38100">
              <a:solidFill>
                <a:srgbClr val="FFCC99"/>
              </a:solidFill>
              <a:prstDash val="solid"/>
            </a:ln>
          </c:spPr>
          <c:marker>
            <c:symbol val="none"/>
          </c:marker>
          <c:val>
            <c:numRef>
              <c:f>'SPC 6.0'!$U$30:$AD$30</c:f>
              <c:numCache>
                <c:formatCode>0.00000</c:formatCode>
                <c:ptCount val="10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181360"/>
        <c:axId val="36188432"/>
      </c:lineChart>
      <c:catAx>
        <c:axId val="36181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618843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6188432"/>
        <c:scaling>
          <c:orientation val="minMax"/>
        </c:scaling>
        <c:delete val="0"/>
        <c:axPos val="l"/>
        <c:numFmt formatCode="0.0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6181360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75555733877214359"/>
          <c:y val="0.37128816818689875"/>
          <c:w val="0.18518570529002343"/>
          <c:h val="0.2623767573607769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lang="en-US"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89" r="0.75000000000000189" t="1" header="0.51180555555555562" footer="0.51180555555555562"/>
    <c:pageSetup firstPageNumber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X-CHART
sub-title</a:t>
            </a:r>
          </a:p>
        </c:rich>
      </c:tx>
      <c:layout>
        <c:manualLayout>
          <c:xMode val="edge"/>
          <c:yMode val="edge"/>
          <c:x val="0.78927395222094054"/>
          <c:y val="5.24194225721784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296335591086991"/>
          <c:y val="0.28000000000000008"/>
          <c:w val="0.67901398296195736"/>
          <c:h val="0.5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666699"/>
              </a:solidFill>
              <a:prstDash val="solid"/>
            </a:ln>
          </c:spPr>
          <c:marker>
            <c:symbol val="diamond"/>
            <c:size val="13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val>
            <c:numRef>
              <c:f>'SPC 6.0'!$B$18:$K$18</c:f>
              <c:numCache>
                <c:formatCode>0.0000</c:formatCode>
                <c:ptCount val="10"/>
                <c:pt idx="0">
                  <c:v>6.0245999999999995</c:v>
                </c:pt>
                <c:pt idx="1">
                  <c:v>6.008</c:v>
                </c:pt>
                <c:pt idx="2">
                  <c:v>6.0136000000000012</c:v>
                </c:pt>
                <c:pt idx="3">
                  <c:v>6.0221999999999998</c:v>
                </c:pt>
                <c:pt idx="4">
                  <c:v>6.0090000000000003</c:v>
                </c:pt>
                <c:pt idx="5">
                  <c:v>6.0223999999999993</c:v>
                </c:pt>
                <c:pt idx="6">
                  <c:v>6.0167999999999999</c:v>
                </c:pt>
                <c:pt idx="7">
                  <c:v>6.0267999999999997</c:v>
                </c:pt>
                <c:pt idx="8">
                  <c:v>6.0114000000000001</c:v>
                </c:pt>
                <c:pt idx="9">
                  <c:v>6.0146000000000006</c:v>
                </c:pt>
              </c:numCache>
            </c:numRef>
          </c:val>
          <c:smooth val="1"/>
        </c:ser>
        <c:ser>
          <c:idx val="1"/>
          <c:order val="1"/>
          <c:spPr>
            <a:ln w="38100">
              <a:solidFill>
                <a:srgbClr val="993366"/>
              </a:solidFill>
              <a:prstDash val="solid"/>
            </a:ln>
          </c:spPr>
          <c:marker>
            <c:symbol val="none"/>
          </c:marker>
          <c:val>
            <c:numRef>
              <c:f>'SPC 6.0'!$U$32:$AD$32</c:f>
              <c:numCache>
                <c:formatCode>General</c:formatCode>
                <c:ptCount val="10"/>
              </c:numCache>
            </c:numRef>
          </c:val>
          <c:smooth val="1"/>
        </c:ser>
        <c:ser>
          <c:idx val="2"/>
          <c:order val="2"/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val>
            <c:numRef>
              <c:f>'SPC 6.0'!$U$33:$AD$33</c:f>
              <c:numCache>
                <c:formatCode>0.00000</c:formatCode>
                <c:ptCount val="10"/>
              </c:numCache>
            </c:numRef>
          </c:val>
          <c:smooth val="1"/>
        </c:ser>
        <c:ser>
          <c:idx val="3"/>
          <c:order val="3"/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val>
            <c:numRef>
              <c:f>'SPC 6.0'!$U$18:$AD$18</c:f>
              <c:numCache>
                <c:formatCode>0.0000</c:formatCode>
                <c:ptCount val="10"/>
              </c:numCache>
            </c:numRef>
          </c:val>
          <c:smooth val="1"/>
        </c:ser>
        <c:ser>
          <c:idx val="4"/>
          <c:order val="4"/>
          <c:tx>
            <c:strRef>
              <c:f>'SPC 6.0'!$T$31</c:f>
              <c:strCache>
                <c:ptCount val="1"/>
              </c:strCache>
            </c:strRef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val>
            <c:numRef>
              <c:f>'SPC 6.0'!$U$31:$AD$31</c:f>
              <c:numCache>
                <c:formatCode>0.0000</c:formatCode>
                <c:ptCount val="10"/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194960"/>
        <c:axId val="36182992"/>
      </c:lineChart>
      <c:catAx>
        <c:axId val="3619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618299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6182992"/>
        <c:scaling>
          <c:orientation val="minMax"/>
        </c:scaling>
        <c:delete val="0"/>
        <c:axPos val="l"/>
        <c:numFmt formatCode="0.0000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6194960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79259430150849064"/>
          <c:y val="0.35000000000000031"/>
          <c:w val="0.1753091373132499"/>
          <c:h val="0.2650000000000000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lang="en-US"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89" r="0.75000000000000189" t="1" header="0.51180555555555562" footer="0.51180555555555562"/>
    <c:pageSetup firstPageNumber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HISTOGRAM
sub-title</a:t>
            </a:r>
          </a:p>
        </c:rich>
      </c:tx>
      <c:layout>
        <c:manualLayout>
          <c:xMode val="edge"/>
          <c:yMode val="edge"/>
          <c:x val="0.45454566235208188"/>
          <c:y val="2.4096316318669212E-2"/>
        </c:manualLayout>
      </c:layout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668786680652243E-2"/>
          <c:y val="0.12437841160023028"/>
          <c:w val="0.85965075926451473"/>
          <c:h val="0.64179260385719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376092"/>
            </a:solidFill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'Dimn. 85.0 - 0.2 SPC '!$O$20:$P$31</c:f>
              <c:multiLvlStrCache>
                <c:ptCount val="12"/>
                <c:lvl>
                  <c:pt idx="0">
                    <c:v>84.8662</c:v>
                  </c:pt>
                  <c:pt idx="1">
                    <c:v>84.8756</c:v>
                  </c:pt>
                  <c:pt idx="2">
                    <c:v>84.8850</c:v>
                  </c:pt>
                  <c:pt idx="3">
                    <c:v>84.8944</c:v>
                  </c:pt>
                  <c:pt idx="4">
                    <c:v>84.9038</c:v>
                  </c:pt>
                  <c:pt idx="5">
                    <c:v>84.9132</c:v>
                  </c:pt>
                  <c:pt idx="6">
                    <c:v>84.9226</c:v>
                  </c:pt>
                  <c:pt idx="7">
                    <c:v>84.9320</c:v>
                  </c:pt>
                  <c:pt idx="8">
                    <c:v>84.9414</c:v>
                  </c:pt>
                  <c:pt idx="9">
                    <c:v>84.9508</c:v>
                  </c:pt>
                  <c:pt idx="10">
                    <c:v>84.9602</c:v>
                  </c:pt>
                  <c:pt idx="11">
                    <c:v>84.9696</c:v>
                  </c:pt>
                </c:lvl>
                <c:lvl>
                  <c:pt idx="0">
                    <c:v>84.8568</c:v>
                  </c:pt>
                  <c:pt idx="1">
                    <c:v>84.8662</c:v>
                  </c:pt>
                  <c:pt idx="2">
                    <c:v>84.8756</c:v>
                  </c:pt>
                  <c:pt idx="3">
                    <c:v>84.8850</c:v>
                  </c:pt>
                  <c:pt idx="4">
                    <c:v>84.8944</c:v>
                  </c:pt>
                  <c:pt idx="5">
                    <c:v>84.9038</c:v>
                  </c:pt>
                  <c:pt idx="6">
                    <c:v>84.9132</c:v>
                  </c:pt>
                  <c:pt idx="7">
                    <c:v>84.9226</c:v>
                  </c:pt>
                  <c:pt idx="8">
                    <c:v>84.9320</c:v>
                  </c:pt>
                  <c:pt idx="9">
                    <c:v>84.9414</c:v>
                  </c:pt>
                  <c:pt idx="10">
                    <c:v>84.9508</c:v>
                  </c:pt>
                  <c:pt idx="11">
                    <c:v>84.9602</c:v>
                  </c:pt>
                </c:lvl>
              </c:multiLvlStrCache>
            </c:multiLvlStrRef>
          </c:cat>
          <c:val>
            <c:numRef>
              <c:f>'Dimn. 85.0 - 0.2 SPC '!$Q$20:$Q$31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4</c:v>
                </c:pt>
                <c:pt idx="4">
                  <c:v>5</c:v>
                </c:pt>
                <c:pt idx="5">
                  <c:v>17</c:v>
                </c:pt>
                <c:pt idx="6">
                  <c:v>9</c:v>
                </c:pt>
                <c:pt idx="7">
                  <c:v>13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6193872"/>
        <c:axId val="36191152"/>
      </c:barChart>
      <c:catAx>
        <c:axId val="36193872"/>
        <c:scaling>
          <c:orientation val="minMax"/>
        </c:scaling>
        <c:delete val="0"/>
        <c:axPos val="b"/>
        <c:numFmt formatCode="General" sourceLinked="1"/>
        <c:majorTickMark val="none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6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191152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361911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193872"/>
        <c:crossesAt val="1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" r="0.750000000000002" t="1" header="0.51180555555555562" footer="0.51180555555555562"/>
    <c:pageSetup firstPageNumber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R- CHART
sub-title</a:t>
            </a:r>
          </a:p>
        </c:rich>
      </c:tx>
      <c:layout>
        <c:manualLayout>
          <c:xMode val="edge"/>
          <c:yMode val="edge"/>
          <c:x val="0.77586416347638165"/>
          <c:y val="5.200020789480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92622956749119"/>
          <c:y val="0.35148599813872633"/>
          <c:w val="0.61728543905632494"/>
          <c:h val="0.4405951244274153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993366"/>
              </a:solidFill>
              <a:prstDash val="solid"/>
            </a:ln>
          </c:spPr>
          <c:marker>
            <c:symbol val="diamond"/>
            <c:size val="13"/>
            <c:spPr>
              <a:solidFill>
                <a:srgbClr val="993366"/>
              </a:solidFill>
              <a:ln>
                <a:solidFill>
                  <a:srgbClr val="993366"/>
                </a:solidFill>
                <a:prstDash val="solid"/>
              </a:ln>
            </c:spPr>
          </c:marker>
          <c:val>
            <c:numRef>
              <c:f>'Dimn. 85.0 - 0.2 SPC '!$B$17:$K$17</c:f>
              <c:numCache>
                <c:formatCode>0.0000</c:formatCode>
                <c:ptCount val="10"/>
                <c:pt idx="0">
                  <c:v>3.1000000000005912E-2</c:v>
                </c:pt>
                <c:pt idx="1">
                  <c:v>1.5999999999991132E-2</c:v>
                </c:pt>
                <c:pt idx="2">
                  <c:v>3.9000000000001478E-2</c:v>
                </c:pt>
                <c:pt idx="3">
                  <c:v>1.8999999999991246E-2</c:v>
                </c:pt>
                <c:pt idx="4">
                  <c:v>4.3000000000006366E-2</c:v>
                </c:pt>
                <c:pt idx="5">
                  <c:v>1.9000000000005457E-2</c:v>
                </c:pt>
                <c:pt idx="6">
                  <c:v>3.0000000000001137E-2</c:v>
                </c:pt>
                <c:pt idx="7">
                  <c:v>3.9999999999992042E-2</c:v>
                </c:pt>
                <c:pt idx="8">
                  <c:v>3.6000000000001364E-2</c:v>
                </c:pt>
                <c:pt idx="9">
                  <c:v>6.0000000000002274E-3</c:v>
                </c:pt>
              </c:numCache>
            </c:numRef>
          </c:val>
          <c:smooth val="0"/>
        </c:ser>
        <c:ser>
          <c:idx val="1"/>
          <c:order val="1"/>
          <c:spPr>
            <a:ln w="38100">
              <a:solidFill>
                <a:srgbClr val="993366"/>
              </a:solidFill>
              <a:prstDash val="solid"/>
            </a:ln>
          </c:spPr>
          <c:marker>
            <c:symbol val="none"/>
          </c:marker>
          <c:val>
            <c:numRef>
              <c:f>'Dimn. 85.0 - 0.2 SPC '!$U$34:$AD$34</c:f>
              <c:numCache>
                <c:formatCode>@</c:formatCode>
                <c:ptCount val="10"/>
              </c:numCache>
            </c:numRef>
          </c:val>
          <c:smooth val="0"/>
        </c:ser>
        <c:ser>
          <c:idx val="2"/>
          <c:order val="2"/>
          <c:spPr>
            <a:ln w="38100">
              <a:solidFill>
                <a:srgbClr val="993366"/>
              </a:solidFill>
              <a:prstDash val="solid"/>
            </a:ln>
          </c:spPr>
          <c:marker>
            <c:symbol val="none"/>
          </c:marker>
          <c:val>
            <c:numRef>
              <c:f>'Dimn. 85.0 - 0.2 SPC '!$U$35:$AD$35</c:f>
              <c:numCache>
                <c:formatCode>General</c:formatCode>
                <c:ptCount val="10"/>
              </c:numCache>
            </c:numRef>
          </c:val>
          <c:smooth val="0"/>
        </c:ser>
        <c:ser>
          <c:idx val="3"/>
          <c:order val="3"/>
          <c:spPr>
            <a:ln w="38100">
              <a:solidFill>
                <a:srgbClr val="FF8080"/>
              </a:solidFill>
              <a:prstDash val="solid"/>
            </a:ln>
          </c:spPr>
          <c:marker>
            <c:symbol val="none"/>
          </c:marker>
          <c:val>
            <c:numRef>
              <c:f>'Dimn. 85.0 - 0.2 SPC '!$U$17:$AD$17</c:f>
              <c:numCache>
                <c:formatCode>0.00000</c:formatCode>
                <c:ptCount val="10"/>
              </c:numCache>
            </c:numRef>
          </c:val>
          <c:smooth val="0"/>
        </c:ser>
        <c:ser>
          <c:idx val="4"/>
          <c:order val="4"/>
          <c:tx>
            <c:strRef>
              <c:f>'Dimn. 85.0 - 0.2 SPC '!$T$30</c:f>
              <c:strCache>
                <c:ptCount val="1"/>
              </c:strCache>
            </c:strRef>
          </c:tx>
          <c:spPr>
            <a:ln w="38100">
              <a:solidFill>
                <a:srgbClr val="FFCC99"/>
              </a:solidFill>
              <a:prstDash val="solid"/>
            </a:ln>
          </c:spPr>
          <c:marker>
            <c:symbol val="none"/>
          </c:marker>
          <c:val>
            <c:numRef>
              <c:f>'Dimn. 85.0 - 0.2 SPC '!$U$30:$AD$30</c:f>
              <c:numCache>
                <c:formatCode>0.00000</c:formatCode>
                <c:ptCount val="10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191696"/>
        <c:axId val="36190608"/>
      </c:lineChart>
      <c:catAx>
        <c:axId val="36191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619060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6190608"/>
        <c:scaling>
          <c:orientation val="minMax"/>
        </c:scaling>
        <c:delete val="0"/>
        <c:axPos val="l"/>
        <c:numFmt formatCode="0.0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6191696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75555733877214359"/>
          <c:y val="0.37128816818689886"/>
          <c:w val="0.18518570529002343"/>
          <c:h val="0.2623767573607769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lang="en-US"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" r="0.750000000000002" t="1" header="0.51180555555555562" footer="0.51180555555555562"/>
    <c:pageSetup firstPageNumber="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X-CHART
sub-title</a:t>
            </a:r>
          </a:p>
        </c:rich>
      </c:tx>
      <c:layout>
        <c:manualLayout>
          <c:xMode val="edge"/>
          <c:yMode val="edge"/>
          <c:x val="0.78927395222094054"/>
          <c:y val="5.24194225721784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296335591086991"/>
          <c:y val="0.28000000000000008"/>
          <c:w val="0.67901398296195736"/>
          <c:h val="0.5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666699"/>
              </a:solidFill>
              <a:prstDash val="solid"/>
            </a:ln>
          </c:spPr>
          <c:marker>
            <c:symbol val="diamond"/>
            <c:size val="13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val>
            <c:numRef>
              <c:f>'Dimn. 85.0 - 0.2 SPC '!$B$18:$K$18</c:f>
              <c:numCache>
                <c:formatCode>0.0000</c:formatCode>
                <c:ptCount val="10"/>
                <c:pt idx="0">
                  <c:v>84.921000000000006</c:v>
                </c:pt>
                <c:pt idx="1">
                  <c:v>84.913600000000002</c:v>
                </c:pt>
                <c:pt idx="2">
                  <c:v>84.906800000000004</c:v>
                </c:pt>
                <c:pt idx="3">
                  <c:v>84.914400000000015</c:v>
                </c:pt>
                <c:pt idx="4">
                  <c:v>84.912599999999998</c:v>
                </c:pt>
                <c:pt idx="5">
                  <c:v>84.922200000000004</c:v>
                </c:pt>
                <c:pt idx="6">
                  <c:v>84.921000000000006</c:v>
                </c:pt>
                <c:pt idx="7">
                  <c:v>84.900599999999997</c:v>
                </c:pt>
                <c:pt idx="8">
                  <c:v>84.906400000000005</c:v>
                </c:pt>
                <c:pt idx="9">
                  <c:v>84.91</c:v>
                </c:pt>
              </c:numCache>
            </c:numRef>
          </c:val>
          <c:smooth val="1"/>
        </c:ser>
        <c:ser>
          <c:idx val="1"/>
          <c:order val="1"/>
          <c:spPr>
            <a:ln w="38100">
              <a:solidFill>
                <a:srgbClr val="993366"/>
              </a:solidFill>
              <a:prstDash val="solid"/>
            </a:ln>
          </c:spPr>
          <c:marker>
            <c:symbol val="none"/>
          </c:marker>
          <c:val>
            <c:numRef>
              <c:f>'Dimn. 85.0 - 0.2 SPC '!$U$32:$AD$32</c:f>
              <c:numCache>
                <c:formatCode>General</c:formatCode>
                <c:ptCount val="10"/>
              </c:numCache>
            </c:numRef>
          </c:val>
          <c:smooth val="1"/>
        </c:ser>
        <c:ser>
          <c:idx val="2"/>
          <c:order val="2"/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val>
            <c:numRef>
              <c:f>'Dimn. 85.0 - 0.2 SPC '!$U$33:$AD$33</c:f>
              <c:numCache>
                <c:formatCode>0.00000</c:formatCode>
                <c:ptCount val="10"/>
              </c:numCache>
            </c:numRef>
          </c:val>
          <c:smooth val="1"/>
        </c:ser>
        <c:ser>
          <c:idx val="3"/>
          <c:order val="3"/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val>
            <c:numRef>
              <c:f>'Dimn. 85.0 - 0.2 SPC '!$U$18:$AD$18</c:f>
              <c:numCache>
                <c:formatCode>0.0000</c:formatCode>
                <c:ptCount val="10"/>
              </c:numCache>
            </c:numRef>
          </c:val>
          <c:smooth val="1"/>
        </c:ser>
        <c:ser>
          <c:idx val="4"/>
          <c:order val="4"/>
          <c:tx>
            <c:strRef>
              <c:f>'Dimn. 85.0 - 0.2 SPC '!$T$31</c:f>
              <c:strCache>
                <c:ptCount val="1"/>
              </c:strCache>
            </c:strRef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val>
            <c:numRef>
              <c:f>'Dimn. 85.0 - 0.2 SPC '!$U$31:$AD$31</c:f>
              <c:numCache>
                <c:formatCode>0.0000</c:formatCode>
                <c:ptCount val="10"/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193328"/>
        <c:axId val="36194416"/>
      </c:lineChart>
      <c:catAx>
        <c:axId val="36193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619441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6194416"/>
        <c:scaling>
          <c:orientation val="minMax"/>
        </c:scaling>
        <c:delete val="0"/>
        <c:axPos val="l"/>
        <c:numFmt formatCode="0.0000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6193328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79259430150849064"/>
          <c:y val="0.35000000000000031"/>
          <c:w val="0.1753091373132499"/>
          <c:h val="0.2650000000000000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lang="en-US"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" r="0.750000000000002" t="1" header="0.51180555555555562" footer="0.51180555555555562"/>
    <c:pageSetup firstPageNumber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HISTOGRAM
sub-title</a:t>
            </a:r>
          </a:p>
        </c:rich>
      </c:tx>
      <c:layout>
        <c:manualLayout>
          <c:xMode val="edge"/>
          <c:yMode val="edge"/>
          <c:x val="0.45454566235208188"/>
          <c:y val="2.4096316318669212E-2"/>
        </c:manualLayout>
      </c:layout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668786680652243E-2"/>
          <c:y val="0.12437841160023028"/>
          <c:w val="0.85965075926451529"/>
          <c:h val="0.641792603857191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376092"/>
            </a:solidFill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'Position 0.2 Max SPC'!$O$20:$P$31</c:f>
              <c:multiLvlStrCache>
                <c:ptCount val="12"/>
                <c:lvl>
                  <c:pt idx="0">
                    <c:v>0.0800</c:v>
                  </c:pt>
                  <c:pt idx="1">
                    <c:v>0.0900</c:v>
                  </c:pt>
                  <c:pt idx="2">
                    <c:v>0.1000</c:v>
                  </c:pt>
                  <c:pt idx="3">
                    <c:v>0.1100</c:v>
                  </c:pt>
                  <c:pt idx="4">
                    <c:v>0.1200</c:v>
                  </c:pt>
                  <c:pt idx="5">
                    <c:v>0.1300</c:v>
                  </c:pt>
                  <c:pt idx="6">
                    <c:v>0.1400</c:v>
                  </c:pt>
                  <c:pt idx="7">
                    <c:v>0.1500</c:v>
                  </c:pt>
                  <c:pt idx="8">
                    <c:v>0.1600</c:v>
                  </c:pt>
                  <c:pt idx="9">
                    <c:v>0.1700</c:v>
                  </c:pt>
                  <c:pt idx="10">
                    <c:v>0.1800</c:v>
                  </c:pt>
                  <c:pt idx="11">
                    <c:v>0.1900</c:v>
                  </c:pt>
                </c:lvl>
                <c:lvl>
                  <c:pt idx="0">
                    <c:v>0.0700</c:v>
                  </c:pt>
                  <c:pt idx="1">
                    <c:v>0.0800</c:v>
                  </c:pt>
                  <c:pt idx="2">
                    <c:v>0.0900</c:v>
                  </c:pt>
                  <c:pt idx="3">
                    <c:v>0.1000</c:v>
                  </c:pt>
                  <c:pt idx="4">
                    <c:v>0.1100</c:v>
                  </c:pt>
                  <c:pt idx="5">
                    <c:v>0.1200</c:v>
                  </c:pt>
                  <c:pt idx="6">
                    <c:v>0.1300</c:v>
                  </c:pt>
                  <c:pt idx="7">
                    <c:v>0.1400</c:v>
                  </c:pt>
                  <c:pt idx="8">
                    <c:v>0.1500</c:v>
                  </c:pt>
                  <c:pt idx="9">
                    <c:v>0.1600</c:v>
                  </c:pt>
                  <c:pt idx="10">
                    <c:v>0.1700</c:v>
                  </c:pt>
                  <c:pt idx="11">
                    <c:v>0.1800</c:v>
                  </c:pt>
                </c:lvl>
              </c:multiLvlStrCache>
            </c:multiLvlStrRef>
          </c:cat>
          <c:val>
            <c:numRef>
              <c:f>'Position 0.2 Max SPC'!$Q$20:$Q$31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6</c:v>
                </c:pt>
                <c:pt idx="3">
                  <c:v>5</c:v>
                </c:pt>
                <c:pt idx="4">
                  <c:v>17</c:v>
                </c:pt>
                <c:pt idx="5">
                  <c:v>12</c:v>
                </c:pt>
                <c:pt idx="6">
                  <c:v>8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4408944"/>
        <c:axId val="64405680"/>
      </c:barChart>
      <c:catAx>
        <c:axId val="64408944"/>
        <c:scaling>
          <c:orientation val="minMax"/>
        </c:scaling>
        <c:delete val="0"/>
        <c:axPos val="b"/>
        <c:numFmt formatCode="General" sourceLinked="1"/>
        <c:majorTickMark val="none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6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40568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644056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408944"/>
        <c:crossesAt val="1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44" r="0.75000000000000244" t="1" header="0.51180555555555562" footer="0.51180555555555562"/>
    <c:pageSetup firstPageNumber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R- CHART
sub-title</a:t>
            </a:r>
          </a:p>
        </c:rich>
      </c:tx>
      <c:layout>
        <c:manualLayout>
          <c:xMode val="edge"/>
          <c:yMode val="edge"/>
          <c:x val="0.77586416347638165"/>
          <c:y val="5.200020789480553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92622956749142"/>
          <c:y val="0.35148599813872655"/>
          <c:w val="0.61728543905632494"/>
          <c:h val="0.4405951244274151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993366"/>
              </a:solidFill>
              <a:prstDash val="solid"/>
            </a:ln>
          </c:spPr>
          <c:marker>
            <c:symbol val="diamond"/>
            <c:size val="13"/>
            <c:spPr>
              <a:solidFill>
                <a:srgbClr val="993366"/>
              </a:solidFill>
              <a:ln>
                <a:solidFill>
                  <a:srgbClr val="993366"/>
                </a:solidFill>
                <a:prstDash val="solid"/>
              </a:ln>
            </c:spPr>
          </c:marker>
          <c:val>
            <c:numRef>
              <c:f>'Position 0.2 Max SPC'!$B$17:$K$17</c:f>
              <c:numCache>
                <c:formatCode>0.0000</c:formatCode>
                <c:ptCount val="10"/>
                <c:pt idx="0">
                  <c:v>2.0000000000000018E-2</c:v>
                </c:pt>
                <c:pt idx="1">
                  <c:v>0.03</c:v>
                </c:pt>
                <c:pt idx="2">
                  <c:v>1.999999999999999E-2</c:v>
                </c:pt>
                <c:pt idx="3">
                  <c:v>3.0000000000000013E-2</c:v>
                </c:pt>
                <c:pt idx="4">
                  <c:v>2.0000000000000018E-2</c:v>
                </c:pt>
                <c:pt idx="5">
                  <c:v>0.03</c:v>
                </c:pt>
                <c:pt idx="6">
                  <c:v>0.03</c:v>
                </c:pt>
                <c:pt idx="7">
                  <c:v>4.0000000000000008E-2</c:v>
                </c:pt>
                <c:pt idx="8">
                  <c:v>0.03</c:v>
                </c:pt>
                <c:pt idx="9">
                  <c:v>1.999999999999999E-2</c:v>
                </c:pt>
              </c:numCache>
            </c:numRef>
          </c:val>
          <c:smooth val="0"/>
        </c:ser>
        <c:ser>
          <c:idx val="1"/>
          <c:order val="1"/>
          <c:spPr>
            <a:ln w="38100">
              <a:solidFill>
                <a:srgbClr val="993366"/>
              </a:solidFill>
              <a:prstDash val="solid"/>
            </a:ln>
          </c:spPr>
          <c:marker>
            <c:symbol val="none"/>
          </c:marker>
          <c:val>
            <c:numRef>
              <c:f>'Position 0.2 Max SPC'!$U$34:$AD$34</c:f>
              <c:numCache>
                <c:formatCode>@</c:formatCode>
                <c:ptCount val="10"/>
              </c:numCache>
            </c:numRef>
          </c:val>
          <c:smooth val="0"/>
        </c:ser>
        <c:ser>
          <c:idx val="2"/>
          <c:order val="2"/>
          <c:spPr>
            <a:ln w="38100">
              <a:solidFill>
                <a:srgbClr val="993366"/>
              </a:solidFill>
              <a:prstDash val="solid"/>
            </a:ln>
          </c:spPr>
          <c:marker>
            <c:symbol val="none"/>
          </c:marker>
          <c:val>
            <c:numRef>
              <c:f>'Position 0.2 Max SPC'!$U$35:$AD$35</c:f>
              <c:numCache>
                <c:formatCode>General</c:formatCode>
                <c:ptCount val="10"/>
              </c:numCache>
            </c:numRef>
          </c:val>
          <c:smooth val="0"/>
        </c:ser>
        <c:ser>
          <c:idx val="3"/>
          <c:order val="3"/>
          <c:spPr>
            <a:ln w="38100">
              <a:solidFill>
                <a:srgbClr val="FF8080"/>
              </a:solidFill>
              <a:prstDash val="solid"/>
            </a:ln>
          </c:spPr>
          <c:marker>
            <c:symbol val="none"/>
          </c:marker>
          <c:val>
            <c:numRef>
              <c:f>'Position 0.2 Max SPC'!$U$17:$AD$17</c:f>
              <c:numCache>
                <c:formatCode>0.00000</c:formatCode>
                <c:ptCount val="10"/>
              </c:numCache>
            </c:numRef>
          </c:val>
          <c:smooth val="0"/>
        </c:ser>
        <c:ser>
          <c:idx val="4"/>
          <c:order val="4"/>
          <c:tx>
            <c:strRef>
              <c:f>'Position 0.2 Max SPC'!$T$30</c:f>
              <c:strCache>
                <c:ptCount val="1"/>
              </c:strCache>
            </c:strRef>
          </c:tx>
          <c:spPr>
            <a:ln w="38100">
              <a:solidFill>
                <a:srgbClr val="FFCC99"/>
              </a:solidFill>
              <a:prstDash val="solid"/>
            </a:ln>
          </c:spPr>
          <c:marker>
            <c:symbol val="none"/>
          </c:marker>
          <c:val>
            <c:numRef>
              <c:f>'Position 0.2 Max SPC'!$U$30:$AD$30</c:f>
              <c:numCache>
                <c:formatCode>0.00000</c:formatCode>
                <c:ptCount val="10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407856"/>
        <c:axId val="64404048"/>
      </c:lineChart>
      <c:catAx>
        <c:axId val="64407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40404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64404048"/>
        <c:scaling>
          <c:orientation val="minMax"/>
        </c:scaling>
        <c:delete val="0"/>
        <c:axPos val="l"/>
        <c:numFmt formatCode="0.0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407856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75555733877214359"/>
          <c:y val="0.37128816818689914"/>
          <c:w val="0.18518570529002343"/>
          <c:h val="0.2623767573607773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lang="en-US"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44" r="0.75000000000000244" t="1" header="0.51180555555555562" footer="0.51180555555555562"/>
    <c:pageSetup firstPageNumber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X-CHART
sub-title</a:t>
            </a:r>
          </a:p>
        </c:rich>
      </c:tx>
      <c:layout>
        <c:manualLayout>
          <c:xMode val="edge"/>
          <c:yMode val="edge"/>
          <c:x val="0.78927395222094054"/>
          <c:y val="5.24194225721784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296335591086991"/>
          <c:y val="0.28000000000000008"/>
          <c:w val="0.67901398296195736"/>
          <c:h val="0.5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666699"/>
              </a:solidFill>
              <a:prstDash val="solid"/>
            </a:ln>
          </c:spPr>
          <c:marker>
            <c:symbol val="diamond"/>
            <c:size val="13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val>
            <c:numRef>
              <c:f>'Position 0.2 Max SPC'!$B$18:$K$18</c:f>
              <c:numCache>
                <c:formatCode>0.0000</c:formatCode>
                <c:ptCount val="10"/>
                <c:pt idx="0">
                  <c:v>0.13</c:v>
                </c:pt>
                <c:pt idx="1">
                  <c:v>0.13200000000000001</c:v>
                </c:pt>
                <c:pt idx="2">
                  <c:v>0.11400000000000002</c:v>
                </c:pt>
                <c:pt idx="3">
                  <c:v>0.126</c:v>
                </c:pt>
                <c:pt idx="4">
                  <c:v>0.13200000000000001</c:v>
                </c:pt>
                <c:pt idx="5">
                  <c:v>0.13400000000000001</c:v>
                </c:pt>
                <c:pt idx="6">
                  <c:v>0.11599999999999999</c:v>
                </c:pt>
                <c:pt idx="7">
                  <c:v>0.12</c:v>
                </c:pt>
                <c:pt idx="8">
                  <c:v>0.12</c:v>
                </c:pt>
                <c:pt idx="9">
                  <c:v>0.11000000000000001</c:v>
                </c:pt>
              </c:numCache>
            </c:numRef>
          </c:val>
          <c:smooth val="1"/>
        </c:ser>
        <c:ser>
          <c:idx val="1"/>
          <c:order val="1"/>
          <c:spPr>
            <a:ln w="38100">
              <a:solidFill>
                <a:srgbClr val="993366"/>
              </a:solidFill>
              <a:prstDash val="solid"/>
            </a:ln>
          </c:spPr>
          <c:marker>
            <c:symbol val="none"/>
          </c:marker>
          <c:val>
            <c:numRef>
              <c:f>'Position 0.2 Max SPC'!$U$32:$AD$32</c:f>
              <c:numCache>
                <c:formatCode>General</c:formatCode>
                <c:ptCount val="10"/>
              </c:numCache>
            </c:numRef>
          </c:val>
          <c:smooth val="1"/>
        </c:ser>
        <c:ser>
          <c:idx val="2"/>
          <c:order val="2"/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val>
            <c:numRef>
              <c:f>'Position 0.2 Max SPC'!$U$33:$AD$33</c:f>
              <c:numCache>
                <c:formatCode>0.00000</c:formatCode>
                <c:ptCount val="10"/>
              </c:numCache>
            </c:numRef>
          </c:val>
          <c:smooth val="1"/>
        </c:ser>
        <c:ser>
          <c:idx val="3"/>
          <c:order val="3"/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val>
            <c:numRef>
              <c:f>'Position 0.2 Max SPC'!$U$18:$AD$18</c:f>
              <c:numCache>
                <c:formatCode>0.0000</c:formatCode>
                <c:ptCount val="10"/>
              </c:numCache>
            </c:numRef>
          </c:val>
          <c:smooth val="1"/>
        </c:ser>
        <c:ser>
          <c:idx val="4"/>
          <c:order val="4"/>
          <c:tx>
            <c:strRef>
              <c:f>'Position 0.2 Max SPC'!$T$31</c:f>
              <c:strCache>
                <c:ptCount val="1"/>
              </c:strCache>
            </c:strRef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val>
            <c:numRef>
              <c:f>'Position 0.2 Max SPC'!$U$31:$AD$31</c:f>
              <c:numCache>
                <c:formatCode>0.0000</c:formatCode>
                <c:ptCount val="10"/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408400"/>
        <c:axId val="64406224"/>
      </c:lineChart>
      <c:catAx>
        <c:axId val="64408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40622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64406224"/>
        <c:scaling>
          <c:orientation val="minMax"/>
        </c:scaling>
        <c:delete val="0"/>
        <c:axPos val="l"/>
        <c:numFmt formatCode="0.0000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408400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79259430150849064"/>
          <c:y val="0.35000000000000031"/>
          <c:w val="0.1753091373132499"/>
          <c:h val="0.2650000000000000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lang="en-US"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44" r="0.75000000000000244" t="1" header="0.51180555555555562" footer="0.51180555555555562"/>
    <c:pageSetup firstPageNumber="0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12.jpeg"/><Relationship Id="rId1" Type="http://schemas.openxmlformats.org/officeDocument/2006/relationships/image" Target="../media/image11.emf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3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image" Target="../media/image3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image" Target="../media/image3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7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emf"/><Relationship Id="rId2" Type="http://schemas.openxmlformats.org/officeDocument/2006/relationships/image" Target="../media/image16.emf"/><Relationship Id="rId1" Type="http://schemas.openxmlformats.org/officeDocument/2006/relationships/image" Target="../media/image15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wmf"/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5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4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2</xdr:col>
      <xdr:colOff>38100</xdr:colOff>
      <xdr:row>0</xdr:row>
      <xdr:rowOff>0</xdr:rowOff>
    </xdr:to>
    <xdr:pic>
      <xdr:nvPicPr>
        <xdr:cNvPr id="2" name="Picture 13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/>
        <a:srcRect r="-12500" b="14894"/>
        <a:stretch>
          <a:fillRect/>
        </a:stretch>
      </xdr:blipFill>
      <xdr:spPr bwMode="auto">
        <a:xfrm>
          <a:off x="171450" y="0"/>
          <a:ext cx="1190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0</xdr:row>
      <xdr:rowOff>0</xdr:rowOff>
    </xdr:from>
    <xdr:to>
      <xdr:col>2</xdr:col>
      <xdr:colOff>38100</xdr:colOff>
      <xdr:row>0</xdr:row>
      <xdr:rowOff>0</xdr:rowOff>
    </xdr:to>
    <xdr:pic>
      <xdr:nvPicPr>
        <xdr:cNvPr id="3" name="Picture 14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/>
        <a:srcRect r="-12500" b="14894"/>
        <a:stretch>
          <a:fillRect/>
        </a:stretch>
      </xdr:blipFill>
      <xdr:spPr bwMode="auto">
        <a:xfrm>
          <a:off x="171450" y="0"/>
          <a:ext cx="1190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581025</xdr:colOff>
      <xdr:row>6</xdr:row>
      <xdr:rowOff>141144</xdr:rowOff>
    </xdr:from>
    <xdr:to>
      <xdr:col>8</xdr:col>
      <xdr:colOff>538596</xdr:colOff>
      <xdr:row>20</xdr:row>
      <xdr:rowOff>99581</xdr:rowOff>
    </xdr:to>
    <xdr:sp macro="" textlink="">
      <xdr:nvSpPr>
        <xdr:cNvPr id="4" name="WordArt 16"/>
        <xdr:cNvSpPr>
          <a:spLocks noChangeArrowheads="1" noChangeShapeType="1" noTextEdit="1"/>
        </xdr:cNvSpPr>
      </xdr:nvSpPr>
      <xdr:spPr bwMode="auto">
        <a:xfrm>
          <a:off x="581025" y="1207944"/>
          <a:ext cx="4805796" cy="2225387"/>
        </a:xfrm>
        <a:prstGeom prst="rect">
          <a:avLst/>
        </a:prstGeom>
      </xdr:spPr>
      <xdr:txBody>
        <a:bodyPr wrap="none" fromWordArt="1">
          <a:prstTxWarp prst="textCascadeUp">
            <a:avLst>
              <a:gd name="adj" fmla="val 45315"/>
            </a:avLst>
          </a:prstTxWarp>
          <a:scene3d>
            <a:camera prst="legacyPerspectiveFront">
              <a:rot lat="20519999" lon="1080000" rev="0"/>
            </a:camera>
            <a:lightRig rig="legacyHarsh2" dir="b"/>
          </a:scene3d>
          <a:sp3d extrusionH="430200" prstMaterial="legacyMatte">
            <a:extrusionClr>
              <a:srgbClr val="FF6600"/>
            </a:extrusionClr>
          </a:sp3d>
        </a:bodyPr>
        <a:lstStyle/>
        <a:p>
          <a:pPr algn="ctr" rtl="0"/>
          <a:r>
            <a:rPr lang="en-US" sz="3600" kern="10" spc="0">
              <a:ln w="9525">
                <a:round/>
                <a:headEnd/>
                <a:tailEnd/>
              </a:ln>
              <a:gradFill rotWithShape="0">
                <a:gsLst>
                  <a:gs pos="0">
                    <a:srgbClr val="FFE701"/>
                  </a:gs>
                  <a:gs pos="100000">
                    <a:srgbClr val="FE3E02"/>
                  </a:gs>
                </a:gsLst>
                <a:lin ang="5400000" scaled="1"/>
              </a:gradFill>
              <a:effectLst/>
              <a:latin typeface="Arial Black"/>
            </a:rPr>
            <a:t>PPAP </a:t>
          </a:r>
        </a:p>
      </xdr:txBody>
    </xdr:sp>
    <xdr:clientData/>
  </xdr:twoCellAnchor>
  <xdr:twoCellAnchor>
    <xdr:from>
      <xdr:col>0</xdr:col>
      <xdr:colOff>409575</xdr:colOff>
      <xdr:row>22</xdr:row>
      <xdr:rowOff>13855</xdr:rowOff>
    </xdr:from>
    <xdr:to>
      <xdr:col>9</xdr:col>
      <xdr:colOff>340302</xdr:colOff>
      <xdr:row>27</xdr:row>
      <xdr:rowOff>18184</xdr:rowOff>
    </xdr:to>
    <xdr:sp macro="" textlink="">
      <xdr:nvSpPr>
        <xdr:cNvPr id="5" name="WordArt 17"/>
        <xdr:cNvSpPr>
          <a:spLocks noChangeArrowheads="1" noChangeShapeType="1" noTextEdit="1"/>
        </xdr:cNvSpPr>
      </xdr:nvSpPr>
      <xdr:spPr bwMode="auto">
        <a:xfrm>
          <a:off x="409575" y="3671455"/>
          <a:ext cx="5455227" cy="813954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3600" kern="10" spc="0">
              <a:ln w="9525">
                <a:noFill/>
                <a:round/>
                <a:headEnd/>
                <a:tailEnd/>
              </a:ln>
              <a:gradFill rotWithShape="0">
                <a:gsLst>
                  <a:gs pos="0">
                    <a:srgbClr val="FFFF00"/>
                  </a:gs>
                  <a:gs pos="100000">
                    <a:srgbClr val="FF9933"/>
                  </a:gs>
                </a:gsLst>
                <a:path path="rect">
                  <a:fillToRect l="50000" t="50000" r="50000" b="50000"/>
                </a:path>
              </a:gradFill>
              <a:effectLst>
                <a:outerShdw dist="35921" dir="2700000" algn="ctr" rotWithShape="0">
                  <a:srgbClr val="C0C0C0">
                    <a:alpha val="80000"/>
                  </a:srgbClr>
                </a:outerShdw>
              </a:effectLst>
              <a:latin typeface="Arial Black"/>
            </a:rPr>
            <a:t>DOCUMENT</a:t>
          </a:r>
        </a:p>
      </xdr:txBody>
    </xdr:sp>
    <xdr:clientData/>
  </xdr:twoCellAnchor>
  <xdr:twoCellAnchor editAs="oneCell">
    <xdr:from>
      <xdr:col>0</xdr:col>
      <xdr:colOff>542925</xdr:colOff>
      <xdr:row>0</xdr:row>
      <xdr:rowOff>38100</xdr:rowOff>
    </xdr:from>
    <xdr:to>
      <xdr:col>1</xdr:col>
      <xdr:colOff>640435</xdr:colOff>
      <xdr:row>3</xdr:row>
      <xdr:rowOff>238125</xdr:rowOff>
    </xdr:to>
    <xdr:pic>
      <xdr:nvPicPr>
        <xdr:cNvPr id="6" name="Picture 5" descr="logo mt.pn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42925" y="38100"/>
          <a:ext cx="70711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187324</xdr:colOff>
      <xdr:row>0</xdr:row>
      <xdr:rowOff>168274</xdr:rowOff>
    </xdr:from>
    <xdr:to>
      <xdr:col>0</xdr:col>
      <xdr:colOff>1587499</xdr:colOff>
      <xdr:row>3</xdr:row>
      <xdr:rowOff>63499</xdr:rowOff>
    </xdr:to>
    <xdr:pic>
      <xdr:nvPicPr>
        <xdr:cNvPr id="2" name="Picture 1" descr="LOGO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7324" y="168274"/>
          <a:ext cx="1400175" cy="11239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>
    <xdr:from>
      <xdr:col>3</xdr:col>
      <xdr:colOff>436568</xdr:colOff>
      <xdr:row>7</xdr:row>
      <xdr:rowOff>119065</xdr:rowOff>
    </xdr:from>
    <xdr:to>
      <xdr:col>3</xdr:col>
      <xdr:colOff>938797</xdr:colOff>
      <xdr:row>7</xdr:row>
      <xdr:rowOff>629928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32943" y="3452815"/>
          <a:ext cx="502229" cy="510863"/>
        </a:xfrm>
        <a:prstGeom prst="rect">
          <a:avLst/>
        </a:prstGeom>
        <a:solidFill>
          <a:srgbClr val="FFFFFF"/>
        </a:solidFill>
        <a:ln w="9360">
          <a:solidFill>
            <a:srgbClr val="FFFFFF"/>
          </a:solidFill>
          <a:miter lim="800000"/>
          <a:headEnd/>
          <a:tailEnd/>
        </a:ln>
      </xdr:spPr>
    </xdr:pic>
    <xdr:clientData/>
  </xdr:twoCellAnchor>
  <xdr:twoCellAnchor>
    <xdr:from>
      <xdr:col>3</xdr:col>
      <xdr:colOff>453158</xdr:colOff>
      <xdr:row>14</xdr:row>
      <xdr:rowOff>106434</xdr:rowOff>
    </xdr:from>
    <xdr:to>
      <xdr:col>3</xdr:col>
      <xdr:colOff>955387</xdr:colOff>
      <xdr:row>14</xdr:row>
      <xdr:rowOff>617297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49533" y="8183634"/>
          <a:ext cx="502229" cy="510863"/>
        </a:xfrm>
        <a:prstGeom prst="rect">
          <a:avLst/>
        </a:prstGeom>
        <a:solidFill>
          <a:srgbClr val="FFFFFF"/>
        </a:solidFill>
        <a:ln w="9360">
          <a:solidFill>
            <a:srgbClr val="FFFFFF"/>
          </a:solidFill>
          <a:miter lim="800000"/>
          <a:headEnd/>
          <a:tailEnd/>
        </a:ln>
      </xdr:spPr>
    </xdr:pic>
    <xdr:clientData/>
  </xdr:twoCellAnchor>
  <xdr:twoCellAnchor>
    <xdr:from>
      <xdr:col>3</xdr:col>
      <xdr:colOff>453158</xdr:colOff>
      <xdr:row>11</xdr:row>
      <xdr:rowOff>168491</xdr:rowOff>
    </xdr:from>
    <xdr:to>
      <xdr:col>3</xdr:col>
      <xdr:colOff>955387</xdr:colOff>
      <xdr:row>11</xdr:row>
      <xdr:rowOff>679354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49533" y="6664541"/>
          <a:ext cx="502229" cy="510863"/>
        </a:xfrm>
        <a:prstGeom prst="rect">
          <a:avLst/>
        </a:prstGeom>
        <a:solidFill>
          <a:srgbClr val="FFFFFF"/>
        </a:solidFill>
        <a:ln w="9360">
          <a:solidFill>
            <a:srgbClr val="FFFFFF"/>
          </a:solidFill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174625</xdr:colOff>
      <xdr:row>0</xdr:row>
      <xdr:rowOff>174625</xdr:rowOff>
    </xdr:from>
    <xdr:to>
      <xdr:col>0</xdr:col>
      <xdr:colOff>1144763</xdr:colOff>
      <xdr:row>2</xdr:row>
      <xdr:rowOff>206375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25" y="174625"/>
          <a:ext cx="970138" cy="793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5</xdr:col>
      <xdr:colOff>50799</xdr:colOff>
      <xdr:row>10</xdr:row>
      <xdr:rowOff>95250</xdr:rowOff>
    </xdr:from>
    <xdr:ext cx="361951" cy="375680"/>
    <xdr:sp macro="" textlink="">
      <xdr:nvSpPr>
        <xdr:cNvPr id="3" name="TextBox 2"/>
        <xdr:cNvSpPr txBox="1"/>
      </xdr:nvSpPr>
      <xdr:spPr>
        <a:xfrm>
          <a:off x="7861299" y="3371850"/>
          <a:ext cx="361951" cy="375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endParaRPr lang="en-US" sz="2400"/>
        </a:p>
      </xdr:txBody>
    </xdr:sp>
    <xdr:clientData/>
  </xdr:oneCellAnchor>
  <xdr:oneCellAnchor>
    <xdr:from>
      <xdr:col>5</xdr:col>
      <xdr:colOff>47625</xdr:colOff>
      <xdr:row>11</xdr:row>
      <xdr:rowOff>0</xdr:rowOff>
    </xdr:from>
    <xdr:ext cx="361951" cy="375680"/>
    <xdr:sp macro="" textlink="">
      <xdr:nvSpPr>
        <xdr:cNvPr id="4" name="TextBox 3"/>
        <xdr:cNvSpPr txBox="1"/>
      </xdr:nvSpPr>
      <xdr:spPr>
        <a:xfrm>
          <a:off x="7858125" y="3952875"/>
          <a:ext cx="361951" cy="375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endParaRPr lang="en-US" sz="2400"/>
        </a:p>
      </xdr:txBody>
    </xdr:sp>
    <xdr:clientData/>
  </xdr:oneCellAnchor>
  <xdr:oneCellAnchor>
    <xdr:from>
      <xdr:col>4</xdr:col>
      <xdr:colOff>111125</xdr:colOff>
      <xdr:row>22</xdr:row>
      <xdr:rowOff>0</xdr:rowOff>
    </xdr:from>
    <xdr:ext cx="361951" cy="375680"/>
    <xdr:sp macro="" textlink="">
      <xdr:nvSpPr>
        <xdr:cNvPr id="7" name="TextBox 6"/>
        <xdr:cNvSpPr txBox="1"/>
      </xdr:nvSpPr>
      <xdr:spPr>
        <a:xfrm>
          <a:off x="7273925" y="7686675"/>
          <a:ext cx="361951" cy="375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endParaRPr lang="en-US" sz="2400"/>
        </a:p>
      </xdr:txBody>
    </xdr:sp>
    <xdr:clientData/>
  </xdr:oneCellAnchor>
  <xdr:oneCellAnchor>
    <xdr:from>
      <xdr:col>3</xdr:col>
      <xdr:colOff>1714501</xdr:colOff>
      <xdr:row>22</xdr:row>
      <xdr:rowOff>0</xdr:rowOff>
    </xdr:from>
    <xdr:ext cx="349250" cy="291070"/>
    <xdr:sp macro="" textlink="">
      <xdr:nvSpPr>
        <xdr:cNvPr id="8" name="TextBox 7"/>
        <xdr:cNvSpPr txBox="1"/>
      </xdr:nvSpPr>
      <xdr:spPr>
        <a:xfrm flipH="1" flipV="1">
          <a:off x="6867526" y="8062355"/>
          <a:ext cx="349250" cy="2910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endParaRPr lang="en-US" sz="2400"/>
        </a:p>
      </xdr:txBody>
    </xdr:sp>
    <xdr:clientData/>
  </xdr:oneCellAnchor>
  <xdr:twoCellAnchor>
    <xdr:from>
      <xdr:col>2</xdr:col>
      <xdr:colOff>863600</xdr:colOff>
      <xdr:row>15</xdr:row>
      <xdr:rowOff>685800</xdr:rowOff>
    </xdr:from>
    <xdr:to>
      <xdr:col>2</xdr:col>
      <xdr:colOff>958850</xdr:colOff>
      <xdr:row>16</xdr:row>
      <xdr:rowOff>127000</xdr:rowOff>
    </xdr:to>
    <xdr:sp macro="" textlink="">
      <xdr:nvSpPr>
        <xdr:cNvPr id="12" name="Text 48"/>
        <xdr:cNvSpPr txBox="1">
          <a:spLocks noChangeArrowheads="1"/>
        </xdr:cNvSpPr>
      </xdr:nvSpPr>
      <xdr:spPr bwMode="auto">
        <a:xfrm>
          <a:off x="4117975" y="7369175"/>
          <a:ext cx="95250" cy="18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720725</xdr:colOff>
      <xdr:row>20</xdr:row>
      <xdr:rowOff>527050</xdr:rowOff>
    </xdr:from>
    <xdr:to>
      <xdr:col>3</xdr:col>
      <xdr:colOff>815975</xdr:colOff>
      <xdr:row>20</xdr:row>
      <xdr:rowOff>714375</xdr:rowOff>
    </xdr:to>
    <xdr:sp macro="" textlink="">
      <xdr:nvSpPr>
        <xdr:cNvPr id="13" name="Text 30"/>
        <xdr:cNvSpPr txBox="1">
          <a:spLocks noChangeArrowheads="1"/>
        </xdr:cNvSpPr>
      </xdr:nvSpPr>
      <xdr:spPr bwMode="auto">
        <a:xfrm>
          <a:off x="5864225" y="10194925"/>
          <a:ext cx="95250" cy="18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10</xdr:row>
      <xdr:rowOff>352425</xdr:rowOff>
    </xdr:from>
    <xdr:to>
      <xdr:col>1</xdr:col>
      <xdr:colOff>752475</xdr:colOff>
      <xdr:row>11</xdr:row>
      <xdr:rowOff>0</xdr:rowOff>
    </xdr:to>
    <xdr:sp macro="" textlink="">
      <xdr:nvSpPr>
        <xdr:cNvPr id="14" name="Text 39"/>
        <xdr:cNvSpPr txBox="1">
          <a:spLocks noChangeArrowheads="1"/>
        </xdr:cNvSpPr>
      </xdr:nvSpPr>
      <xdr:spPr bwMode="auto">
        <a:xfrm>
          <a:off x="1047750" y="36004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10</xdr:row>
      <xdr:rowOff>352425</xdr:rowOff>
    </xdr:from>
    <xdr:to>
      <xdr:col>1</xdr:col>
      <xdr:colOff>752475</xdr:colOff>
      <xdr:row>11</xdr:row>
      <xdr:rowOff>0</xdr:rowOff>
    </xdr:to>
    <xdr:sp macro="" textlink="">
      <xdr:nvSpPr>
        <xdr:cNvPr id="15" name="Text 48"/>
        <xdr:cNvSpPr txBox="1">
          <a:spLocks noChangeArrowheads="1"/>
        </xdr:cNvSpPr>
      </xdr:nvSpPr>
      <xdr:spPr bwMode="auto">
        <a:xfrm>
          <a:off x="1047750" y="36004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10</xdr:row>
      <xdr:rowOff>352425</xdr:rowOff>
    </xdr:from>
    <xdr:to>
      <xdr:col>1</xdr:col>
      <xdr:colOff>752475</xdr:colOff>
      <xdr:row>11</xdr:row>
      <xdr:rowOff>0</xdr:rowOff>
    </xdr:to>
    <xdr:sp macro="" textlink="">
      <xdr:nvSpPr>
        <xdr:cNvPr id="16" name="Text 30"/>
        <xdr:cNvSpPr txBox="1">
          <a:spLocks noChangeArrowheads="1"/>
        </xdr:cNvSpPr>
      </xdr:nvSpPr>
      <xdr:spPr bwMode="auto">
        <a:xfrm>
          <a:off x="1047750" y="36004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10</xdr:row>
      <xdr:rowOff>352425</xdr:rowOff>
    </xdr:from>
    <xdr:to>
      <xdr:col>1</xdr:col>
      <xdr:colOff>752475</xdr:colOff>
      <xdr:row>11</xdr:row>
      <xdr:rowOff>0</xdr:rowOff>
    </xdr:to>
    <xdr:sp macro="" textlink="">
      <xdr:nvSpPr>
        <xdr:cNvPr id="17" name="Text 39"/>
        <xdr:cNvSpPr txBox="1">
          <a:spLocks noChangeArrowheads="1"/>
        </xdr:cNvSpPr>
      </xdr:nvSpPr>
      <xdr:spPr bwMode="auto">
        <a:xfrm>
          <a:off x="1047750" y="36004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10</xdr:row>
      <xdr:rowOff>352425</xdr:rowOff>
    </xdr:from>
    <xdr:to>
      <xdr:col>1</xdr:col>
      <xdr:colOff>752475</xdr:colOff>
      <xdr:row>11</xdr:row>
      <xdr:rowOff>0</xdr:rowOff>
    </xdr:to>
    <xdr:sp macro="" textlink="">
      <xdr:nvSpPr>
        <xdr:cNvPr id="18" name="Text 48"/>
        <xdr:cNvSpPr txBox="1">
          <a:spLocks noChangeArrowheads="1"/>
        </xdr:cNvSpPr>
      </xdr:nvSpPr>
      <xdr:spPr bwMode="auto">
        <a:xfrm>
          <a:off x="1047750" y="36004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10</xdr:row>
      <xdr:rowOff>352425</xdr:rowOff>
    </xdr:from>
    <xdr:to>
      <xdr:col>1</xdr:col>
      <xdr:colOff>752475</xdr:colOff>
      <xdr:row>11</xdr:row>
      <xdr:rowOff>0</xdr:rowOff>
    </xdr:to>
    <xdr:sp macro="" textlink="">
      <xdr:nvSpPr>
        <xdr:cNvPr id="19" name="Text 30"/>
        <xdr:cNvSpPr txBox="1">
          <a:spLocks noChangeArrowheads="1"/>
        </xdr:cNvSpPr>
      </xdr:nvSpPr>
      <xdr:spPr bwMode="auto">
        <a:xfrm>
          <a:off x="1047750" y="36004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10</xdr:row>
      <xdr:rowOff>352425</xdr:rowOff>
    </xdr:from>
    <xdr:to>
      <xdr:col>1</xdr:col>
      <xdr:colOff>752475</xdr:colOff>
      <xdr:row>11</xdr:row>
      <xdr:rowOff>0</xdr:rowOff>
    </xdr:to>
    <xdr:sp macro="" textlink="">
      <xdr:nvSpPr>
        <xdr:cNvPr id="20" name="Text 39"/>
        <xdr:cNvSpPr txBox="1">
          <a:spLocks noChangeArrowheads="1"/>
        </xdr:cNvSpPr>
      </xdr:nvSpPr>
      <xdr:spPr bwMode="auto">
        <a:xfrm>
          <a:off x="1047750" y="36004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10</xdr:row>
      <xdr:rowOff>352425</xdr:rowOff>
    </xdr:from>
    <xdr:to>
      <xdr:col>1</xdr:col>
      <xdr:colOff>752475</xdr:colOff>
      <xdr:row>11</xdr:row>
      <xdr:rowOff>0</xdr:rowOff>
    </xdr:to>
    <xdr:sp macro="" textlink="">
      <xdr:nvSpPr>
        <xdr:cNvPr id="21" name="Text 48"/>
        <xdr:cNvSpPr txBox="1">
          <a:spLocks noChangeArrowheads="1"/>
        </xdr:cNvSpPr>
      </xdr:nvSpPr>
      <xdr:spPr bwMode="auto">
        <a:xfrm>
          <a:off x="1047750" y="36004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10</xdr:row>
      <xdr:rowOff>352425</xdr:rowOff>
    </xdr:from>
    <xdr:to>
      <xdr:col>1</xdr:col>
      <xdr:colOff>752475</xdr:colOff>
      <xdr:row>11</xdr:row>
      <xdr:rowOff>0</xdr:rowOff>
    </xdr:to>
    <xdr:sp macro="" textlink="">
      <xdr:nvSpPr>
        <xdr:cNvPr id="22" name="Text 30"/>
        <xdr:cNvSpPr txBox="1">
          <a:spLocks noChangeArrowheads="1"/>
        </xdr:cNvSpPr>
      </xdr:nvSpPr>
      <xdr:spPr bwMode="auto">
        <a:xfrm>
          <a:off x="1047750" y="36004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10</xdr:row>
      <xdr:rowOff>352425</xdr:rowOff>
    </xdr:from>
    <xdr:to>
      <xdr:col>1</xdr:col>
      <xdr:colOff>752475</xdr:colOff>
      <xdr:row>11</xdr:row>
      <xdr:rowOff>0</xdr:rowOff>
    </xdr:to>
    <xdr:sp macro="" textlink="">
      <xdr:nvSpPr>
        <xdr:cNvPr id="23" name="Text 39"/>
        <xdr:cNvSpPr txBox="1">
          <a:spLocks noChangeArrowheads="1"/>
        </xdr:cNvSpPr>
      </xdr:nvSpPr>
      <xdr:spPr bwMode="auto">
        <a:xfrm>
          <a:off x="1047750" y="36004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10</xdr:row>
      <xdr:rowOff>352425</xdr:rowOff>
    </xdr:from>
    <xdr:to>
      <xdr:col>1</xdr:col>
      <xdr:colOff>752475</xdr:colOff>
      <xdr:row>11</xdr:row>
      <xdr:rowOff>0</xdr:rowOff>
    </xdr:to>
    <xdr:sp macro="" textlink="">
      <xdr:nvSpPr>
        <xdr:cNvPr id="24" name="Text 48"/>
        <xdr:cNvSpPr txBox="1">
          <a:spLocks noChangeArrowheads="1"/>
        </xdr:cNvSpPr>
      </xdr:nvSpPr>
      <xdr:spPr bwMode="auto">
        <a:xfrm>
          <a:off x="1047750" y="36004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10</xdr:row>
      <xdr:rowOff>352425</xdr:rowOff>
    </xdr:from>
    <xdr:to>
      <xdr:col>1</xdr:col>
      <xdr:colOff>752475</xdr:colOff>
      <xdr:row>11</xdr:row>
      <xdr:rowOff>0</xdr:rowOff>
    </xdr:to>
    <xdr:sp macro="" textlink="">
      <xdr:nvSpPr>
        <xdr:cNvPr id="25" name="Text 30"/>
        <xdr:cNvSpPr txBox="1">
          <a:spLocks noChangeArrowheads="1"/>
        </xdr:cNvSpPr>
      </xdr:nvSpPr>
      <xdr:spPr bwMode="auto">
        <a:xfrm>
          <a:off x="1047750" y="36004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10</xdr:row>
      <xdr:rowOff>352425</xdr:rowOff>
    </xdr:from>
    <xdr:to>
      <xdr:col>1</xdr:col>
      <xdr:colOff>752475</xdr:colOff>
      <xdr:row>11</xdr:row>
      <xdr:rowOff>0</xdr:rowOff>
    </xdr:to>
    <xdr:sp macro="" textlink="">
      <xdr:nvSpPr>
        <xdr:cNvPr id="26" name="Text 39"/>
        <xdr:cNvSpPr txBox="1">
          <a:spLocks noChangeArrowheads="1"/>
        </xdr:cNvSpPr>
      </xdr:nvSpPr>
      <xdr:spPr bwMode="auto">
        <a:xfrm>
          <a:off x="1047750" y="36004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10</xdr:row>
      <xdr:rowOff>352425</xdr:rowOff>
    </xdr:from>
    <xdr:to>
      <xdr:col>1</xdr:col>
      <xdr:colOff>752475</xdr:colOff>
      <xdr:row>11</xdr:row>
      <xdr:rowOff>0</xdr:rowOff>
    </xdr:to>
    <xdr:sp macro="" textlink="">
      <xdr:nvSpPr>
        <xdr:cNvPr id="27" name="Text 48"/>
        <xdr:cNvSpPr txBox="1">
          <a:spLocks noChangeArrowheads="1"/>
        </xdr:cNvSpPr>
      </xdr:nvSpPr>
      <xdr:spPr bwMode="auto">
        <a:xfrm>
          <a:off x="1047750" y="36004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10</xdr:row>
      <xdr:rowOff>352425</xdr:rowOff>
    </xdr:from>
    <xdr:to>
      <xdr:col>1</xdr:col>
      <xdr:colOff>752475</xdr:colOff>
      <xdr:row>11</xdr:row>
      <xdr:rowOff>0</xdr:rowOff>
    </xdr:to>
    <xdr:sp macro="" textlink="">
      <xdr:nvSpPr>
        <xdr:cNvPr id="28" name="Text 30"/>
        <xdr:cNvSpPr txBox="1">
          <a:spLocks noChangeArrowheads="1"/>
        </xdr:cNvSpPr>
      </xdr:nvSpPr>
      <xdr:spPr bwMode="auto">
        <a:xfrm>
          <a:off x="1047750" y="36004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10</xdr:row>
      <xdr:rowOff>352425</xdr:rowOff>
    </xdr:from>
    <xdr:to>
      <xdr:col>1</xdr:col>
      <xdr:colOff>752475</xdr:colOff>
      <xdr:row>11</xdr:row>
      <xdr:rowOff>0</xdr:rowOff>
    </xdr:to>
    <xdr:sp macro="" textlink="">
      <xdr:nvSpPr>
        <xdr:cNvPr id="29" name="Text 39"/>
        <xdr:cNvSpPr txBox="1">
          <a:spLocks noChangeArrowheads="1"/>
        </xdr:cNvSpPr>
      </xdr:nvSpPr>
      <xdr:spPr bwMode="auto">
        <a:xfrm>
          <a:off x="1047750" y="36004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10</xdr:row>
      <xdr:rowOff>352425</xdr:rowOff>
    </xdr:from>
    <xdr:to>
      <xdr:col>1</xdr:col>
      <xdr:colOff>752475</xdr:colOff>
      <xdr:row>11</xdr:row>
      <xdr:rowOff>0</xdr:rowOff>
    </xdr:to>
    <xdr:sp macro="" textlink="">
      <xdr:nvSpPr>
        <xdr:cNvPr id="30" name="Text 48"/>
        <xdr:cNvSpPr txBox="1">
          <a:spLocks noChangeArrowheads="1"/>
        </xdr:cNvSpPr>
      </xdr:nvSpPr>
      <xdr:spPr bwMode="auto">
        <a:xfrm>
          <a:off x="1047750" y="36004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10</xdr:row>
      <xdr:rowOff>352425</xdr:rowOff>
    </xdr:from>
    <xdr:to>
      <xdr:col>1</xdr:col>
      <xdr:colOff>752475</xdr:colOff>
      <xdr:row>11</xdr:row>
      <xdr:rowOff>0</xdr:rowOff>
    </xdr:to>
    <xdr:sp macro="" textlink="">
      <xdr:nvSpPr>
        <xdr:cNvPr id="31" name="Text 30"/>
        <xdr:cNvSpPr txBox="1">
          <a:spLocks noChangeArrowheads="1"/>
        </xdr:cNvSpPr>
      </xdr:nvSpPr>
      <xdr:spPr bwMode="auto">
        <a:xfrm>
          <a:off x="1047750" y="36004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10</xdr:row>
      <xdr:rowOff>352425</xdr:rowOff>
    </xdr:from>
    <xdr:to>
      <xdr:col>1</xdr:col>
      <xdr:colOff>752475</xdr:colOff>
      <xdr:row>11</xdr:row>
      <xdr:rowOff>0</xdr:rowOff>
    </xdr:to>
    <xdr:sp macro="" textlink="">
      <xdr:nvSpPr>
        <xdr:cNvPr id="32" name="Text 39"/>
        <xdr:cNvSpPr txBox="1">
          <a:spLocks noChangeArrowheads="1"/>
        </xdr:cNvSpPr>
      </xdr:nvSpPr>
      <xdr:spPr bwMode="auto">
        <a:xfrm>
          <a:off x="1047750" y="36004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10</xdr:row>
      <xdr:rowOff>352425</xdr:rowOff>
    </xdr:from>
    <xdr:to>
      <xdr:col>1</xdr:col>
      <xdr:colOff>752475</xdr:colOff>
      <xdr:row>11</xdr:row>
      <xdr:rowOff>0</xdr:rowOff>
    </xdr:to>
    <xdr:sp macro="" textlink="">
      <xdr:nvSpPr>
        <xdr:cNvPr id="33" name="Text 48"/>
        <xdr:cNvSpPr txBox="1">
          <a:spLocks noChangeArrowheads="1"/>
        </xdr:cNvSpPr>
      </xdr:nvSpPr>
      <xdr:spPr bwMode="auto">
        <a:xfrm>
          <a:off x="1047750" y="36004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10</xdr:row>
      <xdr:rowOff>352425</xdr:rowOff>
    </xdr:from>
    <xdr:to>
      <xdr:col>1</xdr:col>
      <xdr:colOff>752475</xdr:colOff>
      <xdr:row>11</xdr:row>
      <xdr:rowOff>0</xdr:rowOff>
    </xdr:to>
    <xdr:sp macro="" textlink="">
      <xdr:nvSpPr>
        <xdr:cNvPr id="34" name="Text 30"/>
        <xdr:cNvSpPr txBox="1">
          <a:spLocks noChangeArrowheads="1"/>
        </xdr:cNvSpPr>
      </xdr:nvSpPr>
      <xdr:spPr bwMode="auto">
        <a:xfrm>
          <a:off x="1047750" y="36004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10</xdr:row>
      <xdr:rowOff>352425</xdr:rowOff>
    </xdr:from>
    <xdr:to>
      <xdr:col>1</xdr:col>
      <xdr:colOff>752475</xdr:colOff>
      <xdr:row>11</xdr:row>
      <xdr:rowOff>0</xdr:rowOff>
    </xdr:to>
    <xdr:sp macro="" textlink="">
      <xdr:nvSpPr>
        <xdr:cNvPr id="35" name="Text 39"/>
        <xdr:cNvSpPr txBox="1">
          <a:spLocks noChangeArrowheads="1"/>
        </xdr:cNvSpPr>
      </xdr:nvSpPr>
      <xdr:spPr bwMode="auto">
        <a:xfrm>
          <a:off x="1047750" y="36004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10</xdr:row>
      <xdr:rowOff>352425</xdr:rowOff>
    </xdr:from>
    <xdr:to>
      <xdr:col>1</xdr:col>
      <xdr:colOff>752475</xdr:colOff>
      <xdr:row>11</xdr:row>
      <xdr:rowOff>0</xdr:rowOff>
    </xdr:to>
    <xdr:sp macro="" textlink="">
      <xdr:nvSpPr>
        <xdr:cNvPr id="36" name="Text 48"/>
        <xdr:cNvSpPr txBox="1">
          <a:spLocks noChangeArrowheads="1"/>
        </xdr:cNvSpPr>
      </xdr:nvSpPr>
      <xdr:spPr bwMode="auto">
        <a:xfrm>
          <a:off x="1047750" y="36004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10</xdr:row>
      <xdr:rowOff>352425</xdr:rowOff>
    </xdr:from>
    <xdr:to>
      <xdr:col>1</xdr:col>
      <xdr:colOff>752475</xdr:colOff>
      <xdr:row>11</xdr:row>
      <xdr:rowOff>0</xdr:rowOff>
    </xdr:to>
    <xdr:sp macro="" textlink="">
      <xdr:nvSpPr>
        <xdr:cNvPr id="37" name="Text 30"/>
        <xdr:cNvSpPr txBox="1">
          <a:spLocks noChangeArrowheads="1"/>
        </xdr:cNvSpPr>
      </xdr:nvSpPr>
      <xdr:spPr bwMode="auto">
        <a:xfrm>
          <a:off x="1047750" y="36004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657225</xdr:colOff>
      <xdr:row>18</xdr:row>
      <xdr:rowOff>415925</xdr:rowOff>
    </xdr:from>
    <xdr:to>
      <xdr:col>3</xdr:col>
      <xdr:colOff>752475</xdr:colOff>
      <xdr:row>18</xdr:row>
      <xdr:rowOff>603250</xdr:rowOff>
    </xdr:to>
    <xdr:sp macro="" textlink="">
      <xdr:nvSpPr>
        <xdr:cNvPr id="38" name="Text 39"/>
        <xdr:cNvSpPr txBox="1">
          <a:spLocks noChangeArrowheads="1"/>
        </xdr:cNvSpPr>
      </xdr:nvSpPr>
      <xdr:spPr bwMode="auto">
        <a:xfrm>
          <a:off x="5800725" y="8591550"/>
          <a:ext cx="95250" cy="18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1054100</xdr:colOff>
      <xdr:row>19</xdr:row>
      <xdr:rowOff>733425</xdr:rowOff>
    </xdr:from>
    <xdr:to>
      <xdr:col>2</xdr:col>
      <xdr:colOff>1149350</xdr:colOff>
      <xdr:row>21</xdr:row>
      <xdr:rowOff>174625</xdr:rowOff>
    </xdr:to>
    <xdr:sp macro="" textlink="">
      <xdr:nvSpPr>
        <xdr:cNvPr id="39" name="Text 48"/>
        <xdr:cNvSpPr txBox="1">
          <a:spLocks noChangeArrowheads="1"/>
        </xdr:cNvSpPr>
      </xdr:nvSpPr>
      <xdr:spPr bwMode="auto">
        <a:xfrm>
          <a:off x="4308475" y="9655175"/>
          <a:ext cx="95250" cy="18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10</xdr:row>
      <xdr:rowOff>476250</xdr:rowOff>
    </xdr:from>
    <xdr:to>
      <xdr:col>1</xdr:col>
      <xdr:colOff>752475</xdr:colOff>
      <xdr:row>11</xdr:row>
      <xdr:rowOff>0</xdr:rowOff>
    </xdr:to>
    <xdr:sp macro="" textlink="">
      <xdr:nvSpPr>
        <xdr:cNvPr id="40" name="Text 39"/>
        <xdr:cNvSpPr txBox="1">
          <a:spLocks noChangeArrowheads="1"/>
        </xdr:cNvSpPr>
      </xdr:nvSpPr>
      <xdr:spPr bwMode="auto">
        <a:xfrm>
          <a:off x="1047750" y="3724275"/>
          <a:ext cx="9525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10</xdr:row>
      <xdr:rowOff>476250</xdr:rowOff>
    </xdr:from>
    <xdr:to>
      <xdr:col>1</xdr:col>
      <xdr:colOff>752475</xdr:colOff>
      <xdr:row>11</xdr:row>
      <xdr:rowOff>0</xdr:rowOff>
    </xdr:to>
    <xdr:sp macro="" textlink="">
      <xdr:nvSpPr>
        <xdr:cNvPr id="41" name="Text 48"/>
        <xdr:cNvSpPr txBox="1">
          <a:spLocks noChangeArrowheads="1"/>
        </xdr:cNvSpPr>
      </xdr:nvSpPr>
      <xdr:spPr bwMode="auto">
        <a:xfrm>
          <a:off x="1047750" y="3724275"/>
          <a:ext cx="9525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10</xdr:row>
      <xdr:rowOff>476250</xdr:rowOff>
    </xdr:from>
    <xdr:to>
      <xdr:col>1</xdr:col>
      <xdr:colOff>752475</xdr:colOff>
      <xdr:row>11</xdr:row>
      <xdr:rowOff>0</xdr:rowOff>
    </xdr:to>
    <xdr:sp macro="" textlink="">
      <xdr:nvSpPr>
        <xdr:cNvPr id="42" name="Text 30"/>
        <xdr:cNvSpPr txBox="1">
          <a:spLocks noChangeArrowheads="1"/>
        </xdr:cNvSpPr>
      </xdr:nvSpPr>
      <xdr:spPr bwMode="auto">
        <a:xfrm>
          <a:off x="1047750" y="3724275"/>
          <a:ext cx="9525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10</xdr:row>
      <xdr:rowOff>476250</xdr:rowOff>
    </xdr:from>
    <xdr:to>
      <xdr:col>1</xdr:col>
      <xdr:colOff>752475</xdr:colOff>
      <xdr:row>11</xdr:row>
      <xdr:rowOff>0</xdr:rowOff>
    </xdr:to>
    <xdr:sp macro="" textlink="">
      <xdr:nvSpPr>
        <xdr:cNvPr id="43" name="Text 39"/>
        <xdr:cNvSpPr txBox="1">
          <a:spLocks noChangeArrowheads="1"/>
        </xdr:cNvSpPr>
      </xdr:nvSpPr>
      <xdr:spPr bwMode="auto">
        <a:xfrm>
          <a:off x="1047750" y="3724275"/>
          <a:ext cx="9525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10</xdr:row>
      <xdr:rowOff>476250</xdr:rowOff>
    </xdr:from>
    <xdr:to>
      <xdr:col>1</xdr:col>
      <xdr:colOff>752475</xdr:colOff>
      <xdr:row>11</xdr:row>
      <xdr:rowOff>0</xdr:rowOff>
    </xdr:to>
    <xdr:sp macro="" textlink="">
      <xdr:nvSpPr>
        <xdr:cNvPr id="44" name="Text 48"/>
        <xdr:cNvSpPr txBox="1">
          <a:spLocks noChangeArrowheads="1"/>
        </xdr:cNvSpPr>
      </xdr:nvSpPr>
      <xdr:spPr bwMode="auto">
        <a:xfrm>
          <a:off x="1047750" y="3724275"/>
          <a:ext cx="9525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9</xdr:row>
      <xdr:rowOff>476250</xdr:rowOff>
    </xdr:from>
    <xdr:to>
      <xdr:col>2</xdr:col>
      <xdr:colOff>752475</xdr:colOff>
      <xdr:row>10</xdr:row>
      <xdr:rowOff>104775</xdr:rowOff>
    </xdr:to>
    <xdr:sp macro="" textlink="">
      <xdr:nvSpPr>
        <xdr:cNvPr id="45" name="Text 30"/>
        <xdr:cNvSpPr txBox="1">
          <a:spLocks noChangeArrowheads="1"/>
        </xdr:cNvSpPr>
      </xdr:nvSpPr>
      <xdr:spPr bwMode="auto">
        <a:xfrm>
          <a:off x="2228850" y="32480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9</xdr:row>
      <xdr:rowOff>476250</xdr:rowOff>
    </xdr:from>
    <xdr:to>
      <xdr:col>2</xdr:col>
      <xdr:colOff>752475</xdr:colOff>
      <xdr:row>10</xdr:row>
      <xdr:rowOff>104775</xdr:rowOff>
    </xdr:to>
    <xdr:sp macro="" textlink="">
      <xdr:nvSpPr>
        <xdr:cNvPr id="46" name="Text 39"/>
        <xdr:cNvSpPr txBox="1">
          <a:spLocks noChangeArrowheads="1"/>
        </xdr:cNvSpPr>
      </xdr:nvSpPr>
      <xdr:spPr bwMode="auto">
        <a:xfrm>
          <a:off x="2228850" y="32480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9</xdr:row>
      <xdr:rowOff>476250</xdr:rowOff>
    </xdr:from>
    <xdr:to>
      <xdr:col>2</xdr:col>
      <xdr:colOff>752475</xdr:colOff>
      <xdr:row>10</xdr:row>
      <xdr:rowOff>104775</xdr:rowOff>
    </xdr:to>
    <xdr:sp macro="" textlink="">
      <xdr:nvSpPr>
        <xdr:cNvPr id="47" name="Text 48"/>
        <xdr:cNvSpPr txBox="1">
          <a:spLocks noChangeArrowheads="1"/>
        </xdr:cNvSpPr>
      </xdr:nvSpPr>
      <xdr:spPr bwMode="auto">
        <a:xfrm>
          <a:off x="2228850" y="32480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476250</xdr:rowOff>
    </xdr:from>
    <xdr:to>
      <xdr:col>2</xdr:col>
      <xdr:colOff>752475</xdr:colOff>
      <xdr:row>11</xdr:row>
      <xdr:rowOff>0</xdr:rowOff>
    </xdr:to>
    <xdr:sp macro="" textlink="">
      <xdr:nvSpPr>
        <xdr:cNvPr id="48" name="Text 48"/>
        <xdr:cNvSpPr txBox="1">
          <a:spLocks noChangeArrowheads="1"/>
        </xdr:cNvSpPr>
      </xdr:nvSpPr>
      <xdr:spPr bwMode="auto">
        <a:xfrm>
          <a:off x="2228850" y="3724275"/>
          <a:ext cx="9525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9</xdr:row>
      <xdr:rowOff>476250</xdr:rowOff>
    </xdr:from>
    <xdr:to>
      <xdr:col>2</xdr:col>
      <xdr:colOff>752475</xdr:colOff>
      <xdr:row>10</xdr:row>
      <xdr:rowOff>104775</xdr:rowOff>
    </xdr:to>
    <xdr:sp macro="" textlink="">
      <xdr:nvSpPr>
        <xdr:cNvPr id="49" name="Text 30"/>
        <xdr:cNvSpPr txBox="1">
          <a:spLocks noChangeArrowheads="1"/>
        </xdr:cNvSpPr>
      </xdr:nvSpPr>
      <xdr:spPr bwMode="auto">
        <a:xfrm>
          <a:off x="2228850" y="32480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9</xdr:row>
      <xdr:rowOff>476250</xdr:rowOff>
    </xdr:from>
    <xdr:to>
      <xdr:col>2</xdr:col>
      <xdr:colOff>752475</xdr:colOff>
      <xdr:row>10</xdr:row>
      <xdr:rowOff>104775</xdr:rowOff>
    </xdr:to>
    <xdr:sp macro="" textlink="">
      <xdr:nvSpPr>
        <xdr:cNvPr id="50" name="Text 39"/>
        <xdr:cNvSpPr txBox="1">
          <a:spLocks noChangeArrowheads="1"/>
        </xdr:cNvSpPr>
      </xdr:nvSpPr>
      <xdr:spPr bwMode="auto">
        <a:xfrm>
          <a:off x="2228850" y="32480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9</xdr:row>
      <xdr:rowOff>476250</xdr:rowOff>
    </xdr:from>
    <xdr:to>
      <xdr:col>2</xdr:col>
      <xdr:colOff>752475</xdr:colOff>
      <xdr:row>10</xdr:row>
      <xdr:rowOff>104775</xdr:rowOff>
    </xdr:to>
    <xdr:sp macro="" textlink="">
      <xdr:nvSpPr>
        <xdr:cNvPr id="51" name="Text 48"/>
        <xdr:cNvSpPr txBox="1">
          <a:spLocks noChangeArrowheads="1"/>
        </xdr:cNvSpPr>
      </xdr:nvSpPr>
      <xdr:spPr bwMode="auto">
        <a:xfrm>
          <a:off x="2228850" y="32480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476250</xdr:rowOff>
    </xdr:from>
    <xdr:to>
      <xdr:col>2</xdr:col>
      <xdr:colOff>752475</xdr:colOff>
      <xdr:row>11</xdr:row>
      <xdr:rowOff>0</xdr:rowOff>
    </xdr:to>
    <xdr:sp macro="" textlink="">
      <xdr:nvSpPr>
        <xdr:cNvPr id="52" name="Text 30"/>
        <xdr:cNvSpPr txBox="1">
          <a:spLocks noChangeArrowheads="1"/>
        </xdr:cNvSpPr>
      </xdr:nvSpPr>
      <xdr:spPr bwMode="auto">
        <a:xfrm>
          <a:off x="2228850" y="3724275"/>
          <a:ext cx="9525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476250</xdr:rowOff>
    </xdr:from>
    <xdr:to>
      <xdr:col>2</xdr:col>
      <xdr:colOff>752475</xdr:colOff>
      <xdr:row>11</xdr:row>
      <xdr:rowOff>0</xdr:rowOff>
    </xdr:to>
    <xdr:sp macro="" textlink="">
      <xdr:nvSpPr>
        <xdr:cNvPr id="53" name="Text 39"/>
        <xdr:cNvSpPr txBox="1">
          <a:spLocks noChangeArrowheads="1"/>
        </xdr:cNvSpPr>
      </xdr:nvSpPr>
      <xdr:spPr bwMode="auto">
        <a:xfrm>
          <a:off x="2228850" y="3724275"/>
          <a:ext cx="9525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9</xdr:row>
      <xdr:rowOff>476250</xdr:rowOff>
    </xdr:from>
    <xdr:to>
      <xdr:col>2</xdr:col>
      <xdr:colOff>752475</xdr:colOff>
      <xdr:row>11</xdr:row>
      <xdr:rowOff>0</xdr:rowOff>
    </xdr:to>
    <xdr:sp macro="" textlink="">
      <xdr:nvSpPr>
        <xdr:cNvPr id="54" name="Text 30"/>
        <xdr:cNvSpPr txBox="1">
          <a:spLocks noChangeArrowheads="1"/>
        </xdr:cNvSpPr>
      </xdr:nvSpPr>
      <xdr:spPr bwMode="auto">
        <a:xfrm>
          <a:off x="2228850" y="3248025"/>
          <a:ext cx="952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9</xdr:row>
      <xdr:rowOff>476250</xdr:rowOff>
    </xdr:from>
    <xdr:to>
      <xdr:col>2</xdr:col>
      <xdr:colOff>752475</xdr:colOff>
      <xdr:row>11</xdr:row>
      <xdr:rowOff>0</xdr:rowOff>
    </xdr:to>
    <xdr:sp macro="" textlink="">
      <xdr:nvSpPr>
        <xdr:cNvPr id="55" name="Text 39"/>
        <xdr:cNvSpPr txBox="1">
          <a:spLocks noChangeArrowheads="1"/>
        </xdr:cNvSpPr>
      </xdr:nvSpPr>
      <xdr:spPr bwMode="auto">
        <a:xfrm>
          <a:off x="2228850" y="3248025"/>
          <a:ext cx="952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9</xdr:row>
      <xdr:rowOff>257175</xdr:rowOff>
    </xdr:from>
    <xdr:to>
      <xdr:col>2</xdr:col>
      <xdr:colOff>752475</xdr:colOff>
      <xdr:row>11</xdr:row>
      <xdr:rowOff>0</xdr:rowOff>
    </xdr:to>
    <xdr:sp macro="" textlink="">
      <xdr:nvSpPr>
        <xdr:cNvPr id="56" name="Text 48"/>
        <xdr:cNvSpPr txBox="1">
          <a:spLocks noChangeArrowheads="1"/>
        </xdr:cNvSpPr>
      </xdr:nvSpPr>
      <xdr:spPr bwMode="auto">
        <a:xfrm>
          <a:off x="2228850" y="3162300"/>
          <a:ext cx="952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352425</xdr:rowOff>
    </xdr:from>
    <xdr:to>
      <xdr:col>2</xdr:col>
      <xdr:colOff>752475</xdr:colOff>
      <xdr:row>11</xdr:row>
      <xdr:rowOff>0</xdr:rowOff>
    </xdr:to>
    <xdr:sp macro="" textlink="">
      <xdr:nvSpPr>
        <xdr:cNvPr id="57" name="Text 30"/>
        <xdr:cNvSpPr txBox="1">
          <a:spLocks noChangeArrowheads="1"/>
        </xdr:cNvSpPr>
      </xdr:nvSpPr>
      <xdr:spPr bwMode="auto">
        <a:xfrm>
          <a:off x="2228850" y="36004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352425</xdr:rowOff>
    </xdr:from>
    <xdr:to>
      <xdr:col>2</xdr:col>
      <xdr:colOff>752475</xdr:colOff>
      <xdr:row>11</xdr:row>
      <xdr:rowOff>0</xdr:rowOff>
    </xdr:to>
    <xdr:sp macro="" textlink="">
      <xdr:nvSpPr>
        <xdr:cNvPr id="58" name="Text 39"/>
        <xdr:cNvSpPr txBox="1">
          <a:spLocks noChangeArrowheads="1"/>
        </xdr:cNvSpPr>
      </xdr:nvSpPr>
      <xdr:spPr bwMode="auto">
        <a:xfrm>
          <a:off x="2228850" y="36004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352425</xdr:rowOff>
    </xdr:from>
    <xdr:to>
      <xdr:col>2</xdr:col>
      <xdr:colOff>752475</xdr:colOff>
      <xdr:row>11</xdr:row>
      <xdr:rowOff>0</xdr:rowOff>
    </xdr:to>
    <xdr:sp macro="" textlink="">
      <xdr:nvSpPr>
        <xdr:cNvPr id="59" name="Text 48"/>
        <xdr:cNvSpPr txBox="1">
          <a:spLocks noChangeArrowheads="1"/>
        </xdr:cNvSpPr>
      </xdr:nvSpPr>
      <xdr:spPr bwMode="auto">
        <a:xfrm>
          <a:off x="2228850" y="36004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352425</xdr:rowOff>
    </xdr:from>
    <xdr:to>
      <xdr:col>2</xdr:col>
      <xdr:colOff>752475</xdr:colOff>
      <xdr:row>11</xdr:row>
      <xdr:rowOff>0</xdr:rowOff>
    </xdr:to>
    <xdr:sp macro="" textlink="">
      <xdr:nvSpPr>
        <xdr:cNvPr id="60" name="Text 30"/>
        <xdr:cNvSpPr txBox="1">
          <a:spLocks noChangeArrowheads="1"/>
        </xdr:cNvSpPr>
      </xdr:nvSpPr>
      <xdr:spPr bwMode="auto">
        <a:xfrm>
          <a:off x="2228850" y="36004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352425</xdr:rowOff>
    </xdr:from>
    <xdr:to>
      <xdr:col>2</xdr:col>
      <xdr:colOff>752475</xdr:colOff>
      <xdr:row>11</xdr:row>
      <xdr:rowOff>0</xdr:rowOff>
    </xdr:to>
    <xdr:sp macro="" textlink="">
      <xdr:nvSpPr>
        <xdr:cNvPr id="61" name="Text 39"/>
        <xdr:cNvSpPr txBox="1">
          <a:spLocks noChangeArrowheads="1"/>
        </xdr:cNvSpPr>
      </xdr:nvSpPr>
      <xdr:spPr bwMode="auto">
        <a:xfrm>
          <a:off x="2228850" y="36004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352425</xdr:rowOff>
    </xdr:from>
    <xdr:to>
      <xdr:col>2</xdr:col>
      <xdr:colOff>752475</xdr:colOff>
      <xdr:row>11</xdr:row>
      <xdr:rowOff>0</xdr:rowOff>
    </xdr:to>
    <xdr:sp macro="" textlink="">
      <xdr:nvSpPr>
        <xdr:cNvPr id="62" name="Text 48"/>
        <xdr:cNvSpPr txBox="1">
          <a:spLocks noChangeArrowheads="1"/>
        </xdr:cNvSpPr>
      </xdr:nvSpPr>
      <xdr:spPr bwMode="auto">
        <a:xfrm>
          <a:off x="2228850" y="36004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352425</xdr:rowOff>
    </xdr:from>
    <xdr:to>
      <xdr:col>2</xdr:col>
      <xdr:colOff>752475</xdr:colOff>
      <xdr:row>11</xdr:row>
      <xdr:rowOff>0</xdr:rowOff>
    </xdr:to>
    <xdr:sp macro="" textlink="">
      <xdr:nvSpPr>
        <xdr:cNvPr id="63" name="Text 30"/>
        <xdr:cNvSpPr txBox="1">
          <a:spLocks noChangeArrowheads="1"/>
        </xdr:cNvSpPr>
      </xdr:nvSpPr>
      <xdr:spPr bwMode="auto">
        <a:xfrm>
          <a:off x="2228850" y="36004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352425</xdr:rowOff>
    </xdr:from>
    <xdr:to>
      <xdr:col>2</xdr:col>
      <xdr:colOff>752475</xdr:colOff>
      <xdr:row>11</xdr:row>
      <xdr:rowOff>0</xdr:rowOff>
    </xdr:to>
    <xdr:sp macro="" textlink="">
      <xdr:nvSpPr>
        <xdr:cNvPr id="64" name="Text 39"/>
        <xdr:cNvSpPr txBox="1">
          <a:spLocks noChangeArrowheads="1"/>
        </xdr:cNvSpPr>
      </xdr:nvSpPr>
      <xdr:spPr bwMode="auto">
        <a:xfrm>
          <a:off x="2228850" y="36004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352425</xdr:rowOff>
    </xdr:from>
    <xdr:to>
      <xdr:col>2</xdr:col>
      <xdr:colOff>752475</xdr:colOff>
      <xdr:row>11</xdr:row>
      <xdr:rowOff>0</xdr:rowOff>
    </xdr:to>
    <xdr:sp macro="" textlink="">
      <xdr:nvSpPr>
        <xdr:cNvPr id="65" name="Text 48"/>
        <xdr:cNvSpPr txBox="1">
          <a:spLocks noChangeArrowheads="1"/>
        </xdr:cNvSpPr>
      </xdr:nvSpPr>
      <xdr:spPr bwMode="auto">
        <a:xfrm>
          <a:off x="2228850" y="36004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352425</xdr:rowOff>
    </xdr:from>
    <xdr:to>
      <xdr:col>2</xdr:col>
      <xdr:colOff>752475</xdr:colOff>
      <xdr:row>11</xdr:row>
      <xdr:rowOff>0</xdr:rowOff>
    </xdr:to>
    <xdr:sp macro="" textlink="">
      <xdr:nvSpPr>
        <xdr:cNvPr id="66" name="Text 30"/>
        <xdr:cNvSpPr txBox="1">
          <a:spLocks noChangeArrowheads="1"/>
        </xdr:cNvSpPr>
      </xdr:nvSpPr>
      <xdr:spPr bwMode="auto">
        <a:xfrm>
          <a:off x="2228850" y="36004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352425</xdr:rowOff>
    </xdr:from>
    <xdr:to>
      <xdr:col>2</xdr:col>
      <xdr:colOff>752475</xdr:colOff>
      <xdr:row>11</xdr:row>
      <xdr:rowOff>0</xdr:rowOff>
    </xdr:to>
    <xdr:sp macro="" textlink="">
      <xdr:nvSpPr>
        <xdr:cNvPr id="67" name="Text 39"/>
        <xdr:cNvSpPr txBox="1">
          <a:spLocks noChangeArrowheads="1"/>
        </xdr:cNvSpPr>
      </xdr:nvSpPr>
      <xdr:spPr bwMode="auto">
        <a:xfrm>
          <a:off x="2228850" y="36004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352425</xdr:rowOff>
    </xdr:from>
    <xdr:to>
      <xdr:col>2</xdr:col>
      <xdr:colOff>752475</xdr:colOff>
      <xdr:row>11</xdr:row>
      <xdr:rowOff>0</xdr:rowOff>
    </xdr:to>
    <xdr:sp macro="" textlink="">
      <xdr:nvSpPr>
        <xdr:cNvPr id="68" name="Text 48"/>
        <xdr:cNvSpPr txBox="1">
          <a:spLocks noChangeArrowheads="1"/>
        </xdr:cNvSpPr>
      </xdr:nvSpPr>
      <xdr:spPr bwMode="auto">
        <a:xfrm>
          <a:off x="2228850" y="36004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352425</xdr:rowOff>
    </xdr:from>
    <xdr:to>
      <xdr:col>2</xdr:col>
      <xdr:colOff>752475</xdr:colOff>
      <xdr:row>11</xdr:row>
      <xdr:rowOff>0</xdr:rowOff>
    </xdr:to>
    <xdr:sp macro="" textlink="">
      <xdr:nvSpPr>
        <xdr:cNvPr id="69" name="Text 30"/>
        <xdr:cNvSpPr txBox="1">
          <a:spLocks noChangeArrowheads="1"/>
        </xdr:cNvSpPr>
      </xdr:nvSpPr>
      <xdr:spPr bwMode="auto">
        <a:xfrm>
          <a:off x="2228850" y="36004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352425</xdr:rowOff>
    </xdr:from>
    <xdr:to>
      <xdr:col>2</xdr:col>
      <xdr:colOff>752475</xdr:colOff>
      <xdr:row>11</xdr:row>
      <xdr:rowOff>0</xdr:rowOff>
    </xdr:to>
    <xdr:sp macro="" textlink="">
      <xdr:nvSpPr>
        <xdr:cNvPr id="70" name="Text 39"/>
        <xdr:cNvSpPr txBox="1">
          <a:spLocks noChangeArrowheads="1"/>
        </xdr:cNvSpPr>
      </xdr:nvSpPr>
      <xdr:spPr bwMode="auto">
        <a:xfrm>
          <a:off x="2228850" y="36004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352425</xdr:rowOff>
    </xdr:from>
    <xdr:to>
      <xdr:col>2</xdr:col>
      <xdr:colOff>752475</xdr:colOff>
      <xdr:row>11</xdr:row>
      <xdr:rowOff>0</xdr:rowOff>
    </xdr:to>
    <xdr:sp macro="" textlink="">
      <xdr:nvSpPr>
        <xdr:cNvPr id="71" name="Text 48"/>
        <xdr:cNvSpPr txBox="1">
          <a:spLocks noChangeArrowheads="1"/>
        </xdr:cNvSpPr>
      </xdr:nvSpPr>
      <xdr:spPr bwMode="auto">
        <a:xfrm>
          <a:off x="2228850" y="36004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9</xdr:row>
      <xdr:rowOff>476250</xdr:rowOff>
    </xdr:from>
    <xdr:to>
      <xdr:col>2</xdr:col>
      <xdr:colOff>752475</xdr:colOff>
      <xdr:row>11</xdr:row>
      <xdr:rowOff>0</xdr:rowOff>
    </xdr:to>
    <xdr:sp macro="" textlink="">
      <xdr:nvSpPr>
        <xdr:cNvPr id="72" name="Text 39"/>
        <xdr:cNvSpPr txBox="1">
          <a:spLocks noChangeArrowheads="1"/>
        </xdr:cNvSpPr>
      </xdr:nvSpPr>
      <xdr:spPr bwMode="auto">
        <a:xfrm>
          <a:off x="2228850" y="3248025"/>
          <a:ext cx="952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352425</xdr:rowOff>
    </xdr:from>
    <xdr:to>
      <xdr:col>2</xdr:col>
      <xdr:colOff>752475</xdr:colOff>
      <xdr:row>11</xdr:row>
      <xdr:rowOff>0</xdr:rowOff>
    </xdr:to>
    <xdr:sp macro="" textlink="">
      <xdr:nvSpPr>
        <xdr:cNvPr id="73" name="Text 30"/>
        <xdr:cNvSpPr txBox="1">
          <a:spLocks noChangeArrowheads="1"/>
        </xdr:cNvSpPr>
      </xdr:nvSpPr>
      <xdr:spPr bwMode="auto">
        <a:xfrm>
          <a:off x="2228850" y="36004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352425</xdr:rowOff>
    </xdr:from>
    <xdr:to>
      <xdr:col>2</xdr:col>
      <xdr:colOff>752475</xdr:colOff>
      <xdr:row>11</xdr:row>
      <xdr:rowOff>0</xdr:rowOff>
    </xdr:to>
    <xdr:sp macro="" textlink="">
      <xdr:nvSpPr>
        <xdr:cNvPr id="74" name="Text 39"/>
        <xdr:cNvSpPr txBox="1">
          <a:spLocks noChangeArrowheads="1"/>
        </xdr:cNvSpPr>
      </xdr:nvSpPr>
      <xdr:spPr bwMode="auto">
        <a:xfrm>
          <a:off x="2228850" y="36004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352425</xdr:rowOff>
    </xdr:from>
    <xdr:to>
      <xdr:col>2</xdr:col>
      <xdr:colOff>752475</xdr:colOff>
      <xdr:row>11</xdr:row>
      <xdr:rowOff>0</xdr:rowOff>
    </xdr:to>
    <xdr:sp macro="" textlink="">
      <xdr:nvSpPr>
        <xdr:cNvPr id="75" name="Text 48"/>
        <xdr:cNvSpPr txBox="1">
          <a:spLocks noChangeArrowheads="1"/>
        </xdr:cNvSpPr>
      </xdr:nvSpPr>
      <xdr:spPr bwMode="auto">
        <a:xfrm>
          <a:off x="2228850" y="36004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352425</xdr:rowOff>
    </xdr:from>
    <xdr:to>
      <xdr:col>2</xdr:col>
      <xdr:colOff>752475</xdr:colOff>
      <xdr:row>11</xdr:row>
      <xdr:rowOff>0</xdr:rowOff>
    </xdr:to>
    <xdr:sp macro="" textlink="">
      <xdr:nvSpPr>
        <xdr:cNvPr id="76" name="Text 30"/>
        <xdr:cNvSpPr txBox="1">
          <a:spLocks noChangeArrowheads="1"/>
        </xdr:cNvSpPr>
      </xdr:nvSpPr>
      <xdr:spPr bwMode="auto">
        <a:xfrm>
          <a:off x="2228850" y="36004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352425</xdr:rowOff>
    </xdr:from>
    <xdr:to>
      <xdr:col>2</xdr:col>
      <xdr:colOff>752475</xdr:colOff>
      <xdr:row>11</xdr:row>
      <xdr:rowOff>0</xdr:rowOff>
    </xdr:to>
    <xdr:sp macro="" textlink="">
      <xdr:nvSpPr>
        <xdr:cNvPr id="77" name="Text 39"/>
        <xdr:cNvSpPr txBox="1">
          <a:spLocks noChangeArrowheads="1"/>
        </xdr:cNvSpPr>
      </xdr:nvSpPr>
      <xdr:spPr bwMode="auto">
        <a:xfrm>
          <a:off x="2228850" y="36004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352425</xdr:rowOff>
    </xdr:from>
    <xdr:to>
      <xdr:col>2</xdr:col>
      <xdr:colOff>752475</xdr:colOff>
      <xdr:row>11</xdr:row>
      <xdr:rowOff>0</xdr:rowOff>
    </xdr:to>
    <xdr:sp macro="" textlink="">
      <xdr:nvSpPr>
        <xdr:cNvPr id="78" name="Text 48"/>
        <xdr:cNvSpPr txBox="1">
          <a:spLocks noChangeArrowheads="1"/>
        </xdr:cNvSpPr>
      </xdr:nvSpPr>
      <xdr:spPr bwMode="auto">
        <a:xfrm>
          <a:off x="2228850" y="36004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352425</xdr:rowOff>
    </xdr:from>
    <xdr:to>
      <xdr:col>2</xdr:col>
      <xdr:colOff>752475</xdr:colOff>
      <xdr:row>11</xdr:row>
      <xdr:rowOff>0</xdr:rowOff>
    </xdr:to>
    <xdr:sp macro="" textlink="">
      <xdr:nvSpPr>
        <xdr:cNvPr id="79" name="Text 30"/>
        <xdr:cNvSpPr txBox="1">
          <a:spLocks noChangeArrowheads="1"/>
        </xdr:cNvSpPr>
      </xdr:nvSpPr>
      <xdr:spPr bwMode="auto">
        <a:xfrm>
          <a:off x="2228850" y="36004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352425</xdr:rowOff>
    </xdr:from>
    <xdr:to>
      <xdr:col>2</xdr:col>
      <xdr:colOff>752475</xdr:colOff>
      <xdr:row>11</xdr:row>
      <xdr:rowOff>0</xdr:rowOff>
    </xdr:to>
    <xdr:sp macro="" textlink="">
      <xdr:nvSpPr>
        <xdr:cNvPr id="80" name="Text 39"/>
        <xdr:cNvSpPr txBox="1">
          <a:spLocks noChangeArrowheads="1"/>
        </xdr:cNvSpPr>
      </xdr:nvSpPr>
      <xdr:spPr bwMode="auto">
        <a:xfrm>
          <a:off x="2228850" y="36004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352425</xdr:rowOff>
    </xdr:from>
    <xdr:to>
      <xdr:col>2</xdr:col>
      <xdr:colOff>752475</xdr:colOff>
      <xdr:row>11</xdr:row>
      <xdr:rowOff>0</xdr:rowOff>
    </xdr:to>
    <xdr:sp macro="" textlink="">
      <xdr:nvSpPr>
        <xdr:cNvPr id="81" name="Text 48"/>
        <xdr:cNvSpPr txBox="1">
          <a:spLocks noChangeArrowheads="1"/>
        </xdr:cNvSpPr>
      </xdr:nvSpPr>
      <xdr:spPr bwMode="auto">
        <a:xfrm>
          <a:off x="2228850" y="36004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352425</xdr:rowOff>
    </xdr:from>
    <xdr:to>
      <xdr:col>2</xdr:col>
      <xdr:colOff>752475</xdr:colOff>
      <xdr:row>11</xdr:row>
      <xdr:rowOff>0</xdr:rowOff>
    </xdr:to>
    <xdr:sp macro="" textlink="">
      <xdr:nvSpPr>
        <xdr:cNvPr id="82" name="Text 30"/>
        <xdr:cNvSpPr txBox="1">
          <a:spLocks noChangeArrowheads="1"/>
        </xdr:cNvSpPr>
      </xdr:nvSpPr>
      <xdr:spPr bwMode="auto">
        <a:xfrm>
          <a:off x="2228850" y="36004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352425</xdr:rowOff>
    </xdr:from>
    <xdr:to>
      <xdr:col>2</xdr:col>
      <xdr:colOff>752475</xdr:colOff>
      <xdr:row>11</xdr:row>
      <xdr:rowOff>0</xdr:rowOff>
    </xdr:to>
    <xdr:sp macro="" textlink="">
      <xdr:nvSpPr>
        <xdr:cNvPr id="83" name="Text 39"/>
        <xdr:cNvSpPr txBox="1">
          <a:spLocks noChangeArrowheads="1"/>
        </xdr:cNvSpPr>
      </xdr:nvSpPr>
      <xdr:spPr bwMode="auto">
        <a:xfrm>
          <a:off x="2228850" y="36004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352425</xdr:rowOff>
    </xdr:from>
    <xdr:to>
      <xdr:col>2</xdr:col>
      <xdr:colOff>752475</xdr:colOff>
      <xdr:row>11</xdr:row>
      <xdr:rowOff>0</xdr:rowOff>
    </xdr:to>
    <xdr:sp macro="" textlink="">
      <xdr:nvSpPr>
        <xdr:cNvPr id="84" name="Text 48"/>
        <xdr:cNvSpPr txBox="1">
          <a:spLocks noChangeArrowheads="1"/>
        </xdr:cNvSpPr>
      </xdr:nvSpPr>
      <xdr:spPr bwMode="auto">
        <a:xfrm>
          <a:off x="2228850" y="36004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352425</xdr:rowOff>
    </xdr:from>
    <xdr:to>
      <xdr:col>2</xdr:col>
      <xdr:colOff>752475</xdr:colOff>
      <xdr:row>11</xdr:row>
      <xdr:rowOff>0</xdr:rowOff>
    </xdr:to>
    <xdr:sp macro="" textlink="">
      <xdr:nvSpPr>
        <xdr:cNvPr id="85" name="Text 30"/>
        <xdr:cNvSpPr txBox="1">
          <a:spLocks noChangeArrowheads="1"/>
        </xdr:cNvSpPr>
      </xdr:nvSpPr>
      <xdr:spPr bwMode="auto">
        <a:xfrm>
          <a:off x="2228850" y="36004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352425</xdr:rowOff>
    </xdr:from>
    <xdr:to>
      <xdr:col>2</xdr:col>
      <xdr:colOff>752475</xdr:colOff>
      <xdr:row>11</xdr:row>
      <xdr:rowOff>0</xdr:rowOff>
    </xdr:to>
    <xdr:sp macro="" textlink="">
      <xdr:nvSpPr>
        <xdr:cNvPr id="86" name="Text 39"/>
        <xdr:cNvSpPr txBox="1">
          <a:spLocks noChangeArrowheads="1"/>
        </xdr:cNvSpPr>
      </xdr:nvSpPr>
      <xdr:spPr bwMode="auto">
        <a:xfrm>
          <a:off x="2228850" y="36004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352425</xdr:rowOff>
    </xdr:from>
    <xdr:to>
      <xdr:col>2</xdr:col>
      <xdr:colOff>752475</xdr:colOff>
      <xdr:row>11</xdr:row>
      <xdr:rowOff>0</xdr:rowOff>
    </xdr:to>
    <xdr:sp macro="" textlink="">
      <xdr:nvSpPr>
        <xdr:cNvPr id="87" name="Text 48"/>
        <xdr:cNvSpPr txBox="1">
          <a:spLocks noChangeArrowheads="1"/>
        </xdr:cNvSpPr>
      </xdr:nvSpPr>
      <xdr:spPr bwMode="auto">
        <a:xfrm>
          <a:off x="2228850" y="36004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104775</xdr:rowOff>
    </xdr:to>
    <xdr:sp macro="" textlink="">
      <xdr:nvSpPr>
        <xdr:cNvPr id="88" name="Text 30"/>
        <xdr:cNvSpPr txBox="1">
          <a:spLocks noChangeArrowheads="1"/>
        </xdr:cNvSpPr>
      </xdr:nvSpPr>
      <xdr:spPr bwMode="auto">
        <a:xfrm>
          <a:off x="2228850" y="32480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104775</xdr:rowOff>
    </xdr:to>
    <xdr:sp macro="" textlink="">
      <xdr:nvSpPr>
        <xdr:cNvPr id="89" name="Text 39"/>
        <xdr:cNvSpPr txBox="1">
          <a:spLocks noChangeArrowheads="1"/>
        </xdr:cNvSpPr>
      </xdr:nvSpPr>
      <xdr:spPr bwMode="auto">
        <a:xfrm>
          <a:off x="2228850" y="32480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104775</xdr:rowOff>
    </xdr:to>
    <xdr:sp macro="" textlink="">
      <xdr:nvSpPr>
        <xdr:cNvPr id="90" name="Text 48"/>
        <xdr:cNvSpPr txBox="1">
          <a:spLocks noChangeArrowheads="1"/>
        </xdr:cNvSpPr>
      </xdr:nvSpPr>
      <xdr:spPr bwMode="auto">
        <a:xfrm>
          <a:off x="2228850" y="32480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104775</xdr:rowOff>
    </xdr:to>
    <xdr:sp macro="" textlink="">
      <xdr:nvSpPr>
        <xdr:cNvPr id="91" name="Text 30"/>
        <xdr:cNvSpPr txBox="1">
          <a:spLocks noChangeArrowheads="1"/>
        </xdr:cNvSpPr>
      </xdr:nvSpPr>
      <xdr:spPr bwMode="auto">
        <a:xfrm>
          <a:off x="2228850" y="32480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104775</xdr:rowOff>
    </xdr:to>
    <xdr:sp macro="" textlink="">
      <xdr:nvSpPr>
        <xdr:cNvPr id="92" name="Text 39"/>
        <xdr:cNvSpPr txBox="1">
          <a:spLocks noChangeArrowheads="1"/>
        </xdr:cNvSpPr>
      </xdr:nvSpPr>
      <xdr:spPr bwMode="auto">
        <a:xfrm>
          <a:off x="2228850" y="32480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104775</xdr:rowOff>
    </xdr:to>
    <xdr:sp macro="" textlink="">
      <xdr:nvSpPr>
        <xdr:cNvPr id="93" name="Text 48"/>
        <xdr:cNvSpPr txBox="1">
          <a:spLocks noChangeArrowheads="1"/>
        </xdr:cNvSpPr>
      </xdr:nvSpPr>
      <xdr:spPr bwMode="auto">
        <a:xfrm>
          <a:off x="2228850" y="32480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11</xdr:row>
      <xdr:rowOff>0</xdr:rowOff>
    </xdr:to>
    <xdr:sp macro="" textlink="">
      <xdr:nvSpPr>
        <xdr:cNvPr id="94" name="Text 30"/>
        <xdr:cNvSpPr txBox="1">
          <a:spLocks noChangeArrowheads="1"/>
        </xdr:cNvSpPr>
      </xdr:nvSpPr>
      <xdr:spPr bwMode="auto">
        <a:xfrm>
          <a:off x="2228850" y="3248025"/>
          <a:ext cx="952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11</xdr:row>
      <xdr:rowOff>0</xdr:rowOff>
    </xdr:to>
    <xdr:sp macro="" textlink="">
      <xdr:nvSpPr>
        <xdr:cNvPr id="95" name="Text 39"/>
        <xdr:cNvSpPr txBox="1">
          <a:spLocks noChangeArrowheads="1"/>
        </xdr:cNvSpPr>
      </xdr:nvSpPr>
      <xdr:spPr bwMode="auto">
        <a:xfrm>
          <a:off x="2228850" y="3248025"/>
          <a:ext cx="952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9</xdr:row>
      <xdr:rowOff>257175</xdr:rowOff>
    </xdr:from>
    <xdr:to>
      <xdr:col>2</xdr:col>
      <xdr:colOff>752475</xdr:colOff>
      <xdr:row>10</xdr:row>
      <xdr:rowOff>104775</xdr:rowOff>
    </xdr:to>
    <xdr:sp macro="" textlink="">
      <xdr:nvSpPr>
        <xdr:cNvPr id="96" name="Text 48"/>
        <xdr:cNvSpPr txBox="1">
          <a:spLocks noChangeArrowheads="1"/>
        </xdr:cNvSpPr>
      </xdr:nvSpPr>
      <xdr:spPr bwMode="auto">
        <a:xfrm>
          <a:off x="2228850" y="3162300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11</xdr:row>
      <xdr:rowOff>0</xdr:rowOff>
    </xdr:to>
    <xdr:sp macro="" textlink="">
      <xdr:nvSpPr>
        <xdr:cNvPr id="97" name="Text 39"/>
        <xdr:cNvSpPr txBox="1">
          <a:spLocks noChangeArrowheads="1"/>
        </xdr:cNvSpPr>
      </xdr:nvSpPr>
      <xdr:spPr bwMode="auto">
        <a:xfrm>
          <a:off x="2228850" y="3248025"/>
          <a:ext cx="952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104775</xdr:rowOff>
    </xdr:to>
    <xdr:sp macro="" textlink="">
      <xdr:nvSpPr>
        <xdr:cNvPr id="98" name="Text 30"/>
        <xdr:cNvSpPr txBox="1">
          <a:spLocks noChangeArrowheads="1"/>
        </xdr:cNvSpPr>
      </xdr:nvSpPr>
      <xdr:spPr bwMode="auto">
        <a:xfrm>
          <a:off x="2228850" y="32480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104775</xdr:rowOff>
    </xdr:to>
    <xdr:sp macro="" textlink="">
      <xdr:nvSpPr>
        <xdr:cNvPr id="99" name="Text 39"/>
        <xdr:cNvSpPr txBox="1">
          <a:spLocks noChangeArrowheads="1"/>
        </xdr:cNvSpPr>
      </xdr:nvSpPr>
      <xdr:spPr bwMode="auto">
        <a:xfrm>
          <a:off x="2228850" y="32480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104775</xdr:rowOff>
    </xdr:to>
    <xdr:sp macro="" textlink="">
      <xdr:nvSpPr>
        <xdr:cNvPr id="100" name="Text 48"/>
        <xdr:cNvSpPr txBox="1">
          <a:spLocks noChangeArrowheads="1"/>
        </xdr:cNvSpPr>
      </xdr:nvSpPr>
      <xdr:spPr bwMode="auto">
        <a:xfrm>
          <a:off x="2228850" y="32480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104775</xdr:rowOff>
    </xdr:to>
    <xdr:sp macro="" textlink="">
      <xdr:nvSpPr>
        <xdr:cNvPr id="101" name="Text 30"/>
        <xdr:cNvSpPr txBox="1">
          <a:spLocks noChangeArrowheads="1"/>
        </xdr:cNvSpPr>
      </xdr:nvSpPr>
      <xdr:spPr bwMode="auto">
        <a:xfrm>
          <a:off x="2228850" y="32480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104775</xdr:rowOff>
    </xdr:to>
    <xdr:sp macro="" textlink="">
      <xdr:nvSpPr>
        <xdr:cNvPr id="102" name="Text 39"/>
        <xdr:cNvSpPr txBox="1">
          <a:spLocks noChangeArrowheads="1"/>
        </xdr:cNvSpPr>
      </xdr:nvSpPr>
      <xdr:spPr bwMode="auto">
        <a:xfrm>
          <a:off x="2228850" y="32480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104775</xdr:rowOff>
    </xdr:to>
    <xdr:sp macro="" textlink="">
      <xdr:nvSpPr>
        <xdr:cNvPr id="103" name="Text 48"/>
        <xdr:cNvSpPr txBox="1">
          <a:spLocks noChangeArrowheads="1"/>
        </xdr:cNvSpPr>
      </xdr:nvSpPr>
      <xdr:spPr bwMode="auto">
        <a:xfrm>
          <a:off x="2228850" y="32480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11</xdr:row>
      <xdr:rowOff>0</xdr:rowOff>
    </xdr:to>
    <xdr:sp macro="" textlink="">
      <xdr:nvSpPr>
        <xdr:cNvPr id="104" name="Text 39"/>
        <xdr:cNvSpPr txBox="1">
          <a:spLocks noChangeArrowheads="1"/>
        </xdr:cNvSpPr>
      </xdr:nvSpPr>
      <xdr:spPr bwMode="auto">
        <a:xfrm>
          <a:off x="2228850" y="3248025"/>
          <a:ext cx="952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11</xdr:row>
      <xdr:rowOff>0</xdr:rowOff>
    </xdr:to>
    <xdr:sp macro="" textlink="">
      <xdr:nvSpPr>
        <xdr:cNvPr id="105" name="Text 48"/>
        <xdr:cNvSpPr txBox="1">
          <a:spLocks noChangeArrowheads="1"/>
        </xdr:cNvSpPr>
      </xdr:nvSpPr>
      <xdr:spPr bwMode="auto">
        <a:xfrm>
          <a:off x="2228850" y="3248025"/>
          <a:ext cx="952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9</xdr:row>
      <xdr:rowOff>476250</xdr:rowOff>
    </xdr:from>
    <xdr:to>
      <xdr:col>2</xdr:col>
      <xdr:colOff>752475</xdr:colOff>
      <xdr:row>10</xdr:row>
      <xdr:rowOff>104775</xdr:rowOff>
    </xdr:to>
    <xdr:sp macro="" textlink="">
      <xdr:nvSpPr>
        <xdr:cNvPr id="106" name="Text 30"/>
        <xdr:cNvSpPr txBox="1">
          <a:spLocks noChangeArrowheads="1"/>
        </xdr:cNvSpPr>
      </xdr:nvSpPr>
      <xdr:spPr bwMode="auto">
        <a:xfrm>
          <a:off x="2228850" y="32480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9</xdr:row>
      <xdr:rowOff>476250</xdr:rowOff>
    </xdr:from>
    <xdr:to>
      <xdr:col>2</xdr:col>
      <xdr:colOff>752475</xdr:colOff>
      <xdr:row>10</xdr:row>
      <xdr:rowOff>104775</xdr:rowOff>
    </xdr:to>
    <xdr:sp macro="" textlink="">
      <xdr:nvSpPr>
        <xdr:cNvPr id="107" name="Text 39"/>
        <xdr:cNvSpPr txBox="1">
          <a:spLocks noChangeArrowheads="1"/>
        </xdr:cNvSpPr>
      </xdr:nvSpPr>
      <xdr:spPr bwMode="auto">
        <a:xfrm>
          <a:off x="2228850" y="32480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9</xdr:row>
      <xdr:rowOff>257175</xdr:rowOff>
    </xdr:from>
    <xdr:to>
      <xdr:col>2</xdr:col>
      <xdr:colOff>752475</xdr:colOff>
      <xdr:row>10</xdr:row>
      <xdr:rowOff>104775</xdr:rowOff>
    </xdr:to>
    <xdr:sp macro="" textlink="">
      <xdr:nvSpPr>
        <xdr:cNvPr id="108" name="Text 48"/>
        <xdr:cNvSpPr txBox="1">
          <a:spLocks noChangeArrowheads="1"/>
        </xdr:cNvSpPr>
      </xdr:nvSpPr>
      <xdr:spPr bwMode="auto">
        <a:xfrm>
          <a:off x="2228850" y="3162300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171450</xdr:rowOff>
    </xdr:to>
    <xdr:sp macro="" textlink="">
      <xdr:nvSpPr>
        <xdr:cNvPr id="109" name="Text 30"/>
        <xdr:cNvSpPr txBox="1">
          <a:spLocks noChangeArrowheads="1"/>
        </xdr:cNvSpPr>
      </xdr:nvSpPr>
      <xdr:spPr bwMode="auto">
        <a:xfrm>
          <a:off x="2228850" y="32480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171450</xdr:rowOff>
    </xdr:to>
    <xdr:sp macro="" textlink="">
      <xdr:nvSpPr>
        <xdr:cNvPr id="110" name="Text 39"/>
        <xdr:cNvSpPr txBox="1">
          <a:spLocks noChangeArrowheads="1"/>
        </xdr:cNvSpPr>
      </xdr:nvSpPr>
      <xdr:spPr bwMode="auto">
        <a:xfrm>
          <a:off x="2228850" y="32480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171450</xdr:rowOff>
    </xdr:to>
    <xdr:sp macro="" textlink="">
      <xdr:nvSpPr>
        <xdr:cNvPr id="111" name="Text 48"/>
        <xdr:cNvSpPr txBox="1">
          <a:spLocks noChangeArrowheads="1"/>
        </xdr:cNvSpPr>
      </xdr:nvSpPr>
      <xdr:spPr bwMode="auto">
        <a:xfrm>
          <a:off x="2228850" y="32480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171450</xdr:rowOff>
    </xdr:to>
    <xdr:sp macro="" textlink="">
      <xdr:nvSpPr>
        <xdr:cNvPr id="112" name="Text 30"/>
        <xdr:cNvSpPr txBox="1">
          <a:spLocks noChangeArrowheads="1"/>
        </xdr:cNvSpPr>
      </xdr:nvSpPr>
      <xdr:spPr bwMode="auto">
        <a:xfrm>
          <a:off x="2228850" y="32480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171450</xdr:rowOff>
    </xdr:to>
    <xdr:sp macro="" textlink="">
      <xdr:nvSpPr>
        <xdr:cNvPr id="113" name="Text 39"/>
        <xdr:cNvSpPr txBox="1">
          <a:spLocks noChangeArrowheads="1"/>
        </xdr:cNvSpPr>
      </xdr:nvSpPr>
      <xdr:spPr bwMode="auto">
        <a:xfrm>
          <a:off x="2228850" y="32480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171450</xdr:rowOff>
    </xdr:to>
    <xdr:sp macro="" textlink="">
      <xdr:nvSpPr>
        <xdr:cNvPr id="114" name="Text 48"/>
        <xdr:cNvSpPr txBox="1">
          <a:spLocks noChangeArrowheads="1"/>
        </xdr:cNvSpPr>
      </xdr:nvSpPr>
      <xdr:spPr bwMode="auto">
        <a:xfrm>
          <a:off x="2228850" y="32480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171450</xdr:rowOff>
    </xdr:to>
    <xdr:sp macro="" textlink="">
      <xdr:nvSpPr>
        <xdr:cNvPr id="115" name="Text 30"/>
        <xdr:cNvSpPr txBox="1">
          <a:spLocks noChangeArrowheads="1"/>
        </xdr:cNvSpPr>
      </xdr:nvSpPr>
      <xdr:spPr bwMode="auto">
        <a:xfrm>
          <a:off x="2228850" y="32480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171450</xdr:rowOff>
    </xdr:to>
    <xdr:sp macro="" textlink="">
      <xdr:nvSpPr>
        <xdr:cNvPr id="116" name="Text 39"/>
        <xdr:cNvSpPr txBox="1">
          <a:spLocks noChangeArrowheads="1"/>
        </xdr:cNvSpPr>
      </xdr:nvSpPr>
      <xdr:spPr bwMode="auto">
        <a:xfrm>
          <a:off x="2228850" y="32480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171450</xdr:rowOff>
    </xdr:to>
    <xdr:sp macro="" textlink="">
      <xdr:nvSpPr>
        <xdr:cNvPr id="117" name="Text 48"/>
        <xdr:cNvSpPr txBox="1">
          <a:spLocks noChangeArrowheads="1"/>
        </xdr:cNvSpPr>
      </xdr:nvSpPr>
      <xdr:spPr bwMode="auto">
        <a:xfrm>
          <a:off x="2228850" y="32480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171450</xdr:rowOff>
    </xdr:to>
    <xdr:sp macro="" textlink="">
      <xdr:nvSpPr>
        <xdr:cNvPr id="118" name="Text 30"/>
        <xdr:cNvSpPr txBox="1">
          <a:spLocks noChangeArrowheads="1"/>
        </xdr:cNvSpPr>
      </xdr:nvSpPr>
      <xdr:spPr bwMode="auto">
        <a:xfrm>
          <a:off x="2228850" y="32480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171450</xdr:rowOff>
    </xdr:to>
    <xdr:sp macro="" textlink="">
      <xdr:nvSpPr>
        <xdr:cNvPr id="119" name="Text 39"/>
        <xdr:cNvSpPr txBox="1">
          <a:spLocks noChangeArrowheads="1"/>
        </xdr:cNvSpPr>
      </xdr:nvSpPr>
      <xdr:spPr bwMode="auto">
        <a:xfrm>
          <a:off x="2228850" y="32480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171450</xdr:rowOff>
    </xdr:to>
    <xdr:sp macro="" textlink="">
      <xdr:nvSpPr>
        <xdr:cNvPr id="120" name="Text 48"/>
        <xdr:cNvSpPr txBox="1">
          <a:spLocks noChangeArrowheads="1"/>
        </xdr:cNvSpPr>
      </xdr:nvSpPr>
      <xdr:spPr bwMode="auto">
        <a:xfrm>
          <a:off x="2228850" y="32480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171450</xdr:rowOff>
    </xdr:to>
    <xdr:sp macro="" textlink="">
      <xdr:nvSpPr>
        <xdr:cNvPr id="121" name="Text 30"/>
        <xdr:cNvSpPr txBox="1">
          <a:spLocks noChangeArrowheads="1"/>
        </xdr:cNvSpPr>
      </xdr:nvSpPr>
      <xdr:spPr bwMode="auto">
        <a:xfrm>
          <a:off x="2228850" y="32480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171450</xdr:rowOff>
    </xdr:to>
    <xdr:sp macro="" textlink="">
      <xdr:nvSpPr>
        <xdr:cNvPr id="122" name="Text 39"/>
        <xdr:cNvSpPr txBox="1">
          <a:spLocks noChangeArrowheads="1"/>
        </xdr:cNvSpPr>
      </xdr:nvSpPr>
      <xdr:spPr bwMode="auto">
        <a:xfrm>
          <a:off x="2228850" y="32480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104775</xdr:rowOff>
    </xdr:to>
    <xdr:sp macro="" textlink="">
      <xdr:nvSpPr>
        <xdr:cNvPr id="123" name="Text 30"/>
        <xdr:cNvSpPr txBox="1">
          <a:spLocks noChangeArrowheads="1"/>
        </xdr:cNvSpPr>
      </xdr:nvSpPr>
      <xdr:spPr bwMode="auto">
        <a:xfrm>
          <a:off x="2228850" y="32480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104775</xdr:rowOff>
    </xdr:to>
    <xdr:sp macro="" textlink="">
      <xdr:nvSpPr>
        <xdr:cNvPr id="124" name="Text 39"/>
        <xdr:cNvSpPr txBox="1">
          <a:spLocks noChangeArrowheads="1"/>
        </xdr:cNvSpPr>
      </xdr:nvSpPr>
      <xdr:spPr bwMode="auto">
        <a:xfrm>
          <a:off x="2228850" y="32480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104775</xdr:rowOff>
    </xdr:to>
    <xdr:sp macro="" textlink="">
      <xdr:nvSpPr>
        <xdr:cNvPr id="125" name="Text 48"/>
        <xdr:cNvSpPr txBox="1">
          <a:spLocks noChangeArrowheads="1"/>
        </xdr:cNvSpPr>
      </xdr:nvSpPr>
      <xdr:spPr bwMode="auto">
        <a:xfrm>
          <a:off x="2228850" y="32480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104775</xdr:rowOff>
    </xdr:to>
    <xdr:sp macro="" textlink="">
      <xdr:nvSpPr>
        <xdr:cNvPr id="126" name="Text 30"/>
        <xdr:cNvSpPr txBox="1">
          <a:spLocks noChangeArrowheads="1"/>
        </xdr:cNvSpPr>
      </xdr:nvSpPr>
      <xdr:spPr bwMode="auto">
        <a:xfrm>
          <a:off x="2228850" y="32480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104775</xdr:rowOff>
    </xdr:to>
    <xdr:sp macro="" textlink="">
      <xdr:nvSpPr>
        <xdr:cNvPr id="127" name="Text 39"/>
        <xdr:cNvSpPr txBox="1">
          <a:spLocks noChangeArrowheads="1"/>
        </xdr:cNvSpPr>
      </xdr:nvSpPr>
      <xdr:spPr bwMode="auto">
        <a:xfrm>
          <a:off x="2228850" y="32480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104775</xdr:rowOff>
    </xdr:to>
    <xdr:sp macro="" textlink="">
      <xdr:nvSpPr>
        <xdr:cNvPr id="128" name="Text 48"/>
        <xdr:cNvSpPr txBox="1">
          <a:spLocks noChangeArrowheads="1"/>
        </xdr:cNvSpPr>
      </xdr:nvSpPr>
      <xdr:spPr bwMode="auto">
        <a:xfrm>
          <a:off x="2228850" y="32480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9</xdr:row>
      <xdr:rowOff>257175</xdr:rowOff>
    </xdr:from>
    <xdr:to>
      <xdr:col>2</xdr:col>
      <xdr:colOff>752475</xdr:colOff>
      <xdr:row>10</xdr:row>
      <xdr:rowOff>104775</xdr:rowOff>
    </xdr:to>
    <xdr:sp macro="" textlink="">
      <xdr:nvSpPr>
        <xdr:cNvPr id="129" name="Text 48"/>
        <xdr:cNvSpPr txBox="1">
          <a:spLocks noChangeArrowheads="1"/>
        </xdr:cNvSpPr>
      </xdr:nvSpPr>
      <xdr:spPr bwMode="auto">
        <a:xfrm>
          <a:off x="2228850" y="3162300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104775</xdr:rowOff>
    </xdr:to>
    <xdr:sp macro="" textlink="">
      <xdr:nvSpPr>
        <xdr:cNvPr id="130" name="Text 30"/>
        <xdr:cNvSpPr txBox="1">
          <a:spLocks noChangeArrowheads="1"/>
        </xdr:cNvSpPr>
      </xdr:nvSpPr>
      <xdr:spPr bwMode="auto">
        <a:xfrm>
          <a:off x="2228850" y="32480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104775</xdr:rowOff>
    </xdr:to>
    <xdr:sp macro="" textlink="">
      <xdr:nvSpPr>
        <xdr:cNvPr id="131" name="Text 39"/>
        <xdr:cNvSpPr txBox="1">
          <a:spLocks noChangeArrowheads="1"/>
        </xdr:cNvSpPr>
      </xdr:nvSpPr>
      <xdr:spPr bwMode="auto">
        <a:xfrm>
          <a:off x="2228850" y="32480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104775</xdr:rowOff>
    </xdr:to>
    <xdr:sp macro="" textlink="">
      <xdr:nvSpPr>
        <xdr:cNvPr id="132" name="Text 48"/>
        <xdr:cNvSpPr txBox="1">
          <a:spLocks noChangeArrowheads="1"/>
        </xdr:cNvSpPr>
      </xdr:nvSpPr>
      <xdr:spPr bwMode="auto">
        <a:xfrm>
          <a:off x="2228850" y="32480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104775</xdr:rowOff>
    </xdr:to>
    <xdr:sp macro="" textlink="">
      <xdr:nvSpPr>
        <xdr:cNvPr id="133" name="Text 30"/>
        <xdr:cNvSpPr txBox="1">
          <a:spLocks noChangeArrowheads="1"/>
        </xdr:cNvSpPr>
      </xdr:nvSpPr>
      <xdr:spPr bwMode="auto">
        <a:xfrm>
          <a:off x="2228850" y="32480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104775</xdr:rowOff>
    </xdr:to>
    <xdr:sp macro="" textlink="">
      <xdr:nvSpPr>
        <xdr:cNvPr id="134" name="Text 39"/>
        <xdr:cNvSpPr txBox="1">
          <a:spLocks noChangeArrowheads="1"/>
        </xdr:cNvSpPr>
      </xdr:nvSpPr>
      <xdr:spPr bwMode="auto">
        <a:xfrm>
          <a:off x="2228850" y="32480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104775</xdr:rowOff>
    </xdr:to>
    <xdr:sp macro="" textlink="">
      <xdr:nvSpPr>
        <xdr:cNvPr id="135" name="Text 48"/>
        <xdr:cNvSpPr txBox="1">
          <a:spLocks noChangeArrowheads="1"/>
        </xdr:cNvSpPr>
      </xdr:nvSpPr>
      <xdr:spPr bwMode="auto">
        <a:xfrm>
          <a:off x="2228850" y="32480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9</xdr:row>
      <xdr:rowOff>476250</xdr:rowOff>
    </xdr:from>
    <xdr:to>
      <xdr:col>2</xdr:col>
      <xdr:colOff>752475</xdr:colOff>
      <xdr:row>10</xdr:row>
      <xdr:rowOff>104775</xdr:rowOff>
    </xdr:to>
    <xdr:sp macro="" textlink="">
      <xdr:nvSpPr>
        <xdr:cNvPr id="136" name="Text 30"/>
        <xdr:cNvSpPr txBox="1">
          <a:spLocks noChangeArrowheads="1"/>
        </xdr:cNvSpPr>
      </xdr:nvSpPr>
      <xdr:spPr bwMode="auto">
        <a:xfrm>
          <a:off x="2228850" y="32480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9</xdr:row>
      <xdr:rowOff>476250</xdr:rowOff>
    </xdr:from>
    <xdr:to>
      <xdr:col>2</xdr:col>
      <xdr:colOff>752475</xdr:colOff>
      <xdr:row>10</xdr:row>
      <xdr:rowOff>104775</xdr:rowOff>
    </xdr:to>
    <xdr:sp macro="" textlink="">
      <xdr:nvSpPr>
        <xdr:cNvPr id="137" name="Text 39"/>
        <xdr:cNvSpPr txBox="1">
          <a:spLocks noChangeArrowheads="1"/>
        </xdr:cNvSpPr>
      </xdr:nvSpPr>
      <xdr:spPr bwMode="auto">
        <a:xfrm>
          <a:off x="2228850" y="32480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9</xdr:row>
      <xdr:rowOff>257175</xdr:rowOff>
    </xdr:from>
    <xdr:to>
      <xdr:col>2</xdr:col>
      <xdr:colOff>752475</xdr:colOff>
      <xdr:row>10</xdr:row>
      <xdr:rowOff>104775</xdr:rowOff>
    </xdr:to>
    <xdr:sp macro="" textlink="">
      <xdr:nvSpPr>
        <xdr:cNvPr id="138" name="Text 48"/>
        <xdr:cNvSpPr txBox="1">
          <a:spLocks noChangeArrowheads="1"/>
        </xdr:cNvSpPr>
      </xdr:nvSpPr>
      <xdr:spPr bwMode="auto">
        <a:xfrm>
          <a:off x="2228850" y="3162300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171450</xdr:rowOff>
    </xdr:to>
    <xdr:sp macro="" textlink="">
      <xdr:nvSpPr>
        <xdr:cNvPr id="139" name="Text 30"/>
        <xdr:cNvSpPr txBox="1">
          <a:spLocks noChangeArrowheads="1"/>
        </xdr:cNvSpPr>
      </xdr:nvSpPr>
      <xdr:spPr bwMode="auto">
        <a:xfrm>
          <a:off x="2228850" y="32480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171450</xdr:rowOff>
    </xdr:to>
    <xdr:sp macro="" textlink="">
      <xdr:nvSpPr>
        <xdr:cNvPr id="140" name="Text 39"/>
        <xdr:cNvSpPr txBox="1">
          <a:spLocks noChangeArrowheads="1"/>
        </xdr:cNvSpPr>
      </xdr:nvSpPr>
      <xdr:spPr bwMode="auto">
        <a:xfrm>
          <a:off x="2228850" y="32480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171450</xdr:rowOff>
    </xdr:to>
    <xdr:sp macro="" textlink="">
      <xdr:nvSpPr>
        <xdr:cNvPr id="141" name="Text 48"/>
        <xdr:cNvSpPr txBox="1">
          <a:spLocks noChangeArrowheads="1"/>
        </xdr:cNvSpPr>
      </xdr:nvSpPr>
      <xdr:spPr bwMode="auto">
        <a:xfrm>
          <a:off x="2228850" y="32480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171450</xdr:rowOff>
    </xdr:to>
    <xdr:sp macro="" textlink="">
      <xdr:nvSpPr>
        <xdr:cNvPr id="142" name="Text 30"/>
        <xdr:cNvSpPr txBox="1">
          <a:spLocks noChangeArrowheads="1"/>
        </xdr:cNvSpPr>
      </xdr:nvSpPr>
      <xdr:spPr bwMode="auto">
        <a:xfrm>
          <a:off x="2228850" y="32480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171450</xdr:rowOff>
    </xdr:to>
    <xdr:sp macro="" textlink="">
      <xdr:nvSpPr>
        <xdr:cNvPr id="143" name="Text 39"/>
        <xdr:cNvSpPr txBox="1">
          <a:spLocks noChangeArrowheads="1"/>
        </xdr:cNvSpPr>
      </xdr:nvSpPr>
      <xdr:spPr bwMode="auto">
        <a:xfrm>
          <a:off x="2228850" y="32480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171450</xdr:rowOff>
    </xdr:to>
    <xdr:sp macro="" textlink="">
      <xdr:nvSpPr>
        <xdr:cNvPr id="144" name="Text 48"/>
        <xdr:cNvSpPr txBox="1">
          <a:spLocks noChangeArrowheads="1"/>
        </xdr:cNvSpPr>
      </xdr:nvSpPr>
      <xdr:spPr bwMode="auto">
        <a:xfrm>
          <a:off x="2228850" y="32480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171450</xdr:rowOff>
    </xdr:to>
    <xdr:sp macro="" textlink="">
      <xdr:nvSpPr>
        <xdr:cNvPr id="145" name="Text 30"/>
        <xdr:cNvSpPr txBox="1">
          <a:spLocks noChangeArrowheads="1"/>
        </xdr:cNvSpPr>
      </xdr:nvSpPr>
      <xdr:spPr bwMode="auto">
        <a:xfrm>
          <a:off x="2228850" y="32480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171450</xdr:rowOff>
    </xdr:to>
    <xdr:sp macro="" textlink="">
      <xdr:nvSpPr>
        <xdr:cNvPr id="146" name="Text 39"/>
        <xdr:cNvSpPr txBox="1">
          <a:spLocks noChangeArrowheads="1"/>
        </xdr:cNvSpPr>
      </xdr:nvSpPr>
      <xdr:spPr bwMode="auto">
        <a:xfrm>
          <a:off x="2228850" y="32480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171450</xdr:rowOff>
    </xdr:to>
    <xdr:sp macro="" textlink="">
      <xdr:nvSpPr>
        <xdr:cNvPr id="147" name="Text 48"/>
        <xdr:cNvSpPr txBox="1">
          <a:spLocks noChangeArrowheads="1"/>
        </xdr:cNvSpPr>
      </xdr:nvSpPr>
      <xdr:spPr bwMode="auto">
        <a:xfrm>
          <a:off x="2228850" y="32480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171450</xdr:rowOff>
    </xdr:to>
    <xdr:sp macro="" textlink="">
      <xdr:nvSpPr>
        <xdr:cNvPr id="148" name="Text 30"/>
        <xdr:cNvSpPr txBox="1">
          <a:spLocks noChangeArrowheads="1"/>
        </xdr:cNvSpPr>
      </xdr:nvSpPr>
      <xdr:spPr bwMode="auto">
        <a:xfrm>
          <a:off x="2228850" y="32480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171450</xdr:rowOff>
    </xdr:to>
    <xdr:sp macro="" textlink="">
      <xdr:nvSpPr>
        <xdr:cNvPr id="149" name="Text 39"/>
        <xdr:cNvSpPr txBox="1">
          <a:spLocks noChangeArrowheads="1"/>
        </xdr:cNvSpPr>
      </xdr:nvSpPr>
      <xdr:spPr bwMode="auto">
        <a:xfrm>
          <a:off x="2228850" y="32480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171450</xdr:rowOff>
    </xdr:to>
    <xdr:sp macro="" textlink="">
      <xdr:nvSpPr>
        <xdr:cNvPr id="150" name="Text 48"/>
        <xdr:cNvSpPr txBox="1">
          <a:spLocks noChangeArrowheads="1"/>
        </xdr:cNvSpPr>
      </xdr:nvSpPr>
      <xdr:spPr bwMode="auto">
        <a:xfrm>
          <a:off x="2228850" y="32480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171450</xdr:rowOff>
    </xdr:to>
    <xdr:sp macro="" textlink="">
      <xdr:nvSpPr>
        <xdr:cNvPr id="151" name="Text 30"/>
        <xdr:cNvSpPr txBox="1">
          <a:spLocks noChangeArrowheads="1"/>
        </xdr:cNvSpPr>
      </xdr:nvSpPr>
      <xdr:spPr bwMode="auto">
        <a:xfrm>
          <a:off x="2228850" y="32480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171450</xdr:rowOff>
    </xdr:to>
    <xdr:sp macro="" textlink="">
      <xdr:nvSpPr>
        <xdr:cNvPr id="152" name="Text 39"/>
        <xdr:cNvSpPr txBox="1">
          <a:spLocks noChangeArrowheads="1"/>
        </xdr:cNvSpPr>
      </xdr:nvSpPr>
      <xdr:spPr bwMode="auto">
        <a:xfrm>
          <a:off x="2228850" y="32480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9</xdr:row>
      <xdr:rowOff>476250</xdr:rowOff>
    </xdr:from>
    <xdr:to>
      <xdr:col>2</xdr:col>
      <xdr:colOff>752475</xdr:colOff>
      <xdr:row>10</xdr:row>
      <xdr:rowOff>104775</xdr:rowOff>
    </xdr:to>
    <xdr:sp macro="" textlink="">
      <xdr:nvSpPr>
        <xdr:cNvPr id="153" name="Text 30"/>
        <xdr:cNvSpPr txBox="1">
          <a:spLocks noChangeArrowheads="1"/>
        </xdr:cNvSpPr>
      </xdr:nvSpPr>
      <xdr:spPr bwMode="auto">
        <a:xfrm>
          <a:off x="2228850" y="32480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9</xdr:row>
      <xdr:rowOff>476250</xdr:rowOff>
    </xdr:from>
    <xdr:to>
      <xdr:col>2</xdr:col>
      <xdr:colOff>752475</xdr:colOff>
      <xdr:row>10</xdr:row>
      <xdr:rowOff>104775</xdr:rowOff>
    </xdr:to>
    <xdr:sp macro="" textlink="">
      <xdr:nvSpPr>
        <xdr:cNvPr id="154" name="Text 39"/>
        <xdr:cNvSpPr txBox="1">
          <a:spLocks noChangeArrowheads="1"/>
        </xdr:cNvSpPr>
      </xdr:nvSpPr>
      <xdr:spPr bwMode="auto">
        <a:xfrm>
          <a:off x="2228850" y="32480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9</xdr:row>
      <xdr:rowOff>476250</xdr:rowOff>
    </xdr:from>
    <xdr:to>
      <xdr:col>2</xdr:col>
      <xdr:colOff>752475</xdr:colOff>
      <xdr:row>10</xdr:row>
      <xdr:rowOff>104775</xdr:rowOff>
    </xdr:to>
    <xdr:sp macro="" textlink="">
      <xdr:nvSpPr>
        <xdr:cNvPr id="155" name="Text 48"/>
        <xdr:cNvSpPr txBox="1">
          <a:spLocks noChangeArrowheads="1"/>
        </xdr:cNvSpPr>
      </xdr:nvSpPr>
      <xdr:spPr bwMode="auto">
        <a:xfrm>
          <a:off x="2228850" y="32480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9</xdr:row>
      <xdr:rowOff>476250</xdr:rowOff>
    </xdr:from>
    <xdr:to>
      <xdr:col>2</xdr:col>
      <xdr:colOff>752475</xdr:colOff>
      <xdr:row>10</xdr:row>
      <xdr:rowOff>104775</xdr:rowOff>
    </xdr:to>
    <xdr:sp macro="" textlink="">
      <xdr:nvSpPr>
        <xdr:cNvPr id="156" name="Text 30"/>
        <xdr:cNvSpPr txBox="1">
          <a:spLocks noChangeArrowheads="1"/>
        </xdr:cNvSpPr>
      </xdr:nvSpPr>
      <xdr:spPr bwMode="auto">
        <a:xfrm>
          <a:off x="2228850" y="32480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9</xdr:row>
      <xdr:rowOff>476250</xdr:rowOff>
    </xdr:from>
    <xdr:to>
      <xdr:col>2</xdr:col>
      <xdr:colOff>752475</xdr:colOff>
      <xdr:row>10</xdr:row>
      <xdr:rowOff>104775</xdr:rowOff>
    </xdr:to>
    <xdr:sp macro="" textlink="">
      <xdr:nvSpPr>
        <xdr:cNvPr id="157" name="Text 39"/>
        <xdr:cNvSpPr txBox="1">
          <a:spLocks noChangeArrowheads="1"/>
        </xdr:cNvSpPr>
      </xdr:nvSpPr>
      <xdr:spPr bwMode="auto">
        <a:xfrm>
          <a:off x="2228850" y="32480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9</xdr:row>
      <xdr:rowOff>476250</xdr:rowOff>
    </xdr:from>
    <xdr:to>
      <xdr:col>2</xdr:col>
      <xdr:colOff>752475</xdr:colOff>
      <xdr:row>10</xdr:row>
      <xdr:rowOff>104775</xdr:rowOff>
    </xdr:to>
    <xdr:sp macro="" textlink="">
      <xdr:nvSpPr>
        <xdr:cNvPr id="158" name="Text 48"/>
        <xdr:cNvSpPr txBox="1">
          <a:spLocks noChangeArrowheads="1"/>
        </xdr:cNvSpPr>
      </xdr:nvSpPr>
      <xdr:spPr bwMode="auto">
        <a:xfrm>
          <a:off x="2228850" y="32480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476250</xdr:rowOff>
    </xdr:from>
    <xdr:to>
      <xdr:col>2</xdr:col>
      <xdr:colOff>752475</xdr:colOff>
      <xdr:row>11</xdr:row>
      <xdr:rowOff>0</xdr:rowOff>
    </xdr:to>
    <xdr:sp macro="" textlink="">
      <xdr:nvSpPr>
        <xdr:cNvPr id="159" name="Text 30"/>
        <xdr:cNvSpPr txBox="1">
          <a:spLocks noChangeArrowheads="1"/>
        </xdr:cNvSpPr>
      </xdr:nvSpPr>
      <xdr:spPr bwMode="auto">
        <a:xfrm>
          <a:off x="2228850" y="3724275"/>
          <a:ext cx="9525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476250</xdr:rowOff>
    </xdr:from>
    <xdr:to>
      <xdr:col>2</xdr:col>
      <xdr:colOff>752475</xdr:colOff>
      <xdr:row>11</xdr:row>
      <xdr:rowOff>0</xdr:rowOff>
    </xdr:to>
    <xdr:sp macro="" textlink="">
      <xdr:nvSpPr>
        <xdr:cNvPr id="160" name="Text 39"/>
        <xdr:cNvSpPr txBox="1">
          <a:spLocks noChangeArrowheads="1"/>
        </xdr:cNvSpPr>
      </xdr:nvSpPr>
      <xdr:spPr bwMode="auto">
        <a:xfrm>
          <a:off x="2228850" y="3724275"/>
          <a:ext cx="9525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9</xdr:row>
      <xdr:rowOff>257175</xdr:rowOff>
    </xdr:from>
    <xdr:to>
      <xdr:col>2</xdr:col>
      <xdr:colOff>752475</xdr:colOff>
      <xdr:row>11</xdr:row>
      <xdr:rowOff>0</xdr:rowOff>
    </xdr:to>
    <xdr:sp macro="" textlink="">
      <xdr:nvSpPr>
        <xdr:cNvPr id="161" name="Text 48"/>
        <xdr:cNvSpPr txBox="1">
          <a:spLocks noChangeArrowheads="1"/>
        </xdr:cNvSpPr>
      </xdr:nvSpPr>
      <xdr:spPr bwMode="auto">
        <a:xfrm>
          <a:off x="2228850" y="3162300"/>
          <a:ext cx="952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476250</xdr:rowOff>
    </xdr:from>
    <xdr:to>
      <xdr:col>2</xdr:col>
      <xdr:colOff>752475</xdr:colOff>
      <xdr:row>11</xdr:row>
      <xdr:rowOff>0</xdr:rowOff>
    </xdr:to>
    <xdr:sp macro="" textlink="">
      <xdr:nvSpPr>
        <xdr:cNvPr id="162" name="Text 39"/>
        <xdr:cNvSpPr txBox="1">
          <a:spLocks noChangeArrowheads="1"/>
        </xdr:cNvSpPr>
      </xdr:nvSpPr>
      <xdr:spPr bwMode="auto">
        <a:xfrm>
          <a:off x="2228850" y="3724275"/>
          <a:ext cx="9525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104775</xdr:rowOff>
    </xdr:to>
    <xdr:sp macro="" textlink="">
      <xdr:nvSpPr>
        <xdr:cNvPr id="163" name="Text 30"/>
        <xdr:cNvSpPr txBox="1">
          <a:spLocks noChangeArrowheads="1"/>
        </xdr:cNvSpPr>
      </xdr:nvSpPr>
      <xdr:spPr bwMode="auto">
        <a:xfrm>
          <a:off x="2228850" y="32480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104775</xdr:rowOff>
    </xdr:to>
    <xdr:sp macro="" textlink="">
      <xdr:nvSpPr>
        <xdr:cNvPr id="164" name="Text 39"/>
        <xdr:cNvSpPr txBox="1">
          <a:spLocks noChangeArrowheads="1"/>
        </xdr:cNvSpPr>
      </xdr:nvSpPr>
      <xdr:spPr bwMode="auto">
        <a:xfrm>
          <a:off x="2228850" y="32480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104775</xdr:rowOff>
    </xdr:to>
    <xdr:sp macro="" textlink="">
      <xdr:nvSpPr>
        <xdr:cNvPr id="165" name="Text 48"/>
        <xdr:cNvSpPr txBox="1">
          <a:spLocks noChangeArrowheads="1"/>
        </xdr:cNvSpPr>
      </xdr:nvSpPr>
      <xdr:spPr bwMode="auto">
        <a:xfrm>
          <a:off x="2228850" y="32480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104775</xdr:rowOff>
    </xdr:to>
    <xdr:sp macro="" textlink="">
      <xdr:nvSpPr>
        <xdr:cNvPr id="166" name="Text 30"/>
        <xdr:cNvSpPr txBox="1">
          <a:spLocks noChangeArrowheads="1"/>
        </xdr:cNvSpPr>
      </xdr:nvSpPr>
      <xdr:spPr bwMode="auto">
        <a:xfrm>
          <a:off x="2228850" y="32480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104775</xdr:rowOff>
    </xdr:to>
    <xdr:sp macro="" textlink="">
      <xdr:nvSpPr>
        <xdr:cNvPr id="167" name="Text 39"/>
        <xdr:cNvSpPr txBox="1">
          <a:spLocks noChangeArrowheads="1"/>
        </xdr:cNvSpPr>
      </xdr:nvSpPr>
      <xdr:spPr bwMode="auto">
        <a:xfrm>
          <a:off x="2228850" y="32480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104775</xdr:rowOff>
    </xdr:to>
    <xdr:sp macro="" textlink="">
      <xdr:nvSpPr>
        <xdr:cNvPr id="168" name="Text 48"/>
        <xdr:cNvSpPr txBox="1">
          <a:spLocks noChangeArrowheads="1"/>
        </xdr:cNvSpPr>
      </xdr:nvSpPr>
      <xdr:spPr bwMode="auto">
        <a:xfrm>
          <a:off x="2228850" y="32480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9</xdr:row>
      <xdr:rowOff>257175</xdr:rowOff>
    </xdr:from>
    <xdr:to>
      <xdr:col>2</xdr:col>
      <xdr:colOff>752475</xdr:colOff>
      <xdr:row>10</xdr:row>
      <xdr:rowOff>104775</xdr:rowOff>
    </xdr:to>
    <xdr:sp macro="" textlink="">
      <xdr:nvSpPr>
        <xdr:cNvPr id="169" name="Text 48"/>
        <xdr:cNvSpPr txBox="1">
          <a:spLocks noChangeArrowheads="1"/>
        </xdr:cNvSpPr>
      </xdr:nvSpPr>
      <xdr:spPr bwMode="auto">
        <a:xfrm>
          <a:off x="2228850" y="3162300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104775</xdr:rowOff>
    </xdr:to>
    <xdr:sp macro="" textlink="">
      <xdr:nvSpPr>
        <xdr:cNvPr id="170" name="Text 30"/>
        <xdr:cNvSpPr txBox="1">
          <a:spLocks noChangeArrowheads="1"/>
        </xdr:cNvSpPr>
      </xdr:nvSpPr>
      <xdr:spPr bwMode="auto">
        <a:xfrm>
          <a:off x="2228850" y="32480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104775</xdr:rowOff>
    </xdr:to>
    <xdr:sp macro="" textlink="">
      <xdr:nvSpPr>
        <xdr:cNvPr id="171" name="Text 39"/>
        <xdr:cNvSpPr txBox="1">
          <a:spLocks noChangeArrowheads="1"/>
        </xdr:cNvSpPr>
      </xdr:nvSpPr>
      <xdr:spPr bwMode="auto">
        <a:xfrm>
          <a:off x="2228850" y="32480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104775</xdr:rowOff>
    </xdr:to>
    <xdr:sp macro="" textlink="">
      <xdr:nvSpPr>
        <xdr:cNvPr id="172" name="Text 48"/>
        <xdr:cNvSpPr txBox="1">
          <a:spLocks noChangeArrowheads="1"/>
        </xdr:cNvSpPr>
      </xdr:nvSpPr>
      <xdr:spPr bwMode="auto">
        <a:xfrm>
          <a:off x="2228850" y="32480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104775</xdr:rowOff>
    </xdr:to>
    <xdr:sp macro="" textlink="">
      <xdr:nvSpPr>
        <xdr:cNvPr id="173" name="Text 30"/>
        <xdr:cNvSpPr txBox="1">
          <a:spLocks noChangeArrowheads="1"/>
        </xdr:cNvSpPr>
      </xdr:nvSpPr>
      <xdr:spPr bwMode="auto">
        <a:xfrm>
          <a:off x="2228850" y="32480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104775</xdr:rowOff>
    </xdr:to>
    <xdr:sp macro="" textlink="">
      <xdr:nvSpPr>
        <xdr:cNvPr id="174" name="Text 39"/>
        <xdr:cNvSpPr txBox="1">
          <a:spLocks noChangeArrowheads="1"/>
        </xdr:cNvSpPr>
      </xdr:nvSpPr>
      <xdr:spPr bwMode="auto">
        <a:xfrm>
          <a:off x="2228850" y="32480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104775</xdr:rowOff>
    </xdr:to>
    <xdr:sp macro="" textlink="">
      <xdr:nvSpPr>
        <xdr:cNvPr id="175" name="Text 48"/>
        <xdr:cNvSpPr txBox="1">
          <a:spLocks noChangeArrowheads="1"/>
        </xdr:cNvSpPr>
      </xdr:nvSpPr>
      <xdr:spPr bwMode="auto">
        <a:xfrm>
          <a:off x="2228850" y="32480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9</xdr:row>
      <xdr:rowOff>476250</xdr:rowOff>
    </xdr:from>
    <xdr:to>
      <xdr:col>2</xdr:col>
      <xdr:colOff>752475</xdr:colOff>
      <xdr:row>10</xdr:row>
      <xdr:rowOff>104775</xdr:rowOff>
    </xdr:to>
    <xdr:sp macro="" textlink="">
      <xdr:nvSpPr>
        <xdr:cNvPr id="176" name="Text 30"/>
        <xdr:cNvSpPr txBox="1">
          <a:spLocks noChangeArrowheads="1"/>
        </xdr:cNvSpPr>
      </xdr:nvSpPr>
      <xdr:spPr bwMode="auto">
        <a:xfrm>
          <a:off x="2228850" y="32480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9</xdr:row>
      <xdr:rowOff>476250</xdr:rowOff>
    </xdr:from>
    <xdr:to>
      <xdr:col>2</xdr:col>
      <xdr:colOff>752475</xdr:colOff>
      <xdr:row>10</xdr:row>
      <xdr:rowOff>104775</xdr:rowOff>
    </xdr:to>
    <xdr:sp macro="" textlink="">
      <xdr:nvSpPr>
        <xdr:cNvPr id="177" name="Text 39"/>
        <xdr:cNvSpPr txBox="1">
          <a:spLocks noChangeArrowheads="1"/>
        </xdr:cNvSpPr>
      </xdr:nvSpPr>
      <xdr:spPr bwMode="auto">
        <a:xfrm>
          <a:off x="2228850" y="32480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9</xdr:row>
      <xdr:rowOff>257175</xdr:rowOff>
    </xdr:from>
    <xdr:to>
      <xdr:col>2</xdr:col>
      <xdr:colOff>752475</xdr:colOff>
      <xdr:row>10</xdr:row>
      <xdr:rowOff>104775</xdr:rowOff>
    </xdr:to>
    <xdr:sp macro="" textlink="">
      <xdr:nvSpPr>
        <xdr:cNvPr id="178" name="Text 48"/>
        <xdr:cNvSpPr txBox="1">
          <a:spLocks noChangeArrowheads="1"/>
        </xdr:cNvSpPr>
      </xdr:nvSpPr>
      <xdr:spPr bwMode="auto">
        <a:xfrm>
          <a:off x="2228850" y="3162300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171450</xdr:rowOff>
    </xdr:to>
    <xdr:sp macro="" textlink="">
      <xdr:nvSpPr>
        <xdr:cNvPr id="179" name="Text 30"/>
        <xdr:cNvSpPr txBox="1">
          <a:spLocks noChangeArrowheads="1"/>
        </xdr:cNvSpPr>
      </xdr:nvSpPr>
      <xdr:spPr bwMode="auto">
        <a:xfrm>
          <a:off x="2228850" y="32480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171450</xdr:rowOff>
    </xdr:to>
    <xdr:sp macro="" textlink="">
      <xdr:nvSpPr>
        <xdr:cNvPr id="180" name="Text 39"/>
        <xdr:cNvSpPr txBox="1">
          <a:spLocks noChangeArrowheads="1"/>
        </xdr:cNvSpPr>
      </xdr:nvSpPr>
      <xdr:spPr bwMode="auto">
        <a:xfrm>
          <a:off x="2228850" y="32480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171450</xdr:rowOff>
    </xdr:to>
    <xdr:sp macro="" textlink="">
      <xdr:nvSpPr>
        <xdr:cNvPr id="181" name="Text 48"/>
        <xdr:cNvSpPr txBox="1">
          <a:spLocks noChangeArrowheads="1"/>
        </xdr:cNvSpPr>
      </xdr:nvSpPr>
      <xdr:spPr bwMode="auto">
        <a:xfrm>
          <a:off x="2228850" y="32480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171450</xdr:rowOff>
    </xdr:to>
    <xdr:sp macro="" textlink="">
      <xdr:nvSpPr>
        <xdr:cNvPr id="182" name="Text 30"/>
        <xdr:cNvSpPr txBox="1">
          <a:spLocks noChangeArrowheads="1"/>
        </xdr:cNvSpPr>
      </xdr:nvSpPr>
      <xdr:spPr bwMode="auto">
        <a:xfrm>
          <a:off x="2228850" y="32480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171450</xdr:rowOff>
    </xdr:to>
    <xdr:sp macro="" textlink="">
      <xdr:nvSpPr>
        <xdr:cNvPr id="183" name="Text 39"/>
        <xdr:cNvSpPr txBox="1">
          <a:spLocks noChangeArrowheads="1"/>
        </xdr:cNvSpPr>
      </xdr:nvSpPr>
      <xdr:spPr bwMode="auto">
        <a:xfrm>
          <a:off x="2228850" y="32480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171450</xdr:rowOff>
    </xdr:to>
    <xdr:sp macro="" textlink="">
      <xdr:nvSpPr>
        <xdr:cNvPr id="184" name="Text 48"/>
        <xdr:cNvSpPr txBox="1">
          <a:spLocks noChangeArrowheads="1"/>
        </xdr:cNvSpPr>
      </xdr:nvSpPr>
      <xdr:spPr bwMode="auto">
        <a:xfrm>
          <a:off x="2228850" y="32480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171450</xdr:rowOff>
    </xdr:to>
    <xdr:sp macro="" textlink="">
      <xdr:nvSpPr>
        <xdr:cNvPr id="185" name="Text 30"/>
        <xdr:cNvSpPr txBox="1">
          <a:spLocks noChangeArrowheads="1"/>
        </xdr:cNvSpPr>
      </xdr:nvSpPr>
      <xdr:spPr bwMode="auto">
        <a:xfrm>
          <a:off x="2228850" y="32480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171450</xdr:rowOff>
    </xdr:to>
    <xdr:sp macro="" textlink="">
      <xdr:nvSpPr>
        <xdr:cNvPr id="186" name="Text 39"/>
        <xdr:cNvSpPr txBox="1">
          <a:spLocks noChangeArrowheads="1"/>
        </xdr:cNvSpPr>
      </xdr:nvSpPr>
      <xdr:spPr bwMode="auto">
        <a:xfrm>
          <a:off x="2228850" y="32480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171450</xdr:rowOff>
    </xdr:to>
    <xdr:sp macro="" textlink="">
      <xdr:nvSpPr>
        <xdr:cNvPr id="187" name="Text 48"/>
        <xdr:cNvSpPr txBox="1">
          <a:spLocks noChangeArrowheads="1"/>
        </xdr:cNvSpPr>
      </xdr:nvSpPr>
      <xdr:spPr bwMode="auto">
        <a:xfrm>
          <a:off x="2228850" y="32480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171450</xdr:rowOff>
    </xdr:to>
    <xdr:sp macro="" textlink="">
      <xdr:nvSpPr>
        <xdr:cNvPr id="188" name="Text 30"/>
        <xdr:cNvSpPr txBox="1">
          <a:spLocks noChangeArrowheads="1"/>
        </xdr:cNvSpPr>
      </xdr:nvSpPr>
      <xdr:spPr bwMode="auto">
        <a:xfrm>
          <a:off x="2228850" y="32480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171450</xdr:rowOff>
    </xdr:to>
    <xdr:sp macro="" textlink="">
      <xdr:nvSpPr>
        <xdr:cNvPr id="189" name="Text 39"/>
        <xdr:cNvSpPr txBox="1">
          <a:spLocks noChangeArrowheads="1"/>
        </xdr:cNvSpPr>
      </xdr:nvSpPr>
      <xdr:spPr bwMode="auto">
        <a:xfrm>
          <a:off x="2228850" y="32480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171450</xdr:rowOff>
    </xdr:to>
    <xdr:sp macro="" textlink="">
      <xdr:nvSpPr>
        <xdr:cNvPr id="190" name="Text 48"/>
        <xdr:cNvSpPr txBox="1">
          <a:spLocks noChangeArrowheads="1"/>
        </xdr:cNvSpPr>
      </xdr:nvSpPr>
      <xdr:spPr bwMode="auto">
        <a:xfrm>
          <a:off x="2228850" y="32480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171450</xdr:rowOff>
    </xdr:to>
    <xdr:sp macro="" textlink="">
      <xdr:nvSpPr>
        <xdr:cNvPr id="191" name="Text 30"/>
        <xdr:cNvSpPr txBox="1">
          <a:spLocks noChangeArrowheads="1"/>
        </xdr:cNvSpPr>
      </xdr:nvSpPr>
      <xdr:spPr bwMode="auto">
        <a:xfrm>
          <a:off x="2228850" y="32480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171450</xdr:rowOff>
    </xdr:to>
    <xdr:sp macro="" textlink="">
      <xdr:nvSpPr>
        <xdr:cNvPr id="192" name="Text 39"/>
        <xdr:cNvSpPr txBox="1">
          <a:spLocks noChangeArrowheads="1"/>
        </xdr:cNvSpPr>
      </xdr:nvSpPr>
      <xdr:spPr bwMode="auto">
        <a:xfrm>
          <a:off x="2228850" y="32480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104775</xdr:rowOff>
    </xdr:to>
    <xdr:sp macro="" textlink="">
      <xdr:nvSpPr>
        <xdr:cNvPr id="193" name="Text 30"/>
        <xdr:cNvSpPr txBox="1">
          <a:spLocks noChangeArrowheads="1"/>
        </xdr:cNvSpPr>
      </xdr:nvSpPr>
      <xdr:spPr bwMode="auto">
        <a:xfrm>
          <a:off x="2228850" y="32480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104775</xdr:rowOff>
    </xdr:to>
    <xdr:sp macro="" textlink="">
      <xdr:nvSpPr>
        <xdr:cNvPr id="194" name="Text 39"/>
        <xdr:cNvSpPr txBox="1">
          <a:spLocks noChangeArrowheads="1"/>
        </xdr:cNvSpPr>
      </xdr:nvSpPr>
      <xdr:spPr bwMode="auto">
        <a:xfrm>
          <a:off x="2228850" y="32480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104775</xdr:rowOff>
    </xdr:to>
    <xdr:sp macro="" textlink="">
      <xdr:nvSpPr>
        <xdr:cNvPr id="195" name="Text 48"/>
        <xdr:cNvSpPr txBox="1">
          <a:spLocks noChangeArrowheads="1"/>
        </xdr:cNvSpPr>
      </xdr:nvSpPr>
      <xdr:spPr bwMode="auto">
        <a:xfrm>
          <a:off x="2228850" y="32480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104775</xdr:rowOff>
    </xdr:to>
    <xdr:sp macro="" textlink="">
      <xdr:nvSpPr>
        <xdr:cNvPr id="196" name="Text 30"/>
        <xdr:cNvSpPr txBox="1">
          <a:spLocks noChangeArrowheads="1"/>
        </xdr:cNvSpPr>
      </xdr:nvSpPr>
      <xdr:spPr bwMode="auto">
        <a:xfrm>
          <a:off x="2228850" y="32480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104775</xdr:rowOff>
    </xdr:to>
    <xdr:sp macro="" textlink="">
      <xdr:nvSpPr>
        <xdr:cNvPr id="197" name="Text 39"/>
        <xdr:cNvSpPr txBox="1">
          <a:spLocks noChangeArrowheads="1"/>
        </xdr:cNvSpPr>
      </xdr:nvSpPr>
      <xdr:spPr bwMode="auto">
        <a:xfrm>
          <a:off x="2228850" y="32480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104775</xdr:rowOff>
    </xdr:to>
    <xdr:sp macro="" textlink="">
      <xdr:nvSpPr>
        <xdr:cNvPr id="198" name="Text 48"/>
        <xdr:cNvSpPr txBox="1">
          <a:spLocks noChangeArrowheads="1"/>
        </xdr:cNvSpPr>
      </xdr:nvSpPr>
      <xdr:spPr bwMode="auto">
        <a:xfrm>
          <a:off x="2228850" y="32480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9</xdr:row>
      <xdr:rowOff>257175</xdr:rowOff>
    </xdr:from>
    <xdr:to>
      <xdr:col>2</xdr:col>
      <xdr:colOff>752475</xdr:colOff>
      <xdr:row>10</xdr:row>
      <xdr:rowOff>104775</xdr:rowOff>
    </xdr:to>
    <xdr:sp macro="" textlink="">
      <xdr:nvSpPr>
        <xdr:cNvPr id="199" name="Text 48"/>
        <xdr:cNvSpPr txBox="1">
          <a:spLocks noChangeArrowheads="1"/>
        </xdr:cNvSpPr>
      </xdr:nvSpPr>
      <xdr:spPr bwMode="auto">
        <a:xfrm>
          <a:off x="2228850" y="3162300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104775</xdr:rowOff>
    </xdr:to>
    <xdr:sp macro="" textlink="">
      <xdr:nvSpPr>
        <xdr:cNvPr id="200" name="Text 30"/>
        <xdr:cNvSpPr txBox="1">
          <a:spLocks noChangeArrowheads="1"/>
        </xdr:cNvSpPr>
      </xdr:nvSpPr>
      <xdr:spPr bwMode="auto">
        <a:xfrm>
          <a:off x="2228850" y="32480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104775</xdr:rowOff>
    </xdr:to>
    <xdr:sp macro="" textlink="">
      <xdr:nvSpPr>
        <xdr:cNvPr id="201" name="Text 39"/>
        <xdr:cNvSpPr txBox="1">
          <a:spLocks noChangeArrowheads="1"/>
        </xdr:cNvSpPr>
      </xdr:nvSpPr>
      <xdr:spPr bwMode="auto">
        <a:xfrm>
          <a:off x="2228850" y="32480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104775</xdr:rowOff>
    </xdr:to>
    <xdr:sp macro="" textlink="">
      <xdr:nvSpPr>
        <xdr:cNvPr id="202" name="Text 48"/>
        <xdr:cNvSpPr txBox="1">
          <a:spLocks noChangeArrowheads="1"/>
        </xdr:cNvSpPr>
      </xdr:nvSpPr>
      <xdr:spPr bwMode="auto">
        <a:xfrm>
          <a:off x="2228850" y="32480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104775</xdr:rowOff>
    </xdr:to>
    <xdr:sp macro="" textlink="">
      <xdr:nvSpPr>
        <xdr:cNvPr id="203" name="Text 30"/>
        <xdr:cNvSpPr txBox="1">
          <a:spLocks noChangeArrowheads="1"/>
        </xdr:cNvSpPr>
      </xdr:nvSpPr>
      <xdr:spPr bwMode="auto">
        <a:xfrm>
          <a:off x="2228850" y="32480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104775</xdr:rowOff>
    </xdr:to>
    <xdr:sp macro="" textlink="">
      <xdr:nvSpPr>
        <xdr:cNvPr id="204" name="Text 39"/>
        <xdr:cNvSpPr txBox="1">
          <a:spLocks noChangeArrowheads="1"/>
        </xdr:cNvSpPr>
      </xdr:nvSpPr>
      <xdr:spPr bwMode="auto">
        <a:xfrm>
          <a:off x="2228850" y="32480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104775</xdr:rowOff>
    </xdr:to>
    <xdr:sp macro="" textlink="">
      <xdr:nvSpPr>
        <xdr:cNvPr id="205" name="Text 48"/>
        <xdr:cNvSpPr txBox="1">
          <a:spLocks noChangeArrowheads="1"/>
        </xdr:cNvSpPr>
      </xdr:nvSpPr>
      <xdr:spPr bwMode="auto">
        <a:xfrm>
          <a:off x="2228850" y="32480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9</xdr:row>
      <xdr:rowOff>476250</xdr:rowOff>
    </xdr:from>
    <xdr:to>
      <xdr:col>2</xdr:col>
      <xdr:colOff>752475</xdr:colOff>
      <xdr:row>10</xdr:row>
      <xdr:rowOff>104775</xdr:rowOff>
    </xdr:to>
    <xdr:sp macro="" textlink="">
      <xdr:nvSpPr>
        <xdr:cNvPr id="206" name="Text 30"/>
        <xdr:cNvSpPr txBox="1">
          <a:spLocks noChangeArrowheads="1"/>
        </xdr:cNvSpPr>
      </xdr:nvSpPr>
      <xdr:spPr bwMode="auto">
        <a:xfrm>
          <a:off x="2228850" y="32480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9</xdr:row>
      <xdr:rowOff>476250</xdr:rowOff>
    </xdr:from>
    <xdr:to>
      <xdr:col>2</xdr:col>
      <xdr:colOff>752475</xdr:colOff>
      <xdr:row>10</xdr:row>
      <xdr:rowOff>104775</xdr:rowOff>
    </xdr:to>
    <xdr:sp macro="" textlink="">
      <xdr:nvSpPr>
        <xdr:cNvPr id="207" name="Text 39"/>
        <xdr:cNvSpPr txBox="1">
          <a:spLocks noChangeArrowheads="1"/>
        </xdr:cNvSpPr>
      </xdr:nvSpPr>
      <xdr:spPr bwMode="auto">
        <a:xfrm>
          <a:off x="2228850" y="32480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9</xdr:row>
      <xdr:rowOff>257175</xdr:rowOff>
    </xdr:from>
    <xdr:to>
      <xdr:col>2</xdr:col>
      <xdr:colOff>752475</xdr:colOff>
      <xdr:row>10</xdr:row>
      <xdr:rowOff>104775</xdr:rowOff>
    </xdr:to>
    <xdr:sp macro="" textlink="">
      <xdr:nvSpPr>
        <xdr:cNvPr id="208" name="Text 48"/>
        <xdr:cNvSpPr txBox="1">
          <a:spLocks noChangeArrowheads="1"/>
        </xdr:cNvSpPr>
      </xdr:nvSpPr>
      <xdr:spPr bwMode="auto">
        <a:xfrm>
          <a:off x="2228850" y="3162300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171450</xdr:rowOff>
    </xdr:to>
    <xdr:sp macro="" textlink="">
      <xdr:nvSpPr>
        <xdr:cNvPr id="209" name="Text 30"/>
        <xdr:cNvSpPr txBox="1">
          <a:spLocks noChangeArrowheads="1"/>
        </xdr:cNvSpPr>
      </xdr:nvSpPr>
      <xdr:spPr bwMode="auto">
        <a:xfrm>
          <a:off x="2228850" y="32480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171450</xdr:rowOff>
    </xdr:to>
    <xdr:sp macro="" textlink="">
      <xdr:nvSpPr>
        <xdr:cNvPr id="210" name="Text 39"/>
        <xdr:cNvSpPr txBox="1">
          <a:spLocks noChangeArrowheads="1"/>
        </xdr:cNvSpPr>
      </xdr:nvSpPr>
      <xdr:spPr bwMode="auto">
        <a:xfrm>
          <a:off x="2228850" y="32480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171450</xdr:rowOff>
    </xdr:to>
    <xdr:sp macro="" textlink="">
      <xdr:nvSpPr>
        <xdr:cNvPr id="211" name="Text 48"/>
        <xdr:cNvSpPr txBox="1">
          <a:spLocks noChangeArrowheads="1"/>
        </xdr:cNvSpPr>
      </xdr:nvSpPr>
      <xdr:spPr bwMode="auto">
        <a:xfrm>
          <a:off x="2228850" y="32480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171450</xdr:rowOff>
    </xdr:to>
    <xdr:sp macro="" textlink="">
      <xdr:nvSpPr>
        <xdr:cNvPr id="212" name="Text 30"/>
        <xdr:cNvSpPr txBox="1">
          <a:spLocks noChangeArrowheads="1"/>
        </xdr:cNvSpPr>
      </xdr:nvSpPr>
      <xdr:spPr bwMode="auto">
        <a:xfrm>
          <a:off x="2228850" y="32480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171450</xdr:rowOff>
    </xdr:to>
    <xdr:sp macro="" textlink="">
      <xdr:nvSpPr>
        <xdr:cNvPr id="213" name="Text 39"/>
        <xdr:cNvSpPr txBox="1">
          <a:spLocks noChangeArrowheads="1"/>
        </xdr:cNvSpPr>
      </xdr:nvSpPr>
      <xdr:spPr bwMode="auto">
        <a:xfrm>
          <a:off x="2228850" y="32480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171450</xdr:rowOff>
    </xdr:to>
    <xdr:sp macro="" textlink="">
      <xdr:nvSpPr>
        <xdr:cNvPr id="214" name="Text 48"/>
        <xdr:cNvSpPr txBox="1">
          <a:spLocks noChangeArrowheads="1"/>
        </xdr:cNvSpPr>
      </xdr:nvSpPr>
      <xdr:spPr bwMode="auto">
        <a:xfrm>
          <a:off x="2228850" y="32480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171450</xdr:rowOff>
    </xdr:to>
    <xdr:sp macro="" textlink="">
      <xdr:nvSpPr>
        <xdr:cNvPr id="215" name="Text 30"/>
        <xdr:cNvSpPr txBox="1">
          <a:spLocks noChangeArrowheads="1"/>
        </xdr:cNvSpPr>
      </xdr:nvSpPr>
      <xdr:spPr bwMode="auto">
        <a:xfrm>
          <a:off x="2228850" y="32480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171450</xdr:rowOff>
    </xdr:to>
    <xdr:sp macro="" textlink="">
      <xdr:nvSpPr>
        <xdr:cNvPr id="216" name="Text 39"/>
        <xdr:cNvSpPr txBox="1">
          <a:spLocks noChangeArrowheads="1"/>
        </xdr:cNvSpPr>
      </xdr:nvSpPr>
      <xdr:spPr bwMode="auto">
        <a:xfrm>
          <a:off x="2228850" y="32480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171450</xdr:rowOff>
    </xdr:to>
    <xdr:sp macro="" textlink="">
      <xdr:nvSpPr>
        <xdr:cNvPr id="217" name="Text 48"/>
        <xdr:cNvSpPr txBox="1">
          <a:spLocks noChangeArrowheads="1"/>
        </xdr:cNvSpPr>
      </xdr:nvSpPr>
      <xdr:spPr bwMode="auto">
        <a:xfrm>
          <a:off x="2228850" y="32480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171450</xdr:rowOff>
    </xdr:to>
    <xdr:sp macro="" textlink="">
      <xdr:nvSpPr>
        <xdr:cNvPr id="218" name="Text 30"/>
        <xdr:cNvSpPr txBox="1">
          <a:spLocks noChangeArrowheads="1"/>
        </xdr:cNvSpPr>
      </xdr:nvSpPr>
      <xdr:spPr bwMode="auto">
        <a:xfrm>
          <a:off x="2228850" y="32480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171450</xdr:rowOff>
    </xdr:to>
    <xdr:sp macro="" textlink="">
      <xdr:nvSpPr>
        <xdr:cNvPr id="219" name="Text 39"/>
        <xdr:cNvSpPr txBox="1">
          <a:spLocks noChangeArrowheads="1"/>
        </xdr:cNvSpPr>
      </xdr:nvSpPr>
      <xdr:spPr bwMode="auto">
        <a:xfrm>
          <a:off x="2228850" y="32480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171450</xdr:rowOff>
    </xdr:to>
    <xdr:sp macro="" textlink="">
      <xdr:nvSpPr>
        <xdr:cNvPr id="220" name="Text 48"/>
        <xdr:cNvSpPr txBox="1">
          <a:spLocks noChangeArrowheads="1"/>
        </xdr:cNvSpPr>
      </xdr:nvSpPr>
      <xdr:spPr bwMode="auto">
        <a:xfrm>
          <a:off x="2228850" y="32480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171450</xdr:rowOff>
    </xdr:to>
    <xdr:sp macro="" textlink="">
      <xdr:nvSpPr>
        <xdr:cNvPr id="221" name="Text 30"/>
        <xdr:cNvSpPr txBox="1">
          <a:spLocks noChangeArrowheads="1"/>
        </xdr:cNvSpPr>
      </xdr:nvSpPr>
      <xdr:spPr bwMode="auto">
        <a:xfrm>
          <a:off x="2228850" y="32480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171450</xdr:rowOff>
    </xdr:to>
    <xdr:sp macro="" textlink="">
      <xdr:nvSpPr>
        <xdr:cNvPr id="222" name="Text 39"/>
        <xdr:cNvSpPr txBox="1">
          <a:spLocks noChangeArrowheads="1"/>
        </xdr:cNvSpPr>
      </xdr:nvSpPr>
      <xdr:spPr bwMode="auto">
        <a:xfrm>
          <a:off x="2228850" y="32480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9</xdr:row>
      <xdr:rowOff>476250</xdr:rowOff>
    </xdr:from>
    <xdr:to>
      <xdr:col>2</xdr:col>
      <xdr:colOff>752475</xdr:colOff>
      <xdr:row>10</xdr:row>
      <xdr:rowOff>104775</xdr:rowOff>
    </xdr:to>
    <xdr:sp macro="" textlink="">
      <xdr:nvSpPr>
        <xdr:cNvPr id="223" name="Text 30"/>
        <xdr:cNvSpPr txBox="1">
          <a:spLocks noChangeArrowheads="1"/>
        </xdr:cNvSpPr>
      </xdr:nvSpPr>
      <xdr:spPr bwMode="auto">
        <a:xfrm>
          <a:off x="2228850" y="32480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9</xdr:row>
      <xdr:rowOff>476250</xdr:rowOff>
    </xdr:from>
    <xdr:to>
      <xdr:col>2</xdr:col>
      <xdr:colOff>752475</xdr:colOff>
      <xdr:row>10</xdr:row>
      <xdr:rowOff>104775</xdr:rowOff>
    </xdr:to>
    <xdr:sp macro="" textlink="">
      <xdr:nvSpPr>
        <xdr:cNvPr id="224" name="Text 39"/>
        <xdr:cNvSpPr txBox="1">
          <a:spLocks noChangeArrowheads="1"/>
        </xdr:cNvSpPr>
      </xdr:nvSpPr>
      <xdr:spPr bwMode="auto">
        <a:xfrm>
          <a:off x="2228850" y="32480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9</xdr:row>
      <xdr:rowOff>476250</xdr:rowOff>
    </xdr:from>
    <xdr:to>
      <xdr:col>2</xdr:col>
      <xdr:colOff>752475</xdr:colOff>
      <xdr:row>10</xdr:row>
      <xdr:rowOff>104775</xdr:rowOff>
    </xdr:to>
    <xdr:sp macro="" textlink="">
      <xdr:nvSpPr>
        <xdr:cNvPr id="225" name="Text 48"/>
        <xdr:cNvSpPr txBox="1">
          <a:spLocks noChangeArrowheads="1"/>
        </xdr:cNvSpPr>
      </xdr:nvSpPr>
      <xdr:spPr bwMode="auto">
        <a:xfrm>
          <a:off x="2228850" y="32480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9</xdr:row>
      <xdr:rowOff>476250</xdr:rowOff>
    </xdr:from>
    <xdr:to>
      <xdr:col>2</xdr:col>
      <xdr:colOff>752475</xdr:colOff>
      <xdr:row>10</xdr:row>
      <xdr:rowOff>104775</xdr:rowOff>
    </xdr:to>
    <xdr:sp macro="" textlink="">
      <xdr:nvSpPr>
        <xdr:cNvPr id="226" name="Text 30"/>
        <xdr:cNvSpPr txBox="1">
          <a:spLocks noChangeArrowheads="1"/>
        </xdr:cNvSpPr>
      </xdr:nvSpPr>
      <xdr:spPr bwMode="auto">
        <a:xfrm>
          <a:off x="2228850" y="32480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9</xdr:row>
      <xdr:rowOff>476250</xdr:rowOff>
    </xdr:from>
    <xdr:to>
      <xdr:col>2</xdr:col>
      <xdr:colOff>752475</xdr:colOff>
      <xdr:row>10</xdr:row>
      <xdr:rowOff>104775</xdr:rowOff>
    </xdr:to>
    <xdr:sp macro="" textlink="">
      <xdr:nvSpPr>
        <xdr:cNvPr id="227" name="Text 39"/>
        <xdr:cNvSpPr txBox="1">
          <a:spLocks noChangeArrowheads="1"/>
        </xdr:cNvSpPr>
      </xdr:nvSpPr>
      <xdr:spPr bwMode="auto">
        <a:xfrm>
          <a:off x="2228850" y="32480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9</xdr:row>
      <xdr:rowOff>476250</xdr:rowOff>
    </xdr:from>
    <xdr:to>
      <xdr:col>2</xdr:col>
      <xdr:colOff>752475</xdr:colOff>
      <xdr:row>10</xdr:row>
      <xdr:rowOff>104775</xdr:rowOff>
    </xdr:to>
    <xdr:sp macro="" textlink="">
      <xdr:nvSpPr>
        <xdr:cNvPr id="228" name="Text 48"/>
        <xdr:cNvSpPr txBox="1">
          <a:spLocks noChangeArrowheads="1"/>
        </xdr:cNvSpPr>
      </xdr:nvSpPr>
      <xdr:spPr bwMode="auto">
        <a:xfrm>
          <a:off x="2228850" y="32480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9</xdr:row>
      <xdr:rowOff>257175</xdr:rowOff>
    </xdr:from>
    <xdr:to>
      <xdr:col>2</xdr:col>
      <xdr:colOff>752475</xdr:colOff>
      <xdr:row>11</xdr:row>
      <xdr:rowOff>0</xdr:rowOff>
    </xdr:to>
    <xdr:sp macro="" textlink="">
      <xdr:nvSpPr>
        <xdr:cNvPr id="229" name="Text 48"/>
        <xdr:cNvSpPr txBox="1">
          <a:spLocks noChangeArrowheads="1"/>
        </xdr:cNvSpPr>
      </xdr:nvSpPr>
      <xdr:spPr bwMode="auto">
        <a:xfrm>
          <a:off x="2228850" y="3162300"/>
          <a:ext cx="952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104775</xdr:rowOff>
    </xdr:to>
    <xdr:sp macro="" textlink="">
      <xdr:nvSpPr>
        <xdr:cNvPr id="230" name="Text 30"/>
        <xdr:cNvSpPr txBox="1">
          <a:spLocks noChangeArrowheads="1"/>
        </xdr:cNvSpPr>
      </xdr:nvSpPr>
      <xdr:spPr bwMode="auto">
        <a:xfrm>
          <a:off x="2228850" y="32480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104775</xdr:rowOff>
    </xdr:to>
    <xdr:sp macro="" textlink="">
      <xdr:nvSpPr>
        <xdr:cNvPr id="231" name="Text 39"/>
        <xdr:cNvSpPr txBox="1">
          <a:spLocks noChangeArrowheads="1"/>
        </xdr:cNvSpPr>
      </xdr:nvSpPr>
      <xdr:spPr bwMode="auto">
        <a:xfrm>
          <a:off x="2228850" y="32480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104775</xdr:rowOff>
    </xdr:to>
    <xdr:sp macro="" textlink="">
      <xdr:nvSpPr>
        <xdr:cNvPr id="232" name="Text 48"/>
        <xdr:cNvSpPr txBox="1">
          <a:spLocks noChangeArrowheads="1"/>
        </xdr:cNvSpPr>
      </xdr:nvSpPr>
      <xdr:spPr bwMode="auto">
        <a:xfrm>
          <a:off x="2228850" y="32480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104775</xdr:rowOff>
    </xdr:to>
    <xdr:sp macro="" textlink="">
      <xdr:nvSpPr>
        <xdr:cNvPr id="233" name="Text 30"/>
        <xdr:cNvSpPr txBox="1">
          <a:spLocks noChangeArrowheads="1"/>
        </xdr:cNvSpPr>
      </xdr:nvSpPr>
      <xdr:spPr bwMode="auto">
        <a:xfrm>
          <a:off x="2228850" y="32480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104775</xdr:rowOff>
    </xdr:to>
    <xdr:sp macro="" textlink="">
      <xdr:nvSpPr>
        <xdr:cNvPr id="234" name="Text 39"/>
        <xdr:cNvSpPr txBox="1">
          <a:spLocks noChangeArrowheads="1"/>
        </xdr:cNvSpPr>
      </xdr:nvSpPr>
      <xdr:spPr bwMode="auto">
        <a:xfrm>
          <a:off x="2228850" y="32480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104775</xdr:rowOff>
    </xdr:to>
    <xdr:sp macro="" textlink="">
      <xdr:nvSpPr>
        <xdr:cNvPr id="235" name="Text 48"/>
        <xdr:cNvSpPr txBox="1">
          <a:spLocks noChangeArrowheads="1"/>
        </xdr:cNvSpPr>
      </xdr:nvSpPr>
      <xdr:spPr bwMode="auto">
        <a:xfrm>
          <a:off x="2228850" y="32480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9</xdr:row>
      <xdr:rowOff>257175</xdr:rowOff>
    </xdr:from>
    <xdr:to>
      <xdr:col>2</xdr:col>
      <xdr:colOff>752475</xdr:colOff>
      <xdr:row>10</xdr:row>
      <xdr:rowOff>104775</xdr:rowOff>
    </xdr:to>
    <xdr:sp macro="" textlink="">
      <xdr:nvSpPr>
        <xdr:cNvPr id="236" name="Text 48"/>
        <xdr:cNvSpPr txBox="1">
          <a:spLocks noChangeArrowheads="1"/>
        </xdr:cNvSpPr>
      </xdr:nvSpPr>
      <xdr:spPr bwMode="auto">
        <a:xfrm>
          <a:off x="2228850" y="3162300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104775</xdr:rowOff>
    </xdr:to>
    <xdr:sp macro="" textlink="">
      <xdr:nvSpPr>
        <xdr:cNvPr id="237" name="Text 30"/>
        <xdr:cNvSpPr txBox="1">
          <a:spLocks noChangeArrowheads="1"/>
        </xdr:cNvSpPr>
      </xdr:nvSpPr>
      <xdr:spPr bwMode="auto">
        <a:xfrm>
          <a:off x="2228850" y="32480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104775</xdr:rowOff>
    </xdr:to>
    <xdr:sp macro="" textlink="">
      <xdr:nvSpPr>
        <xdr:cNvPr id="238" name="Text 39"/>
        <xdr:cNvSpPr txBox="1">
          <a:spLocks noChangeArrowheads="1"/>
        </xdr:cNvSpPr>
      </xdr:nvSpPr>
      <xdr:spPr bwMode="auto">
        <a:xfrm>
          <a:off x="2228850" y="32480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104775</xdr:rowOff>
    </xdr:to>
    <xdr:sp macro="" textlink="">
      <xdr:nvSpPr>
        <xdr:cNvPr id="239" name="Text 48"/>
        <xdr:cNvSpPr txBox="1">
          <a:spLocks noChangeArrowheads="1"/>
        </xdr:cNvSpPr>
      </xdr:nvSpPr>
      <xdr:spPr bwMode="auto">
        <a:xfrm>
          <a:off x="2228850" y="32480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104775</xdr:rowOff>
    </xdr:to>
    <xdr:sp macro="" textlink="">
      <xdr:nvSpPr>
        <xdr:cNvPr id="240" name="Text 30"/>
        <xdr:cNvSpPr txBox="1">
          <a:spLocks noChangeArrowheads="1"/>
        </xdr:cNvSpPr>
      </xdr:nvSpPr>
      <xdr:spPr bwMode="auto">
        <a:xfrm>
          <a:off x="2228850" y="32480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104775</xdr:rowOff>
    </xdr:to>
    <xdr:sp macro="" textlink="">
      <xdr:nvSpPr>
        <xdr:cNvPr id="241" name="Text 39"/>
        <xdr:cNvSpPr txBox="1">
          <a:spLocks noChangeArrowheads="1"/>
        </xdr:cNvSpPr>
      </xdr:nvSpPr>
      <xdr:spPr bwMode="auto">
        <a:xfrm>
          <a:off x="2228850" y="32480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104775</xdr:rowOff>
    </xdr:to>
    <xdr:sp macro="" textlink="">
      <xdr:nvSpPr>
        <xdr:cNvPr id="242" name="Text 48"/>
        <xdr:cNvSpPr txBox="1">
          <a:spLocks noChangeArrowheads="1"/>
        </xdr:cNvSpPr>
      </xdr:nvSpPr>
      <xdr:spPr bwMode="auto">
        <a:xfrm>
          <a:off x="2228850" y="32480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9</xdr:row>
      <xdr:rowOff>476250</xdr:rowOff>
    </xdr:from>
    <xdr:to>
      <xdr:col>2</xdr:col>
      <xdr:colOff>752475</xdr:colOff>
      <xdr:row>10</xdr:row>
      <xdr:rowOff>104775</xdr:rowOff>
    </xdr:to>
    <xdr:sp macro="" textlink="">
      <xdr:nvSpPr>
        <xdr:cNvPr id="243" name="Text 30"/>
        <xdr:cNvSpPr txBox="1">
          <a:spLocks noChangeArrowheads="1"/>
        </xdr:cNvSpPr>
      </xdr:nvSpPr>
      <xdr:spPr bwMode="auto">
        <a:xfrm>
          <a:off x="2228850" y="32480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9</xdr:row>
      <xdr:rowOff>476250</xdr:rowOff>
    </xdr:from>
    <xdr:to>
      <xdr:col>2</xdr:col>
      <xdr:colOff>752475</xdr:colOff>
      <xdr:row>10</xdr:row>
      <xdr:rowOff>104775</xdr:rowOff>
    </xdr:to>
    <xdr:sp macro="" textlink="">
      <xdr:nvSpPr>
        <xdr:cNvPr id="244" name="Text 39"/>
        <xdr:cNvSpPr txBox="1">
          <a:spLocks noChangeArrowheads="1"/>
        </xdr:cNvSpPr>
      </xdr:nvSpPr>
      <xdr:spPr bwMode="auto">
        <a:xfrm>
          <a:off x="2228850" y="32480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9</xdr:row>
      <xdr:rowOff>257175</xdr:rowOff>
    </xdr:from>
    <xdr:to>
      <xdr:col>2</xdr:col>
      <xdr:colOff>752475</xdr:colOff>
      <xdr:row>10</xdr:row>
      <xdr:rowOff>104775</xdr:rowOff>
    </xdr:to>
    <xdr:sp macro="" textlink="">
      <xdr:nvSpPr>
        <xdr:cNvPr id="245" name="Text 48"/>
        <xdr:cNvSpPr txBox="1">
          <a:spLocks noChangeArrowheads="1"/>
        </xdr:cNvSpPr>
      </xdr:nvSpPr>
      <xdr:spPr bwMode="auto">
        <a:xfrm>
          <a:off x="2228850" y="3162300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171450</xdr:rowOff>
    </xdr:to>
    <xdr:sp macro="" textlink="">
      <xdr:nvSpPr>
        <xdr:cNvPr id="246" name="Text 30"/>
        <xdr:cNvSpPr txBox="1">
          <a:spLocks noChangeArrowheads="1"/>
        </xdr:cNvSpPr>
      </xdr:nvSpPr>
      <xdr:spPr bwMode="auto">
        <a:xfrm>
          <a:off x="2228850" y="32480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171450</xdr:rowOff>
    </xdr:to>
    <xdr:sp macro="" textlink="">
      <xdr:nvSpPr>
        <xdr:cNvPr id="247" name="Text 39"/>
        <xdr:cNvSpPr txBox="1">
          <a:spLocks noChangeArrowheads="1"/>
        </xdr:cNvSpPr>
      </xdr:nvSpPr>
      <xdr:spPr bwMode="auto">
        <a:xfrm>
          <a:off x="2228850" y="32480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171450</xdr:rowOff>
    </xdr:to>
    <xdr:sp macro="" textlink="">
      <xdr:nvSpPr>
        <xdr:cNvPr id="248" name="Text 48"/>
        <xdr:cNvSpPr txBox="1">
          <a:spLocks noChangeArrowheads="1"/>
        </xdr:cNvSpPr>
      </xdr:nvSpPr>
      <xdr:spPr bwMode="auto">
        <a:xfrm>
          <a:off x="2228850" y="32480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171450</xdr:rowOff>
    </xdr:to>
    <xdr:sp macro="" textlink="">
      <xdr:nvSpPr>
        <xdr:cNvPr id="249" name="Text 30"/>
        <xdr:cNvSpPr txBox="1">
          <a:spLocks noChangeArrowheads="1"/>
        </xdr:cNvSpPr>
      </xdr:nvSpPr>
      <xdr:spPr bwMode="auto">
        <a:xfrm>
          <a:off x="2228850" y="32480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171450</xdr:rowOff>
    </xdr:to>
    <xdr:sp macro="" textlink="">
      <xdr:nvSpPr>
        <xdr:cNvPr id="250" name="Text 39"/>
        <xdr:cNvSpPr txBox="1">
          <a:spLocks noChangeArrowheads="1"/>
        </xdr:cNvSpPr>
      </xdr:nvSpPr>
      <xdr:spPr bwMode="auto">
        <a:xfrm>
          <a:off x="2228850" y="32480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171450</xdr:rowOff>
    </xdr:to>
    <xdr:sp macro="" textlink="">
      <xdr:nvSpPr>
        <xdr:cNvPr id="251" name="Text 48"/>
        <xdr:cNvSpPr txBox="1">
          <a:spLocks noChangeArrowheads="1"/>
        </xdr:cNvSpPr>
      </xdr:nvSpPr>
      <xdr:spPr bwMode="auto">
        <a:xfrm>
          <a:off x="2228850" y="32480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171450</xdr:rowOff>
    </xdr:to>
    <xdr:sp macro="" textlink="">
      <xdr:nvSpPr>
        <xdr:cNvPr id="252" name="Text 30"/>
        <xdr:cNvSpPr txBox="1">
          <a:spLocks noChangeArrowheads="1"/>
        </xdr:cNvSpPr>
      </xdr:nvSpPr>
      <xdr:spPr bwMode="auto">
        <a:xfrm>
          <a:off x="2228850" y="32480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171450</xdr:rowOff>
    </xdr:to>
    <xdr:sp macro="" textlink="">
      <xdr:nvSpPr>
        <xdr:cNvPr id="253" name="Text 39"/>
        <xdr:cNvSpPr txBox="1">
          <a:spLocks noChangeArrowheads="1"/>
        </xdr:cNvSpPr>
      </xdr:nvSpPr>
      <xdr:spPr bwMode="auto">
        <a:xfrm>
          <a:off x="2228850" y="32480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171450</xdr:rowOff>
    </xdr:to>
    <xdr:sp macro="" textlink="">
      <xdr:nvSpPr>
        <xdr:cNvPr id="254" name="Text 48"/>
        <xdr:cNvSpPr txBox="1">
          <a:spLocks noChangeArrowheads="1"/>
        </xdr:cNvSpPr>
      </xdr:nvSpPr>
      <xdr:spPr bwMode="auto">
        <a:xfrm>
          <a:off x="2228850" y="32480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171450</xdr:rowOff>
    </xdr:to>
    <xdr:sp macro="" textlink="">
      <xdr:nvSpPr>
        <xdr:cNvPr id="255" name="Text 30"/>
        <xdr:cNvSpPr txBox="1">
          <a:spLocks noChangeArrowheads="1"/>
        </xdr:cNvSpPr>
      </xdr:nvSpPr>
      <xdr:spPr bwMode="auto">
        <a:xfrm>
          <a:off x="2228850" y="32480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171450</xdr:rowOff>
    </xdr:to>
    <xdr:sp macro="" textlink="">
      <xdr:nvSpPr>
        <xdr:cNvPr id="256" name="Text 39"/>
        <xdr:cNvSpPr txBox="1">
          <a:spLocks noChangeArrowheads="1"/>
        </xdr:cNvSpPr>
      </xdr:nvSpPr>
      <xdr:spPr bwMode="auto">
        <a:xfrm>
          <a:off x="2228850" y="32480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171450</xdr:rowOff>
    </xdr:to>
    <xdr:sp macro="" textlink="">
      <xdr:nvSpPr>
        <xdr:cNvPr id="257" name="Text 48"/>
        <xdr:cNvSpPr txBox="1">
          <a:spLocks noChangeArrowheads="1"/>
        </xdr:cNvSpPr>
      </xdr:nvSpPr>
      <xdr:spPr bwMode="auto">
        <a:xfrm>
          <a:off x="2228850" y="32480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171450</xdr:rowOff>
    </xdr:to>
    <xdr:sp macro="" textlink="">
      <xdr:nvSpPr>
        <xdr:cNvPr id="258" name="Text 30"/>
        <xdr:cNvSpPr txBox="1">
          <a:spLocks noChangeArrowheads="1"/>
        </xdr:cNvSpPr>
      </xdr:nvSpPr>
      <xdr:spPr bwMode="auto">
        <a:xfrm>
          <a:off x="2228850" y="32480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0</xdr:rowOff>
    </xdr:from>
    <xdr:to>
      <xdr:col>2</xdr:col>
      <xdr:colOff>752475</xdr:colOff>
      <xdr:row>10</xdr:row>
      <xdr:rowOff>171450</xdr:rowOff>
    </xdr:to>
    <xdr:sp macro="" textlink="">
      <xdr:nvSpPr>
        <xdr:cNvPr id="259" name="Text 39"/>
        <xdr:cNvSpPr txBox="1">
          <a:spLocks noChangeArrowheads="1"/>
        </xdr:cNvSpPr>
      </xdr:nvSpPr>
      <xdr:spPr bwMode="auto">
        <a:xfrm>
          <a:off x="2228850" y="32480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476250</xdr:rowOff>
    </xdr:from>
    <xdr:to>
      <xdr:col>2</xdr:col>
      <xdr:colOff>752475</xdr:colOff>
      <xdr:row>11</xdr:row>
      <xdr:rowOff>0</xdr:rowOff>
    </xdr:to>
    <xdr:sp macro="" textlink="">
      <xdr:nvSpPr>
        <xdr:cNvPr id="482" name="Text 30"/>
        <xdr:cNvSpPr txBox="1">
          <a:spLocks noChangeArrowheads="1"/>
        </xdr:cNvSpPr>
      </xdr:nvSpPr>
      <xdr:spPr bwMode="auto">
        <a:xfrm>
          <a:off x="2228850" y="3724275"/>
          <a:ext cx="952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476250</xdr:rowOff>
    </xdr:from>
    <xdr:to>
      <xdr:col>2</xdr:col>
      <xdr:colOff>752475</xdr:colOff>
      <xdr:row>11</xdr:row>
      <xdr:rowOff>0</xdr:rowOff>
    </xdr:to>
    <xdr:sp macro="" textlink="">
      <xdr:nvSpPr>
        <xdr:cNvPr id="483" name="Text 39"/>
        <xdr:cNvSpPr txBox="1">
          <a:spLocks noChangeArrowheads="1"/>
        </xdr:cNvSpPr>
      </xdr:nvSpPr>
      <xdr:spPr bwMode="auto">
        <a:xfrm>
          <a:off x="2228850" y="3724275"/>
          <a:ext cx="952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10</xdr:row>
      <xdr:rowOff>476250</xdr:rowOff>
    </xdr:from>
    <xdr:to>
      <xdr:col>2</xdr:col>
      <xdr:colOff>752475</xdr:colOff>
      <xdr:row>11</xdr:row>
      <xdr:rowOff>0</xdr:rowOff>
    </xdr:to>
    <xdr:sp macro="" textlink="">
      <xdr:nvSpPr>
        <xdr:cNvPr id="499" name="Text 39"/>
        <xdr:cNvSpPr txBox="1">
          <a:spLocks noChangeArrowheads="1"/>
        </xdr:cNvSpPr>
      </xdr:nvSpPr>
      <xdr:spPr bwMode="auto">
        <a:xfrm>
          <a:off x="2228850" y="3724275"/>
          <a:ext cx="952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2114550</xdr:colOff>
      <xdr:row>11</xdr:row>
      <xdr:rowOff>0</xdr:rowOff>
    </xdr:from>
    <xdr:to>
      <xdr:col>1</xdr:col>
      <xdr:colOff>2209800</xdr:colOff>
      <xdr:row>12</xdr:row>
      <xdr:rowOff>0</xdr:rowOff>
    </xdr:to>
    <xdr:sp macro="" textlink="">
      <xdr:nvSpPr>
        <xdr:cNvPr id="1468" name="Text 30"/>
        <xdr:cNvSpPr txBox="1">
          <a:spLocks noChangeArrowheads="1"/>
        </xdr:cNvSpPr>
      </xdr:nvSpPr>
      <xdr:spPr bwMode="auto">
        <a:xfrm>
          <a:off x="1571625" y="13363575"/>
          <a:ext cx="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0</xdr:rowOff>
    </xdr:from>
    <xdr:to>
      <xdr:col>1</xdr:col>
      <xdr:colOff>752475</xdr:colOff>
      <xdr:row>12</xdr:row>
      <xdr:rowOff>0</xdr:rowOff>
    </xdr:to>
    <xdr:sp macro="" textlink="">
      <xdr:nvSpPr>
        <xdr:cNvPr id="1469" name="Text 30"/>
        <xdr:cNvSpPr txBox="1">
          <a:spLocks noChangeArrowheads="1"/>
        </xdr:cNvSpPr>
      </xdr:nvSpPr>
      <xdr:spPr bwMode="auto">
        <a:xfrm>
          <a:off x="1047750" y="13363575"/>
          <a:ext cx="952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0</xdr:rowOff>
    </xdr:from>
    <xdr:to>
      <xdr:col>1</xdr:col>
      <xdr:colOff>752475</xdr:colOff>
      <xdr:row>12</xdr:row>
      <xdr:rowOff>0</xdr:rowOff>
    </xdr:to>
    <xdr:sp macro="" textlink="">
      <xdr:nvSpPr>
        <xdr:cNvPr id="1470" name="Text 39"/>
        <xdr:cNvSpPr txBox="1">
          <a:spLocks noChangeArrowheads="1"/>
        </xdr:cNvSpPr>
      </xdr:nvSpPr>
      <xdr:spPr bwMode="auto">
        <a:xfrm>
          <a:off x="1047750" y="13363575"/>
          <a:ext cx="952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0</xdr:rowOff>
    </xdr:from>
    <xdr:to>
      <xdr:col>1</xdr:col>
      <xdr:colOff>752475</xdr:colOff>
      <xdr:row>12</xdr:row>
      <xdr:rowOff>0</xdr:rowOff>
    </xdr:to>
    <xdr:sp macro="" textlink="">
      <xdr:nvSpPr>
        <xdr:cNvPr id="1471" name="Text 48"/>
        <xdr:cNvSpPr txBox="1">
          <a:spLocks noChangeArrowheads="1"/>
        </xdr:cNvSpPr>
      </xdr:nvSpPr>
      <xdr:spPr bwMode="auto">
        <a:xfrm>
          <a:off x="1047750" y="13363575"/>
          <a:ext cx="952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0</xdr:rowOff>
    </xdr:from>
    <xdr:to>
      <xdr:col>1</xdr:col>
      <xdr:colOff>752475</xdr:colOff>
      <xdr:row>12</xdr:row>
      <xdr:rowOff>0</xdr:rowOff>
    </xdr:to>
    <xdr:sp macro="" textlink="">
      <xdr:nvSpPr>
        <xdr:cNvPr id="1472" name="Text 30"/>
        <xdr:cNvSpPr txBox="1">
          <a:spLocks noChangeArrowheads="1"/>
        </xdr:cNvSpPr>
      </xdr:nvSpPr>
      <xdr:spPr bwMode="auto">
        <a:xfrm>
          <a:off x="1047750" y="13363575"/>
          <a:ext cx="952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0</xdr:rowOff>
    </xdr:from>
    <xdr:to>
      <xdr:col>1</xdr:col>
      <xdr:colOff>752475</xdr:colOff>
      <xdr:row>12</xdr:row>
      <xdr:rowOff>0</xdr:rowOff>
    </xdr:to>
    <xdr:sp macro="" textlink="">
      <xdr:nvSpPr>
        <xdr:cNvPr id="1473" name="Text 39"/>
        <xdr:cNvSpPr txBox="1">
          <a:spLocks noChangeArrowheads="1"/>
        </xdr:cNvSpPr>
      </xdr:nvSpPr>
      <xdr:spPr bwMode="auto">
        <a:xfrm>
          <a:off x="1047750" y="13363575"/>
          <a:ext cx="952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0</xdr:rowOff>
    </xdr:from>
    <xdr:to>
      <xdr:col>1</xdr:col>
      <xdr:colOff>752475</xdr:colOff>
      <xdr:row>12</xdr:row>
      <xdr:rowOff>0</xdr:rowOff>
    </xdr:to>
    <xdr:sp macro="" textlink="">
      <xdr:nvSpPr>
        <xdr:cNvPr id="1474" name="Text 48"/>
        <xdr:cNvSpPr txBox="1">
          <a:spLocks noChangeArrowheads="1"/>
        </xdr:cNvSpPr>
      </xdr:nvSpPr>
      <xdr:spPr bwMode="auto">
        <a:xfrm>
          <a:off x="1047750" y="13363575"/>
          <a:ext cx="952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0</xdr:rowOff>
    </xdr:from>
    <xdr:to>
      <xdr:col>1</xdr:col>
      <xdr:colOff>752475</xdr:colOff>
      <xdr:row>12</xdr:row>
      <xdr:rowOff>0</xdr:rowOff>
    </xdr:to>
    <xdr:sp macro="" textlink="">
      <xdr:nvSpPr>
        <xdr:cNvPr id="1475" name="Text 30"/>
        <xdr:cNvSpPr txBox="1">
          <a:spLocks noChangeArrowheads="1"/>
        </xdr:cNvSpPr>
      </xdr:nvSpPr>
      <xdr:spPr bwMode="auto">
        <a:xfrm>
          <a:off x="1047750" y="13363575"/>
          <a:ext cx="952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0</xdr:rowOff>
    </xdr:from>
    <xdr:to>
      <xdr:col>1</xdr:col>
      <xdr:colOff>752475</xdr:colOff>
      <xdr:row>12</xdr:row>
      <xdr:rowOff>0</xdr:rowOff>
    </xdr:to>
    <xdr:sp macro="" textlink="">
      <xdr:nvSpPr>
        <xdr:cNvPr id="1476" name="Text 39"/>
        <xdr:cNvSpPr txBox="1">
          <a:spLocks noChangeArrowheads="1"/>
        </xdr:cNvSpPr>
      </xdr:nvSpPr>
      <xdr:spPr bwMode="auto">
        <a:xfrm>
          <a:off x="1047750" y="13363575"/>
          <a:ext cx="952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0</xdr:rowOff>
    </xdr:from>
    <xdr:to>
      <xdr:col>1</xdr:col>
      <xdr:colOff>752475</xdr:colOff>
      <xdr:row>12</xdr:row>
      <xdr:rowOff>0</xdr:rowOff>
    </xdr:to>
    <xdr:sp macro="" textlink="">
      <xdr:nvSpPr>
        <xdr:cNvPr id="1477" name="Text 48"/>
        <xdr:cNvSpPr txBox="1">
          <a:spLocks noChangeArrowheads="1"/>
        </xdr:cNvSpPr>
      </xdr:nvSpPr>
      <xdr:spPr bwMode="auto">
        <a:xfrm>
          <a:off x="1047750" y="13363575"/>
          <a:ext cx="952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0</xdr:rowOff>
    </xdr:from>
    <xdr:to>
      <xdr:col>1</xdr:col>
      <xdr:colOff>752475</xdr:colOff>
      <xdr:row>12</xdr:row>
      <xdr:rowOff>0</xdr:rowOff>
    </xdr:to>
    <xdr:sp macro="" textlink="">
      <xdr:nvSpPr>
        <xdr:cNvPr id="1478" name="Text 30"/>
        <xdr:cNvSpPr txBox="1">
          <a:spLocks noChangeArrowheads="1"/>
        </xdr:cNvSpPr>
      </xdr:nvSpPr>
      <xdr:spPr bwMode="auto">
        <a:xfrm>
          <a:off x="1047750" y="13363575"/>
          <a:ext cx="952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0</xdr:rowOff>
    </xdr:from>
    <xdr:to>
      <xdr:col>1</xdr:col>
      <xdr:colOff>752475</xdr:colOff>
      <xdr:row>12</xdr:row>
      <xdr:rowOff>0</xdr:rowOff>
    </xdr:to>
    <xdr:sp macro="" textlink="">
      <xdr:nvSpPr>
        <xdr:cNvPr id="1479" name="Text 39"/>
        <xdr:cNvSpPr txBox="1">
          <a:spLocks noChangeArrowheads="1"/>
        </xdr:cNvSpPr>
      </xdr:nvSpPr>
      <xdr:spPr bwMode="auto">
        <a:xfrm>
          <a:off x="1047750" y="13363575"/>
          <a:ext cx="952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0</xdr:rowOff>
    </xdr:from>
    <xdr:to>
      <xdr:col>1</xdr:col>
      <xdr:colOff>752475</xdr:colOff>
      <xdr:row>12</xdr:row>
      <xdr:rowOff>0</xdr:rowOff>
    </xdr:to>
    <xdr:sp macro="" textlink="">
      <xdr:nvSpPr>
        <xdr:cNvPr id="1480" name="Text 48"/>
        <xdr:cNvSpPr txBox="1">
          <a:spLocks noChangeArrowheads="1"/>
        </xdr:cNvSpPr>
      </xdr:nvSpPr>
      <xdr:spPr bwMode="auto">
        <a:xfrm>
          <a:off x="1047750" y="13363575"/>
          <a:ext cx="952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0</xdr:rowOff>
    </xdr:from>
    <xdr:to>
      <xdr:col>1</xdr:col>
      <xdr:colOff>752475</xdr:colOff>
      <xdr:row>12</xdr:row>
      <xdr:rowOff>0</xdr:rowOff>
    </xdr:to>
    <xdr:sp macro="" textlink="">
      <xdr:nvSpPr>
        <xdr:cNvPr id="1481" name="Text 30"/>
        <xdr:cNvSpPr txBox="1">
          <a:spLocks noChangeArrowheads="1"/>
        </xdr:cNvSpPr>
      </xdr:nvSpPr>
      <xdr:spPr bwMode="auto">
        <a:xfrm>
          <a:off x="1047750" y="13363575"/>
          <a:ext cx="952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0</xdr:rowOff>
    </xdr:from>
    <xdr:to>
      <xdr:col>1</xdr:col>
      <xdr:colOff>752475</xdr:colOff>
      <xdr:row>12</xdr:row>
      <xdr:rowOff>0</xdr:rowOff>
    </xdr:to>
    <xdr:sp macro="" textlink="">
      <xdr:nvSpPr>
        <xdr:cNvPr id="1482" name="Text 39"/>
        <xdr:cNvSpPr txBox="1">
          <a:spLocks noChangeArrowheads="1"/>
        </xdr:cNvSpPr>
      </xdr:nvSpPr>
      <xdr:spPr bwMode="auto">
        <a:xfrm>
          <a:off x="1047750" y="13363575"/>
          <a:ext cx="952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0</xdr:rowOff>
    </xdr:from>
    <xdr:to>
      <xdr:col>1</xdr:col>
      <xdr:colOff>752475</xdr:colOff>
      <xdr:row>12</xdr:row>
      <xdr:rowOff>0</xdr:rowOff>
    </xdr:to>
    <xdr:sp macro="" textlink="">
      <xdr:nvSpPr>
        <xdr:cNvPr id="1483" name="Text 48"/>
        <xdr:cNvSpPr txBox="1">
          <a:spLocks noChangeArrowheads="1"/>
        </xdr:cNvSpPr>
      </xdr:nvSpPr>
      <xdr:spPr bwMode="auto">
        <a:xfrm>
          <a:off x="1047750" y="13363575"/>
          <a:ext cx="952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0</xdr:rowOff>
    </xdr:from>
    <xdr:to>
      <xdr:col>1</xdr:col>
      <xdr:colOff>752475</xdr:colOff>
      <xdr:row>12</xdr:row>
      <xdr:rowOff>0</xdr:rowOff>
    </xdr:to>
    <xdr:sp macro="" textlink="">
      <xdr:nvSpPr>
        <xdr:cNvPr id="1484" name="Text 30"/>
        <xdr:cNvSpPr txBox="1">
          <a:spLocks noChangeArrowheads="1"/>
        </xdr:cNvSpPr>
      </xdr:nvSpPr>
      <xdr:spPr bwMode="auto">
        <a:xfrm>
          <a:off x="1047750" y="13363575"/>
          <a:ext cx="952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0</xdr:rowOff>
    </xdr:from>
    <xdr:to>
      <xdr:col>1</xdr:col>
      <xdr:colOff>752475</xdr:colOff>
      <xdr:row>12</xdr:row>
      <xdr:rowOff>0</xdr:rowOff>
    </xdr:to>
    <xdr:sp macro="" textlink="">
      <xdr:nvSpPr>
        <xdr:cNvPr id="1485" name="Text 39"/>
        <xdr:cNvSpPr txBox="1">
          <a:spLocks noChangeArrowheads="1"/>
        </xdr:cNvSpPr>
      </xdr:nvSpPr>
      <xdr:spPr bwMode="auto">
        <a:xfrm>
          <a:off x="1047750" y="13363575"/>
          <a:ext cx="952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0</xdr:rowOff>
    </xdr:from>
    <xdr:to>
      <xdr:col>1</xdr:col>
      <xdr:colOff>752475</xdr:colOff>
      <xdr:row>12</xdr:row>
      <xdr:rowOff>0</xdr:rowOff>
    </xdr:to>
    <xdr:sp macro="" textlink="">
      <xdr:nvSpPr>
        <xdr:cNvPr id="1486" name="Text 48"/>
        <xdr:cNvSpPr txBox="1">
          <a:spLocks noChangeArrowheads="1"/>
        </xdr:cNvSpPr>
      </xdr:nvSpPr>
      <xdr:spPr bwMode="auto">
        <a:xfrm>
          <a:off x="1047750" y="13363575"/>
          <a:ext cx="952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0</xdr:rowOff>
    </xdr:from>
    <xdr:to>
      <xdr:col>1</xdr:col>
      <xdr:colOff>752475</xdr:colOff>
      <xdr:row>12</xdr:row>
      <xdr:rowOff>0</xdr:rowOff>
    </xdr:to>
    <xdr:sp macro="" textlink="">
      <xdr:nvSpPr>
        <xdr:cNvPr id="1487" name="Text 30"/>
        <xdr:cNvSpPr txBox="1">
          <a:spLocks noChangeArrowheads="1"/>
        </xdr:cNvSpPr>
      </xdr:nvSpPr>
      <xdr:spPr bwMode="auto">
        <a:xfrm>
          <a:off x="1047750" y="13363575"/>
          <a:ext cx="952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0</xdr:rowOff>
    </xdr:from>
    <xdr:to>
      <xdr:col>1</xdr:col>
      <xdr:colOff>752475</xdr:colOff>
      <xdr:row>12</xdr:row>
      <xdr:rowOff>0</xdr:rowOff>
    </xdr:to>
    <xdr:sp macro="" textlink="">
      <xdr:nvSpPr>
        <xdr:cNvPr id="1488" name="Text 39"/>
        <xdr:cNvSpPr txBox="1">
          <a:spLocks noChangeArrowheads="1"/>
        </xdr:cNvSpPr>
      </xdr:nvSpPr>
      <xdr:spPr bwMode="auto">
        <a:xfrm>
          <a:off x="1047750" y="13363575"/>
          <a:ext cx="952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0</xdr:rowOff>
    </xdr:from>
    <xdr:to>
      <xdr:col>1</xdr:col>
      <xdr:colOff>752475</xdr:colOff>
      <xdr:row>12</xdr:row>
      <xdr:rowOff>0</xdr:rowOff>
    </xdr:to>
    <xdr:sp macro="" textlink="">
      <xdr:nvSpPr>
        <xdr:cNvPr id="1489" name="Text 48"/>
        <xdr:cNvSpPr txBox="1">
          <a:spLocks noChangeArrowheads="1"/>
        </xdr:cNvSpPr>
      </xdr:nvSpPr>
      <xdr:spPr bwMode="auto">
        <a:xfrm>
          <a:off x="1047750" y="13363575"/>
          <a:ext cx="952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0</xdr:rowOff>
    </xdr:from>
    <xdr:to>
      <xdr:col>1</xdr:col>
      <xdr:colOff>752475</xdr:colOff>
      <xdr:row>12</xdr:row>
      <xdr:rowOff>0</xdr:rowOff>
    </xdr:to>
    <xdr:sp macro="" textlink="">
      <xdr:nvSpPr>
        <xdr:cNvPr id="1490" name="Text 30"/>
        <xdr:cNvSpPr txBox="1">
          <a:spLocks noChangeArrowheads="1"/>
        </xdr:cNvSpPr>
      </xdr:nvSpPr>
      <xdr:spPr bwMode="auto">
        <a:xfrm>
          <a:off x="1047750" y="13363575"/>
          <a:ext cx="952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0</xdr:rowOff>
    </xdr:from>
    <xdr:to>
      <xdr:col>1</xdr:col>
      <xdr:colOff>752475</xdr:colOff>
      <xdr:row>12</xdr:row>
      <xdr:rowOff>0</xdr:rowOff>
    </xdr:to>
    <xdr:sp macro="" textlink="">
      <xdr:nvSpPr>
        <xdr:cNvPr id="1491" name="Text 39"/>
        <xdr:cNvSpPr txBox="1">
          <a:spLocks noChangeArrowheads="1"/>
        </xdr:cNvSpPr>
      </xdr:nvSpPr>
      <xdr:spPr bwMode="auto">
        <a:xfrm>
          <a:off x="1047750" y="13363575"/>
          <a:ext cx="952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0</xdr:rowOff>
    </xdr:from>
    <xdr:to>
      <xdr:col>1</xdr:col>
      <xdr:colOff>752475</xdr:colOff>
      <xdr:row>12</xdr:row>
      <xdr:rowOff>0</xdr:rowOff>
    </xdr:to>
    <xdr:sp macro="" textlink="">
      <xdr:nvSpPr>
        <xdr:cNvPr id="1492" name="Text 48"/>
        <xdr:cNvSpPr txBox="1">
          <a:spLocks noChangeArrowheads="1"/>
        </xdr:cNvSpPr>
      </xdr:nvSpPr>
      <xdr:spPr bwMode="auto">
        <a:xfrm>
          <a:off x="1047750" y="13363575"/>
          <a:ext cx="952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0</xdr:rowOff>
    </xdr:from>
    <xdr:to>
      <xdr:col>1</xdr:col>
      <xdr:colOff>752475</xdr:colOff>
      <xdr:row>12</xdr:row>
      <xdr:rowOff>0</xdr:rowOff>
    </xdr:to>
    <xdr:sp macro="" textlink="">
      <xdr:nvSpPr>
        <xdr:cNvPr id="1493" name="Text 30"/>
        <xdr:cNvSpPr txBox="1">
          <a:spLocks noChangeArrowheads="1"/>
        </xdr:cNvSpPr>
      </xdr:nvSpPr>
      <xdr:spPr bwMode="auto">
        <a:xfrm>
          <a:off x="1047750" y="13363575"/>
          <a:ext cx="952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0</xdr:rowOff>
    </xdr:from>
    <xdr:to>
      <xdr:col>1</xdr:col>
      <xdr:colOff>752475</xdr:colOff>
      <xdr:row>12</xdr:row>
      <xdr:rowOff>0</xdr:rowOff>
    </xdr:to>
    <xdr:sp macro="" textlink="">
      <xdr:nvSpPr>
        <xdr:cNvPr id="1494" name="Text 39"/>
        <xdr:cNvSpPr txBox="1">
          <a:spLocks noChangeArrowheads="1"/>
        </xdr:cNvSpPr>
      </xdr:nvSpPr>
      <xdr:spPr bwMode="auto">
        <a:xfrm>
          <a:off x="1047750" y="13363575"/>
          <a:ext cx="952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0</xdr:rowOff>
    </xdr:from>
    <xdr:to>
      <xdr:col>1</xdr:col>
      <xdr:colOff>752475</xdr:colOff>
      <xdr:row>12</xdr:row>
      <xdr:rowOff>0</xdr:rowOff>
    </xdr:to>
    <xdr:sp macro="" textlink="">
      <xdr:nvSpPr>
        <xdr:cNvPr id="1495" name="Text 48"/>
        <xdr:cNvSpPr txBox="1">
          <a:spLocks noChangeArrowheads="1"/>
        </xdr:cNvSpPr>
      </xdr:nvSpPr>
      <xdr:spPr bwMode="auto">
        <a:xfrm>
          <a:off x="1047750" y="13363575"/>
          <a:ext cx="952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0</xdr:rowOff>
    </xdr:from>
    <xdr:to>
      <xdr:col>1</xdr:col>
      <xdr:colOff>752475</xdr:colOff>
      <xdr:row>12</xdr:row>
      <xdr:rowOff>0</xdr:rowOff>
    </xdr:to>
    <xdr:sp macro="" textlink="">
      <xdr:nvSpPr>
        <xdr:cNvPr id="1496" name="Text 30"/>
        <xdr:cNvSpPr txBox="1">
          <a:spLocks noChangeArrowheads="1"/>
        </xdr:cNvSpPr>
      </xdr:nvSpPr>
      <xdr:spPr bwMode="auto">
        <a:xfrm>
          <a:off x="1047750" y="13363575"/>
          <a:ext cx="952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0</xdr:rowOff>
    </xdr:from>
    <xdr:to>
      <xdr:col>1</xdr:col>
      <xdr:colOff>752475</xdr:colOff>
      <xdr:row>12</xdr:row>
      <xdr:rowOff>0</xdr:rowOff>
    </xdr:to>
    <xdr:sp macro="" textlink="">
      <xdr:nvSpPr>
        <xdr:cNvPr id="1497" name="Text 39"/>
        <xdr:cNvSpPr txBox="1">
          <a:spLocks noChangeArrowheads="1"/>
        </xdr:cNvSpPr>
      </xdr:nvSpPr>
      <xdr:spPr bwMode="auto">
        <a:xfrm>
          <a:off x="1047750" y="13363575"/>
          <a:ext cx="952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0</xdr:rowOff>
    </xdr:from>
    <xdr:to>
      <xdr:col>1</xdr:col>
      <xdr:colOff>752475</xdr:colOff>
      <xdr:row>12</xdr:row>
      <xdr:rowOff>0</xdr:rowOff>
    </xdr:to>
    <xdr:sp macro="" textlink="">
      <xdr:nvSpPr>
        <xdr:cNvPr id="1498" name="Text 48"/>
        <xdr:cNvSpPr txBox="1">
          <a:spLocks noChangeArrowheads="1"/>
        </xdr:cNvSpPr>
      </xdr:nvSpPr>
      <xdr:spPr bwMode="auto">
        <a:xfrm>
          <a:off x="1047750" y="13363575"/>
          <a:ext cx="952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0</xdr:rowOff>
    </xdr:from>
    <xdr:to>
      <xdr:col>1</xdr:col>
      <xdr:colOff>752475</xdr:colOff>
      <xdr:row>12</xdr:row>
      <xdr:rowOff>0</xdr:rowOff>
    </xdr:to>
    <xdr:sp macro="" textlink="">
      <xdr:nvSpPr>
        <xdr:cNvPr id="1499" name="Text 39"/>
        <xdr:cNvSpPr txBox="1">
          <a:spLocks noChangeArrowheads="1"/>
        </xdr:cNvSpPr>
      </xdr:nvSpPr>
      <xdr:spPr bwMode="auto">
        <a:xfrm>
          <a:off x="1047750" y="13363575"/>
          <a:ext cx="952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0</xdr:rowOff>
    </xdr:from>
    <xdr:to>
      <xdr:col>1</xdr:col>
      <xdr:colOff>752475</xdr:colOff>
      <xdr:row>12</xdr:row>
      <xdr:rowOff>0</xdr:rowOff>
    </xdr:to>
    <xdr:sp macro="" textlink="">
      <xdr:nvSpPr>
        <xdr:cNvPr id="1500" name="Text 48"/>
        <xdr:cNvSpPr txBox="1">
          <a:spLocks noChangeArrowheads="1"/>
        </xdr:cNvSpPr>
      </xdr:nvSpPr>
      <xdr:spPr bwMode="auto">
        <a:xfrm>
          <a:off x="1047750" y="13363575"/>
          <a:ext cx="952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0</xdr:rowOff>
    </xdr:from>
    <xdr:to>
      <xdr:col>1</xdr:col>
      <xdr:colOff>752475</xdr:colOff>
      <xdr:row>12</xdr:row>
      <xdr:rowOff>0</xdr:rowOff>
    </xdr:to>
    <xdr:sp macro="" textlink="">
      <xdr:nvSpPr>
        <xdr:cNvPr id="1501" name="Text 30"/>
        <xdr:cNvSpPr txBox="1">
          <a:spLocks noChangeArrowheads="1"/>
        </xdr:cNvSpPr>
      </xdr:nvSpPr>
      <xdr:spPr bwMode="auto">
        <a:xfrm>
          <a:off x="1047750" y="13363575"/>
          <a:ext cx="952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0</xdr:rowOff>
    </xdr:from>
    <xdr:to>
      <xdr:col>1</xdr:col>
      <xdr:colOff>752475</xdr:colOff>
      <xdr:row>12</xdr:row>
      <xdr:rowOff>0</xdr:rowOff>
    </xdr:to>
    <xdr:sp macro="" textlink="">
      <xdr:nvSpPr>
        <xdr:cNvPr id="1502" name="Text 39"/>
        <xdr:cNvSpPr txBox="1">
          <a:spLocks noChangeArrowheads="1"/>
        </xdr:cNvSpPr>
      </xdr:nvSpPr>
      <xdr:spPr bwMode="auto">
        <a:xfrm>
          <a:off x="1047750" y="13363575"/>
          <a:ext cx="952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0</xdr:rowOff>
    </xdr:from>
    <xdr:to>
      <xdr:col>1</xdr:col>
      <xdr:colOff>752475</xdr:colOff>
      <xdr:row>12</xdr:row>
      <xdr:rowOff>0</xdr:rowOff>
    </xdr:to>
    <xdr:sp macro="" textlink="">
      <xdr:nvSpPr>
        <xdr:cNvPr id="1503" name="Text 48"/>
        <xdr:cNvSpPr txBox="1">
          <a:spLocks noChangeArrowheads="1"/>
        </xdr:cNvSpPr>
      </xdr:nvSpPr>
      <xdr:spPr bwMode="auto">
        <a:xfrm>
          <a:off x="1047750" y="13363575"/>
          <a:ext cx="952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0</xdr:rowOff>
    </xdr:from>
    <xdr:to>
      <xdr:col>1</xdr:col>
      <xdr:colOff>752475</xdr:colOff>
      <xdr:row>12</xdr:row>
      <xdr:rowOff>0</xdr:rowOff>
    </xdr:to>
    <xdr:sp macro="" textlink="">
      <xdr:nvSpPr>
        <xdr:cNvPr id="1504" name="Text 30"/>
        <xdr:cNvSpPr txBox="1">
          <a:spLocks noChangeArrowheads="1"/>
        </xdr:cNvSpPr>
      </xdr:nvSpPr>
      <xdr:spPr bwMode="auto">
        <a:xfrm>
          <a:off x="1047750" y="13363575"/>
          <a:ext cx="952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0</xdr:rowOff>
    </xdr:from>
    <xdr:to>
      <xdr:col>1</xdr:col>
      <xdr:colOff>752475</xdr:colOff>
      <xdr:row>12</xdr:row>
      <xdr:rowOff>0</xdr:rowOff>
    </xdr:to>
    <xdr:sp macro="" textlink="">
      <xdr:nvSpPr>
        <xdr:cNvPr id="1505" name="Text 39"/>
        <xdr:cNvSpPr txBox="1">
          <a:spLocks noChangeArrowheads="1"/>
        </xdr:cNvSpPr>
      </xdr:nvSpPr>
      <xdr:spPr bwMode="auto">
        <a:xfrm>
          <a:off x="1047750" y="13363575"/>
          <a:ext cx="952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0</xdr:rowOff>
    </xdr:from>
    <xdr:to>
      <xdr:col>1</xdr:col>
      <xdr:colOff>752475</xdr:colOff>
      <xdr:row>12</xdr:row>
      <xdr:rowOff>0</xdr:rowOff>
    </xdr:to>
    <xdr:sp macro="" textlink="">
      <xdr:nvSpPr>
        <xdr:cNvPr id="1506" name="Text 48"/>
        <xdr:cNvSpPr txBox="1">
          <a:spLocks noChangeArrowheads="1"/>
        </xdr:cNvSpPr>
      </xdr:nvSpPr>
      <xdr:spPr bwMode="auto">
        <a:xfrm>
          <a:off x="1047750" y="13363575"/>
          <a:ext cx="952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0</xdr:rowOff>
    </xdr:from>
    <xdr:to>
      <xdr:col>1</xdr:col>
      <xdr:colOff>752475</xdr:colOff>
      <xdr:row>12</xdr:row>
      <xdr:rowOff>0</xdr:rowOff>
    </xdr:to>
    <xdr:sp macro="" textlink="">
      <xdr:nvSpPr>
        <xdr:cNvPr id="1507" name="Text 30"/>
        <xdr:cNvSpPr txBox="1">
          <a:spLocks noChangeArrowheads="1"/>
        </xdr:cNvSpPr>
      </xdr:nvSpPr>
      <xdr:spPr bwMode="auto">
        <a:xfrm>
          <a:off x="1047750" y="13363575"/>
          <a:ext cx="952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0</xdr:rowOff>
    </xdr:from>
    <xdr:to>
      <xdr:col>1</xdr:col>
      <xdr:colOff>752475</xdr:colOff>
      <xdr:row>12</xdr:row>
      <xdr:rowOff>0</xdr:rowOff>
    </xdr:to>
    <xdr:sp macro="" textlink="">
      <xdr:nvSpPr>
        <xdr:cNvPr id="1508" name="Text 39"/>
        <xdr:cNvSpPr txBox="1">
          <a:spLocks noChangeArrowheads="1"/>
        </xdr:cNvSpPr>
      </xdr:nvSpPr>
      <xdr:spPr bwMode="auto">
        <a:xfrm>
          <a:off x="1047750" y="13363575"/>
          <a:ext cx="952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0</xdr:rowOff>
    </xdr:from>
    <xdr:to>
      <xdr:col>1</xdr:col>
      <xdr:colOff>752475</xdr:colOff>
      <xdr:row>12</xdr:row>
      <xdr:rowOff>0</xdr:rowOff>
    </xdr:to>
    <xdr:sp macro="" textlink="">
      <xdr:nvSpPr>
        <xdr:cNvPr id="1509" name="Text 48"/>
        <xdr:cNvSpPr txBox="1">
          <a:spLocks noChangeArrowheads="1"/>
        </xdr:cNvSpPr>
      </xdr:nvSpPr>
      <xdr:spPr bwMode="auto">
        <a:xfrm>
          <a:off x="1047750" y="13363575"/>
          <a:ext cx="952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0</xdr:rowOff>
    </xdr:from>
    <xdr:to>
      <xdr:col>1</xdr:col>
      <xdr:colOff>752475</xdr:colOff>
      <xdr:row>12</xdr:row>
      <xdr:rowOff>0</xdr:rowOff>
    </xdr:to>
    <xdr:sp macro="" textlink="">
      <xdr:nvSpPr>
        <xdr:cNvPr id="1510" name="Text 30"/>
        <xdr:cNvSpPr txBox="1">
          <a:spLocks noChangeArrowheads="1"/>
        </xdr:cNvSpPr>
      </xdr:nvSpPr>
      <xdr:spPr bwMode="auto">
        <a:xfrm>
          <a:off x="1047750" y="13363575"/>
          <a:ext cx="952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0</xdr:rowOff>
    </xdr:from>
    <xdr:to>
      <xdr:col>1</xdr:col>
      <xdr:colOff>752475</xdr:colOff>
      <xdr:row>12</xdr:row>
      <xdr:rowOff>0</xdr:rowOff>
    </xdr:to>
    <xdr:sp macro="" textlink="">
      <xdr:nvSpPr>
        <xdr:cNvPr id="1511" name="Text 39"/>
        <xdr:cNvSpPr txBox="1">
          <a:spLocks noChangeArrowheads="1"/>
        </xdr:cNvSpPr>
      </xdr:nvSpPr>
      <xdr:spPr bwMode="auto">
        <a:xfrm>
          <a:off x="1047750" y="13363575"/>
          <a:ext cx="952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0</xdr:rowOff>
    </xdr:from>
    <xdr:to>
      <xdr:col>1</xdr:col>
      <xdr:colOff>752475</xdr:colOff>
      <xdr:row>12</xdr:row>
      <xdr:rowOff>0</xdr:rowOff>
    </xdr:to>
    <xdr:sp macro="" textlink="">
      <xdr:nvSpPr>
        <xdr:cNvPr id="1512" name="Text 48"/>
        <xdr:cNvSpPr txBox="1">
          <a:spLocks noChangeArrowheads="1"/>
        </xdr:cNvSpPr>
      </xdr:nvSpPr>
      <xdr:spPr bwMode="auto">
        <a:xfrm>
          <a:off x="1047750" y="13363575"/>
          <a:ext cx="952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0</xdr:rowOff>
    </xdr:from>
    <xdr:to>
      <xdr:col>1</xdr:col>
      <xdr:colOff>752475</xdr:colOff>
      <xdr:row>12</xdr:row>
      <xdr:rowOff>0</xdr:rowOff>
    </xdr:to>
    <xdr:sp macro="" textlink="">
      <xdr:nvSpPr>
        <xdr:cNvPr id="1513" name="Text 30"/>
        <xdr:cNvSpPr txBox="1">
          <a:spLocks noChangeArrowheads="1"/>
        </xdr:cNvSpPr>
      </xdr:nvSpPr>
      <xdr:spPr bwMode="auto">
        <a:xfrm>
          <a:off x="1047750" y="13363575"/>
          <a:ext cx="952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0</xdr:rowOff>
    </xdr:from>
    <xdr:to>
      <xdr:col>1</xdr:col>
      <xdr:colOff>752475</xdr:colOff>
      <xdr:row>12</xdr:row>
      <xdr:rowOff>0</xdr:rowOff>
    </xdr:to>
    <xdr:sp macro="" textlink="">
      <xdr:nvSpPr>
        <xdr:cNvPr id="1514" name="Text 39"/>
        <xdr:cNvSpPr txBox="1">
          <a:spLocks noChangeArrowheads="1"/>
        </xdr:cNvSpPr>
      </xdr:nvSpPr>
      <xdr:spPr bwMode="auto">
        <a:xfrm>
          <a:off x="1047750" y="13363575"/>
          <a:ext cx="952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0</xdr:rowOff>
    </xdr:from>
    <xdr:to>
      <xdr:col>1</xdr:col>
      <xdr:colOff>752475</xdr:colOff>
      <xdr:row>12</xdr:row>
      <xdr:rowOff>0</xdr:rowOff>
    </xdr:to>
    <xdr:sp macro="" textlink="">
      <xdr:nvSpPr>
        <xdr:cNvPr id="1515" name="Text 48"/>
        <xdr:cNvSpPr txBox="1">
          <a:spLocks noChangeArrowheads="1"/>
        </xdr:cNvSpPr>
      </xdr:nvSpPr>
      <xdr:spPr bwMode="auto">
        <a:xfrm>
          <a:off x="1047750" y="13363575"/>
          <a:ext cx="952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0</xdr:rowOff>
    </xdr:from>
    <xdr:to>
      <xdr:col>1</xdr:col>
      <xdr:colOff>752475</xdr:colOff>
      <xdr:row>12</xdr:row>
      <xdr:rowOff>0</xdr:rowOff>
    </xdr:to>
    <xdr:sp macro="" textlink="">
      <xdr:nvSpPr>
        <xdr:cNvPr id="1516" name="Text 30"/>
        <xdr:cNvSpPr txBox="1">
          <a:spLocks noChangeArrowheads="1"/>
        </xdr:cNvSpPr>
      </xdr:nvSpPr>
      <xdr:spPr bwMode="auto">
        <a:xfrm>
          <a:off x="1047750" y="13363575"/>
          <a:ext cx="952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0</xdr:rowOff>
    </xdr:from>
    <xdr:to>
      <xdr:col>1</xdr:col>
      <xdr:colOff>752475</xdr:colOff>
      <xdr:row>12</xdr:row>
      <xdr:rowOff>0</xdr:rowOff>
    </xdr:to>
    <xdr:sp macro="" textlink="">
      <xdr:nvSpPr>
        <xdr:cNvPr id="1517" name="Text 39"/>
        <xdr:cNvSpPr txBox="1">
          <a:spLocks noChangeArrowheads="1"/>
        </xdr:cNvSpPr>
      </xdr:nvSpPr>
      <xdr:spPr bwMode="auto">
        <a:xfrm>
          <a:off x="1047750" y="13363575"/>
          <a:ext cx="952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0</xdr:rowOff>
    </xdr:from>
    <xdr:to>
      <xdr:col>1</xdr:col>
      <xdr:colOff>752475</xdr:colOff>
      <xdr:row>12</xdr:row>
      <xdr:rowOff>0</xdr:rowOff>
    </xdr:to>
    <xdr:sp macro="" textlink="">
      <xdr:nvSpPr>
        <xdr:cNvPr id="1518" name="Text 48"/>
        <xdr:cNvSpPr txBox="1">
          <a:spLocks noChangeArrowheads="1"/>
        </xdr:cNvSpPr>
      </xdr:nvSpPr>
      <xdr:spPr bwMode="auto">
        <a:xfrm>
          <a:off x="1047750" y="13363575"/>
          <a:ext cx="952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0</xdr:rowOff>
    </xdr:from>
    <xdr:to>
      <xdr:col>1</xdr:col>
      <xdr:colOff>752475</xdr:colOff>
      <xdr:row>12</xdr:row>
      <xdr:rowOff>0</xdr:rowOff>
    </xdr:to>
    <xdr:sp macro="" textlink="">
      <xdr:nvSpPr>
        <xdr:cNvPr id="1519" name="Text 30"/>
        <xdr:cNvSpPr txBox="1">
          <a:spLocks noChangeArrowheads="1"/>
        </xdr:cNvSpPr>
      </xdr:nvSpPr>
      <xdr:spPr bwMode="auto">
        <a:xfrm>
          <a:off x="1047750" y="13363575"/>
          <a:ext cx="952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0</xdr:rowOff>
    </xdr:from>
    <xdr:to>
      <xdr:col>1</xdr:col>
      <xdr:colOff>752475</xdr:colOff>
      <xdr:row>12</xdr:row>
      <xdr:rowOff>0</xdr:rowOff>
    </xdr:to>
    <xdr:sp macro="" textlink="">
      <xdr:nvSpPr>
        <xdr:cNvPr id="1520" name="Text 39"/>
        <xdr:cNvSpPr txBox="1">
          <a:spLocks noChangeArrowheads="1"/>
        </xdr:cNvSpPr>
      </xdr:nvSpPr>
      <xdr:spPr bwMode="auto">
        <a:xfrm>
          <a:off x="1047750" y="13363575"/>
          <a:ext cx="952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0</xdr:rowOff>
    </xdr:from>
    <xdr:to>
      <xdr:col>1</xdr:col>
      <xdr:colOff>752475</xdr:colOff>
      <xdr:row>12</xdr:row>
      <xdr:rowOff>0</xdr:rowOff>
    </xdr:to>
    <xdr:sp macro="" textlink="">
      <xdr:nvSpPr>
        <xdr:cNvPr id="1521" name="Text 48"/>
        <xdr:cNvSpPr txBox="1">
          <a:spLocks noChangeArrowheads="1"/>
        </xdr:cNvSpPr>
      </xdr:nvSpPr>
      <xdr:spPr bwMode="auto">
        <a:xfrm>
          <a:off x="1047750" y="13363575"/>
          <a:ext cx="952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0</xdr:rowOff>
    </xdr:from>
    <xdr:to>
      <xdr:col>1</xdr:col>
      <xdr:colOff>752475</xdr:colOff>
      <xdr:row>12</xdr:row>
      <xdr:rowOff>0</xdr:rowOff>
    </xdr:to>
    <xdr:sp macro="" textlink="">
      <xdr:nvSpPr>
        <xdr:cNvPr id="1522" name="Text 30"/>
        <xdr:cNvSpPr txBox="1">
          <a:spLocks noChangeArrowheads="1"/>
        </xdr:cNvSpPr>
      </xdr:nvSpPr>
      <xdr:spPr bwMode="auto">
        <a:xfrm>
          <a:off x="1047750" y="13363575"/>
          <a:ext cx="952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0</xdr:rowOff>
    </xdr:from>
    <xdr:to>
      <xdr:col>1</xdr:col>
      <xdr:colOff>752475</xdr:colOff>
      <xdr:row>12</xdr:row>
      <xdr:rowOff>0</xdr:rowOff>
    </xdr:to>
    <xdr:sp macro="" textlink="">
      <xdr:nvSpPr>
        <xdr:cNvPr id="1523" name="Text 39"/>
        <xdr:cNvSpPr txBox="1">
          <a:spLocks noChangeArrowheads="1"/>
        </xdr:cNvSpPr>
      </xdr:nvSpPr>
      <xdr:spPr bwMode="auto">
        <a:xfrm>
          <a:off x="1047750" y="13363575"/>
          <a:ext cx="952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0</xdr:rowOff>
    </xdr:from>
    <xdr:to>
      <xdr:col>1</xdr:col>
      <xdr:colOff>752475</xdr:colOff>
      <xdr:row>12</xdr:row>
      <xdr:rowOff>0</xdr:rowOff>
    </xdr:to>
    <xdr:sp macro="" textlink="">
      <xdr:nvSpPr>
        <xdr:cNvPr id="1524" name="Text 48"/>
        <xdr:cNvSpPr txBox="1">
          <a:spLocks noChangeArrowheads="1"/>
        </xdr:cNvSpPr>
      </xdr:nvSpPr>
      <xdr:spPr bwMode="auto">
        <a:xfrm>
          <a:off x="1047750" y="13363575"/>
          <a:ext cx="952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0</xdr:rowOff>
    </xdr:from>
    <xdr:to>
      <xdr:col>1</xdr:col>
      <xdr:colOff>752475</xdr:colOff>
      <xdr:row>12</xdr:row>
      <xdr:rowOff>0</xdr:rowOff>
    </xdr:to>
    <xdr:sp macro="" textlink="">
      <xdr:nvSpPr>
        <xdr:cNvPr id="1525" name="Text 30"/>
        <xdr:cNvSpPr txBox="1">
          <a:spLocks noChangeArrowheads="1"/>
        </xdr:cNvSpPr>
      </xdr:nvSpPr>
      <xdr:spPr bwMode="auto">
        <a:xfrm>
          <a:off x="1047750" y="13363575"/>
          <a:ext cx="952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0</xdr:rowOff>
    </xdr:from>
    <xdr:to>
      <xdr:col>1</xdr:col>
      <xdr:colOff>752475</xdr:colOff>
      <xdr:row>12</xdr:row>
      <xdr:rowOff>0</xdr:rowOff>
    </xdr:to>
    <xdr:sp macro="" textlink="">
      <xdr:nvSpPr>
        <xdr:cNvPr id="1526" name="Text 39"/>
        <xdr:cNvSpPr txBox="1">
          <a:spLocks noChangeArrowheads="1"/>
        </xdr:cNvSpPr>
      </xdr:nvSpPr>
      <xdr:spPr bwMode="auto">
        <a:xfrm>
          <a:off x="1047750" y="13363575"/>
          <a:ext cx="952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0</xdr:rowOff>
    </xdr:from>
    <xdr:to>
      <xdr:col>1</xdr:col>
      <xdr:colOff>752475</xdr:colOff>
      <xdr:row>12</xdr:row>
      <xdr:rowOff>0</xdr:rowOff>
    </xdr:to>
    <xdr:sp macro="" textlink="">
      <xdr:nvSpPr>
        <xdr:cNvPr id="1527" name="Text 48"/>
        <xdr:cNvSpPr txBox="1">
          <a:spLocks noChangeArrowheads="1"/>
        </xdr:cNvSpPr>
      </xdr:nvSpPr>
      <xdr:spPr bwMode="auto">
        <a:xfrm>
          <a:off x="1047750" y="13363575"/>
          <a:ext cx="952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0</xdr:rowOff>
    </xdr:from>
    <xdr:to>
      <xdr:col>1</xdr:col>
      <xdr:colOff>752475</xdr:colOff>
      <xdr:row>12</xdr:row>
      <xdr:rowOff>0</xdr:rowOff>
    </xdr:to>
    <xdr:sp macro="" textlink="">
      <xdr:nvSpPr>
        <xdr:cNvPr id="1528" name="Text 30"/>
        <xdr:cNvSpPr txBox="1">
          <a:spLocks noChangeArrowheads="1"/>
        </xdr:cNvSpPr>
      </xdr:nvSpPr>
      <xdr:spPr bwMode="auto">
        <a:xfrm>
          <a:off x="1047750" y="13363575"/>
          <a:ext cx="952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0</xdr:rowOff>
    </xdr:from>
    <xdr:to>
      <xdr:col>1</xdr:col>
      <xdr:colOff>752475</xdr:colOff>
      <xdr:row>12</xdr:row>
      <xdr:rowOff>0</xdr:rowOff>
    </xdr:to>
    <xdr:sp macro="" textlink="">
      <xdr:nvSpPr>
        <xdr:cNvPr id="1529" name="Text 39"/>
        <xdr:cNvSpPr txBox="1">
          <a:spLocks noChangeArrowheads="1"/>
        </xdr:cNvSpPr>
      </xdr:nvSpPr>
      <xdr:spPr bwMode="auto">
        <a:xfrm>
          <a:off x="1047750" y="13363575"/>
          <a:ext cx="952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0</xdr:rowOff>
    </xdr:from>
    <xdr:to>
      <xdr:col>1</xdr:col>
      <xdr:colOff>752475</xdr:colOff>
      <xdr:row>12</xdr:row>
      <xdr:rowOff>0</xdr:rowOff>
    </xdr:to>
    <xdr:sp macro="" textlink="">
      <xdr:nvSpPr>
        <xdr:cNvPr id="1530" name="Text 48"/>
        <xdr:cNvSpPr txBox="1">
          <a:spLocks noChangeArrowheads="1"/>
        </xdr:cNvSpPr>
      </xdr:nvSpPr>
      <xdr:spPr bwMode="auto">
        <a:xfrm>
          <a:off x="1047750" y="13363575"/>
          <a:ext cx="952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0</xdr:rowOff>
    </xdr:from>
    <xdr:to>
      <xdr:col>1</xdr:col>
      <xdr:colOff>752475</xdr:colOff>
      <xdr:row>12</xdr:row>
      <xdr:rowOff>0</xdr:rowOff>
    </xdr:to>
    <xdr:sp macro="" textlink="">
      <xdr:nvSpPr>
        <xdr:cNvPr id="1531" name="Text 30"/>
        <xdr:cNvSpPr txBox="1">
          <a:spLocks noChangeArrowheads="1"/>
        </xdr:cNvSpPr>
      </xdr:nvSpPr>
      <xdr:spPr bwMode="auto">
        <a:xfrm>
          <a:off x="1047750" y="13363575"/>
          <a:ext cx="952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0</xdr:rowOff>
    </xdr:from>
    <xdr:to>
      <xdr:col>1</xdr:col>
      <xdr:colOff>752475</xdr:colOff>
      <xdr:row>12</xdr:row>
      <xdr:rowOff>0</xdr:rowOff>
    </xdr:to>
    <xdr:sp macro="" textlink="">
      <xdr:nvSpPr>
        <xdr:cNvPr id="1532" name="Text 39"/>
        <xdr:cNvSpPr txBox="1">
          <a:spLocks noChangeArrowheads="1"/>
        </xdr:cNvSpPr>
      </xdr:nvSpPr>
      <xdr:spPr bwMode="auto">
        <a:xfrm>
          <a:off x="1047750" y="13363575"/>
          <a:ext cx="952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0</xdr:rowOff>
    </xdr:from>
    <xdr:to>
      <xdr:col>1</xdr:col>
      <xdr:colOff>752475</xdr:colOff>
      <xdr:row>12</xdr:row>
      <xdr:rowOff>0</xdr:rowOff>
    </xdr:to>
    <xdr:sp macro="" textlink="">
      <xdr:nvSpPr>
        <xdr:cNvPr id="1533" name="Text 48"/>
        <xdr:cNvSpPr txBox="1">
          <a:spLocks noChangeArrowheads="1"/>
        </xdr:cNvSpPr>
      </xdr:nvSpPr>
      <xdr:spPr bwMode="auto">
        <a:xfrm>
          <a:off x="1047750" y="13363575"/>
          <a:ext cx="952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0</xdr:rowOff>
    </xdr:from>
    <xdr:to>
      <xdr:col>1</xdr:col>
      <xdr:colOff>752475</xdr:colOff>
      <xdr:row>12</xdr:row>
      <xdr:rowOff>0</xdr:rowOff>
    </xdr:to>
    <xdr:sp macro="" textlink="">
      <xdr:nvSpPr>
        <xdr:cNvPr id="1534" name="Text 39"/>
        <xdr:cNvSpPr txBox="1">
          <a:spLocks noChangeArrowheads="1"/>
        </xdr:cNvSpPr>
      </xdr:nvSpPr>
      <xdr:spPr bwMode="auto">
        <a:xfrm>
          <a:off x="1047750" y="13363575"/>
          <a:ext cx="952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0</xdr:rowOff>
    </xdr:from>
    <xdr:to>
      <xdr:col>1</xdr:col>
      <xdr:colOff>752475</xdr:colOff>
      <xdr:row>12</xdr:row>
      <xdr:rowOff>0</xdr:rowOff>
    </xdr:to>
    <xdr:sp macro="" textlink="">
      <xdr:nvSpPr>
        <xdr:cNvPr id="1535" name="Text 48"/>
        <xdr:cNvSpPr txBox="1">
          <a:spLocks noChangeArrowheads="1"/>
        </xdr:cNvSpPr>
      </xdr:nvSpPr>
      <xdr:spPr bwMode="auto">
        <a:xfrm>
          <a:off x="1047750" y="13363575"/>
          <a:ext cx="952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0</xdr:rowOff>
    </xdr:from>
    <xdr:to>
      <xdr:col>1</xdr:col>
      <xdr:colOff>752475</xdr:colOff>
      <xdr:row>12</xdr:row>
      <xdr:rowOff>0</xdr:rowOff>
    </xdr:to>
    <xdr:sp macro="" textlink="">
      <xdr:nvSpPr>
        <xdr:cNvPr id="1536" name="Text 30"/>
        <xdr:cNvSpPr txBox="1">
          <a:spLocks noChangeArrowheads="1"/>
        </xdr:cNvSpPr>
      </xdr:nvSpPr>
      <xdr:spPr bwMode="auto">
        <a:xfrm>
          <a:off x="1047750" y="13363575"/>
          <a:ext cx="952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0</xdr:rowOff>
    </xdr:from>
    <xdr:to>
      <xdr:col>1</xdr:col>
      <xdr:colOff>752475</xdr:colOff>
      <xdr:row>12</xdr:row>
      <xdr:rowOff>0</xdr:rowOff>
    </xdr:to>
    <xdr:sp macro="" textlink="">
      <xdr:nvSpPr>
        <xdr:cNvPr id="1537" name="Text 39"/>
        <xdr:cNvSpPr txBox="1">
          <a:spLocks noChangeArrowheads="1"/>
        </xdr:cNvSpPr>
      </xdr:nvSpPr>
      <xdr:spPr bwMode="auto">
        <a:xfrm>
          <a:off x="1047750" y="13363575"/>
          <a:ext cx="952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1009650</xdr:colOff>
      <xdr:row>11</xdr:row>
      <xdr:rowOff>85725</xdr:rowOff>
    </xdr:from>
    <xdr:to>
      <xdr:col>2</xdr:col>
      <xdr:colOff>1104900</xdr:colOff>
      <xdr:row>12</xdr:row>
      <xdr:rowOff>0</xdr:rowOff>
    </xdr:to>
    <xdr:sp macro="" textlink="">
      <xdr:nvSpPr>
        <xdr:cNvPr id="1538" name="Text 48"/>
        <xdr:cNvSpPr txBox="1">
          <a:spLocks noChangeArrowheads="1"/>
        </xdr:cNvSpPr>
      </xdr:nvSpPr>
      <xdr:spPr bwMode="auto">
        <a:xfrm>
          <a:off x="2581275" y="13449300"/>
          <a:ext cx="952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352425</xdr:rowOff>
    </xdr:from>
    <xdr:to>
      <xdr:col>1</xdr:col>
      <xdr:colOff>752475</xdr:colOff>
      <xdr:row>12</xdr:row>
      <xdr:rowOff>0</xdr:rowOff>
    </xdr:to>
    <xdr:sp macro="" textlink="">
      <xdr:nvSpPr>
        <xdr:cNvPr id="1539" name="Text 30"/>
        <xdr:cNvSpPr txBox="1">
          <a:spLocks noChangeArrowheads="1"/>
        </xdr:cNvSpPr>
      </xdr:nvSpPr>
      <xdr:spPr bwMode="auto">
        <a:xfrm>
          <a:off x="1047750" y="137160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352425</xdr:rowOff>
    </xdr:from>
    <xdr:to>
      <xdr:col>1</xdr:col>
      <xdr:colOff>752475</xdr:colOff>
      <xdr:row>12</xdr:row>
      <xdr:rowOff>0</xdr:rowOff>
    </xdr:to>
    <xdr:sp macro="" textlink="">
      <xdr:nvSpPr>
        <xdr:cNvPr id="1540" name="Text 39"/>
        <xdr:cNvSpPr txBox="1">
          <a:spLocks noChangeArrowheads="1"/>
        </xdr:cNvSpPr>
      </xdr:nvSpPr>
      <xdr:spPr bwMode="auto">
        <a:xfrm>
          <a:off x="1047750" y="137160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352425</xdr:rowOff>
    </xdr:from>
    <xdr:to>
      <xdr:col>1</xdr:col>
      <xdr:colOff>752475</xdr:colOff>
      <xdr:row>12</xdr:row>
      <xdr:rowOff>0</xdr:rowOff>
    </xdr:to>
    <xdr:sp macro="" textlink="">
      <xdr:nvSpPr>
        <xdr:cNvPr id="1541" name="Text 48"/>
        <xdr:cNvSpPr txBox="1">
          <a:spLocks noChangeArrowheads="1"/>
        </xdr:cNvSpPr>
      </xdr:nvSpPr>
      <xdr:spPr bwMode="auto">
        <a:xfrm>
          <a:off x="1047750" y="137160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352425</xdr:rowOff>
    </xdr:from>
    <xdr:to>
      <xdr:col>1</xdr:col>
      <xdr:colOff>752475</xdr:colOff>
      <xdr:row>12</xdr:row>
      <xdr:rowOff>0</xdr:rowOff>
    </xdr:to>
    <xdr:sp macro="" textlink="">
      <xdr:nvSpPr>
        <xdr:cNvPr id="1542" name="Text 30"/>
        <xdr:cNvSpPr txBox="1">
          <a:spLocks noChangeArrowheads="1"/>
        </xdr:cNvSpPr>
      </xdr:nvSpPr>
      <xdr:spPr bwMode="auto">
        <a:xfrm>
          <a:off x="1047750" y="137160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352425</xdr:rowOff>
    </xdr:from>
    <xdr:to>
      <xdr:col>1</xdr:col>
      <xdr:colOff>752475</xdr:colOff>
      <xdr:row>12</xdr:row>
      <xdr:rowOff>0</xdr:rowOff>
    </xdr:to>
    <xdr:sp macro="" textlink="">
      <xdr:nvSpPr>
        <xdr:cNvPr id="1543" name="Text 39"/>
        <xdr:cNvSpPr txBox="1">
          <a:spLocks noChangeArrowheads="1"/>
        </xdr:cNvSpPr>
      </xdr:nvSpPr>
      <xdr:spPr bwMode="auto">
        <a:xfrm>
          <a:off x="1047750" y="137160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352425</xdr:rowOff>
    </xdr:from>
    <xdr:to>
      <xdr:col>1</xdr:col>
      <xdr:colOff>752475</xdr:colOff>
      <xdr:row>12</xdr:row>
      <xdr:rowOff>0</xdr:rowOff>
    </xdr:to>
    <xdr:sp macro="" textlink="">
      <xdr:nvSpPr>
        <xdr:cNvPr id="1544" name="Text 48"/>
        <xdr:cNvSpPr txBox="1">
          <a:spLocks noChangeArrowheads="1"/>
        </xdr:cNvSpPr>
      </xdr:nvSpPr>
      <xdr:spPr bwMode="auto">
        <a:xfrm>
          <a:off x="1047750" y="137160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352425</xdr:rowOff>
    </xdr:from>
    <xdr:to>
      <xdr:col>1</xdr:col>
      <xdr:colOff>752475</xdr:colOff>
      <xdr:row>12</xdr:row>
      <xdr:rowOff>0</xdr:rowOff>
    </xdr:to>
    <xdr:sp macro="" textlink="">
      <xdr:nvSpPr>
        <xdr:cNvPr id="1545" name="Text 30"/>
        <xdr:cNvSpPr txBox="1">
          <a:spLocks noChangeArrowheads="1"/>
        </xdr:cNvSpPr>
      </xdr:nvSpPr>
      <xdr:spPr bwMode="auto">
        <a:xfrm>
          <a:off x="1047750" y="137160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352425</xdr:rowOff>
    </xdr:from>
    <xdr:to>
      <xdr:col>1</xdr:col>
      <xdr:colOff>752475</xdr:colOff>
      <xdr:row>12</xdr:row>
      <xdr:rowOff>0</xdr:rowOff>
    </xdr:to>
    <xdr:sp macro="" textlink="">
      <xdr:nvSpPr>
        <xdr:cNvPr id="1546" name="Text 39"/>
        <xdr:cNvSpPr txBox="1">
          <a:spLocks noChangeArrowheads="1"/>
        </xdr:cNvSpPr>
      </xdr:nvSpPr>
      <xdr:spPr bwMode="auto">
        <a:xfrm>
          <a:off x="1047750" y="137160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352425</xdr:rowOff>
    </xdr:from>
    <xdr:to>
      <xdr:col>1</xdr:col>
      <xdr:colOff>752475</xdr:colOff>
      <xdr:row>12</xdr:row>
      <xdr:rowOff>0</xdr:rowOff>
    </xdr:to>
    <xdr:sp macro="" textlink="">
      <xdr:nvSpPr>
        <xdr:cNvPr id="1547" name="Text 48"/>
        <xdr:cNvSpPr txBox="1">
          <a:spLocks noChangeArrowheads="1"/>
        </xdr:cNvSpPr>
      </xdr:nvSpPr>
      <xdr:spPr bwMode="auto">
        <a:xfrm>
          <a:off x="1047750" y="137160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352425</xdr:rowOff>
    </xdr:from>
    <xdr:to>
      <xdr:col>1</xdr:col>
      <xdr:colOff>752475</xdr:colOff>
      <xdr:row>12</xdr:row>
      <xdr:rowOff>0</xdr:rowOff>
    </xdr:to>
    <xdr:sp macro="" textlink="">
      <xdr:nvSpPr>
        <xdr:cNvPr id="1548" name="Text 30"/>
        <xdr:cNvSpPr txBox="1">
          <a:spLocks noChangeArrowheads="1"/>
        </xdr:cNvSpPr>
      </xdr:nvSpPr>
      <xdr:spPr bwMode="auto">
        <a:xfrm>
          <a:off x="1047750" y="137160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352425</xdr:rowOff>
    </xdr:from>
    <xdr:to>
      <xdr:col>1</xdr:col>
      <xdr:colOff>752475</xdr:colOff>
      <xdr:row>12</xdr:row>
      <xdr:rowOff>0</xdr:rowOff>
    </xdr:to>
    <xdr:sp macro="" textlink="">
      <xdr:nvSpPr>
        <xdr:cNvPr id="1549" name="Text 39"/>
        <xdr:cNvSpPr txBox="1">
          <a:spLocks noChangeArrowheads="1"/>
        </xdr:cNvSpPr>
      </xdr:nvSpPr>
      <xdr:spPr bwMode="auto">
        <a:xfrm>
          <a:off x="1047750" y="137160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352425</xdr:rowOff>
    </xdr:from>
    <xdr:to>
      <xdr:col>1</xdr:col>
      <xdr:colOff>752475</xdr:colOff>
      <xdr:row>12</xdr:row>
      <xdr:rowOff>0</xdr:rowOff>
    </xdr:to>
    <xdr:sp macro="" textlink="">
      <xdr:nvSpPr>
        <xdr:cNvPr id="1550" name="Text 48"/>
        <xdr:cNvSpPr txBox="1">
          <a:spLocks noChangeArrowheads="1"/>
        </xdr:cNvSpPr>
      </xdr:nvSpPr>
      <xdr:spPr bwMode="auto">
        <a:xfrm>
          <a:off x="1047750" y="137160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352425</xdr:rowOff>
    </xdr:from>
    <xdr:to>
      <xdr:col>1</xdr:col>
      <xdr:colOff>752475</xdr:colOff>
      <xdr:row>12</xdr:row>
      <xdr:rowOff>0</xdr:rowOff>
    </xdr:to>
    <xdr:sp macro="" textlink="">
      <xdr:nvSpPr>
        <xdr:cNvPr id="1551" name="Text 30"/>
        <xdr:cNvSpPr txBox="1">
          <a:spLocks noChangeArrowheads="1"/>
        </xdr:cNvSpPr>
      </xdr:nvSpPr>
      <xdr:spPr bwMode="auto">
        <a:xfrm>
          <a:off x="1047750" y="137160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352425</xdr:rowOff>
    </xdr:from>
    <xdr:to>
      <xdr:col>1</xdr:col>
      <xdr:colOff>752475</xdr:colOff>
      <xdr:row>12</xdr:row>
      <xdr:rowOff>0</xdr:rowOff>
    </xdr:to>
    <xdr:sp macro="" textlink="">
      <xdr:nvSpPr>
        <xdr:cNvPr id="1552" name="Text 39"/>
        <xdr:cNvSpPr txBox="1">
          <a:spLocks noChangeArrowheads="1"/>
        </xdr:cNvSpPr>
      </xdr:nvSpPr>
      <xdr:spPr bwMode="auto">
        <a:xfrm>
          <a:off x="1047750" y="137160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352425</xdr:rowOff>
    </xdr:from>
    <xdr:to>
      <xdr:col>1</xdr:col>
      <xdr:colOff>752475</xdr:colOff>
      <xdr:row>12</xdr:row>
      <xdr:rowOff>0</xdr:rowOff>
    </xdr:to>
    <xdr:sp macro="" textlink="">
      <xdr:nvSpPr>
        <xdr:cNvPr id="1553" name="Text 48"/>
        <xdr:cNvSpPr txBox="1">
          <a:spLocks noChangeArrowheads="1"/>
        </xdr:cNvSpPr>
      </xdr:nvSpPr>
      <xdr:spPr bwMode="auto">
        <a:xfrm>
          <a:off x="1047750" y="137160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352425</xdr:rowOff>
    </xdr:from>
    <xdr:to>
      <xdr:col>1</xdr:col>
      <xdr:colOff>752475</xdr:colOff>
      <xdr:row>12</xdr:row>
      <xdr:rowOff>0</xdr:rowOff>
    </xdr:to>
    <xdr:sp macro="" textlink="">
      <xdr:nvSpPr>
        <xdr:cNvPr id="1554" name="Text 30"/>
        <xdr:cNvSpPr txBox="1">
          <a:spLocks noChangeArrowheads="1"/>
        </xdr:cNvSpPr>
      </xdr:nvSpPr>
      <xdr:spPr bwMode="auto">
        <a:xfrm>
          <a:off x="1047750" y="137160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352425</xdr:rowOff>
    </xdr:from>
    <xdr:to>
      <xdr:col>1</xdr:col>
      <xdr:colOff>752475</xdr:colOff>
      <xdr:row>12</xdr:row>
      <xdr:rowOff>0</xdr:rowOff>
    </xdr:to>
    <xdr:sp macro="" textlink="">
      <xdr:nvSpPr>
        <xdr:cNvPr id="1555" name="Text 39"/>
        <xdr:cNvSpPr txBox="1">
          <a:spLocks noChangeArrowheads="1"/>
        </xdr:cNvSpPr>
      </xdr:nvSpPr>
      <xdr:spPr bwMode="auto">
        <a:xfrm>
          <a:off x="1047750" y="137160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352425</xdr:rowOff>
    </xdr:from>
    <xdr:to>
      <xdr:col>1</xdr:col>
      <xdr:colOff>752475</xdr:colOff>
      <xdr:row>12</xdr:row>
      <xdr:rowOff>0</xdr:rowOff>
    </xdr:to>
    <xdr:sp macro="" textlink="">
      <xdr:nvSpPr>
        <xdr:cNvPr id="1556" name="Text 48"/>
        <xdr:cNvSpPr txBox="1">
          <a:spLocks noChangeArrowheads="1"/>
        </xdr:cNvSpPr>
      </xdr:nvSpPr>
      <xdr:spPr bwMode="auto">
        <a:xfrm>
          <a:off x="1047750" y="137160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352425</xdr:rowOff>
    </xdr:from>
    <xdr:to>
      <xdr:col>1</xdr:col>
      <xdr:colOff>752475</xdr:colOff>
      <xdr:row>12</xdr:row>
      <xdr:rowOff>0</xdr:rowOff>
    </xdr:to>
    <xdr:sp macro="" textlink="">
      <xdr:nvSpPr>
        <xdr:cNvPr id="1557" name="Text 30"/>
        <xdr:cNvSpPr txBox="1">
          <a:spLocks noChangeArrowheads="1"/>
        </xdr:cNvSpPr>
      </xdr:nvSpPr>
      <xdr:spPr bwMode="auto">
        <a:xfrm>
          <a:off x="1047750" y="137160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352425</xdr:rowOff>
    </xdr:from>
    <xdr:to>
      <xdr:col>1</xdr:col>
      <xdr:colOff>752475</xdr:colOff>
      <xdr:row>12</xdr:row>
      <xdr:rowOff>0</xdr:rowOff>
    </xdr:to>
    <xdr:sp macro="" textlink="">
      <xdr:nvSpPr>
        <xdr:cNvPr id="1558" name="Text 39"/>
        <xdr:cNvSpPr txBox="1">
          <a:spLocks noChangeArrowheads="1"/>
        </xdr:cNvSpPr>
      </xdr:nvSpPr>
      <xdr:spPr bwMode="auto">
        <a:xfrm>
          <a:off x="1047750" y="137160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352425</xdr:rowOff>
    </xdr:from>
    <xdr:to>
      <xdr:col>1</xdr:col>
      <xdr:colOff>752475</xdr:colOff>
      <xdr:row>12</xdr:row>
      <xdr:rowOff>0</xdr:rowOff>
    </xdr:to>
    <xdr:sp macro="" textlink="">
      <xdr:nvSpPr>
        <xdr:cNvPr id="1559" name="Text 48"/>
        <xdr:cNvSpPr txBox="1">
          <a:spLocks noChangeArrowheads="1"/>
        </xdr:cNvSpPr>
      </xdr:nvSpPr>
      <xdr:spPr bwMode="auto">
        <a:xfrm>
          <a:off x="1047750" y="137160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352425</xdr:rowOff>
    </xdr:from>
    <xdr:to>
      <xdr:col>1</xdr:col>
      <xdr:colOff>752475</xdr:colOff>
      <xdr:row>12</xdr:row>
      <xdr:rowOff>0</xdr:rowOff>
    </xdr:to>
    <xdr:sp macro="" textlink="">
      <xdr:nvSpPr>
        <xdr:cNvPr id="1560" name="Text 30"/>
        <xdr:cNvSpPr txBox="1">
          <a:spLocks noChangeArrowheads="1"/>
        </xdr:cNvSpPr>
      </xdr:nvSpPr>
      <xdr:spPr bwMode="auto">
        <a:xfrm>
          <a:off x="1047750" y="137160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352425</xdr:rowOff>
    </xdr:from>
    <xdr:to>
      <xdr:col>1</xdr:col>
      <xdr:colOff>752475</xdr:colOff>
      <xdr:row>12</xdr:row>
      <xdr:rowOff>0</xdr:rowOff>
    </xdr:to>
    <xdr:sp macro="" textlink="">
      <xdr:nvSpPr>
        <xdr:cNvPr id="1561" name="Text 39"/>
        <xdr:cNvSpPr txBox="1">
          <a:spLocks noChangeArrowheads="1"/>
        </xdr:cNvSpPr>
      </xdr:nvSpPr>
      <xdr:spPr bwMode="auto">
        <a:xfrm>
          <a:off x="1047750" y="137160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352425</xdr:rowOff>
    </xdr:from>
    <xdr:to>
      <xdr:col>1</xdr:col>
      <xdr:colOff>752475</xdr:colOff>
      <xdr:row>12</xdr:row>
      <xdr:rowOff>0</xdr:rowOff>
    </xdr:to>
    <xdr:sp macro="" textlink="">
      <xdr:nvSpPr>
        <xdr:cNvPr id="1562" name="Text 48"/>
        <xdr:cNvSpPr txBox="1">
          <a:spLocks noChangeArrowheads="1"/>
        </xdr:cNvSpPr>
      </xdr:nvSpPr>
      <xdr:spPr bwMode="auto">
        <a:xfrm>
          <a:off x="1047750" y="137160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352425</xdr:rowOff>
    </xdr:from>
    <xdr:to>
      <xdr:col>1</xdr:col>
      <xdr:colOff>752475</xdr:colOff>
      <xdr:row>12</xdr:row>
      <xdr:rowOff>0</xdr:rowOff>
    </xdr:to>
    <xdr:sp macro="" textlink="">
      <xdr:nvSpPr>
        <xdr:cNvPr id="1563" name="Text 30"/>
        <xdr:cNvSpPr txBox="1">
          <a:spLocks noChangeArrowheads="1"/>
        </xdr:cNvSpPr>
      </xdr:nvSpPr>
      <xdr:spPr bwMode="auto">
        <a:xfrm>
          <a:off x="1047750" y="137160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352425</xdr:rowOff>
    </xdr:from>
    <xdr:to>
      <xdr:col>1</xdr:col>
      <xdr:colOff>752475</xdr:colOff>
      <xdr:row>12</xdr:row>
      <xdr:rowOff>0</xdr:rowOff>
    </xdr:to>
    <xdr:sp macro="" textlink="">
      <xdr:nvSpPr>
        <xdr:cNvPr id="1564" name="Text 39"/>
        <xdr:cNvSpPr txBox="1">
          <a:spLocks noChangeArrowheads="1"/>
        </xdr:cNvSpPr>
      </xdr:nvSpPr>
      <xdr:spPr bwMode="auto">
        <a:xfrm>
          <a:off x="1047750" y="137160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352425</xdr:rowOff>
    </xdr:from>
    <xdr:to>
      <xdr:col>1</xdr:col>
      <xdr:colOff>752475</xdr:colOff>
      <xdr:row>12</xdr:row>
      <xdr:rowOff>0</xdr:rowOff>
    </xdr:to>
    <xdr:sp macro="" textlink="">
      <xdr:nvSpPr>
        <xdr:cNvPr id="1565" name="Text 48"/>
        <xdr:cNvSpPr txBox="1">
          <a:spLocks noChangeArrowheads="1"/>
        </xdr:cNvSpPr>
      </xdr:nvSpPr>
      <xdr:spPr bwMode="auto">
        <a:xfrm>
          <a:off x="1047750" y="137160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352425</xdr:rowOff>
    </xdr:from>
    <xdr:to>
      <xdr:col>1</xdr:col>
      <xdr:colOff>752475</xdr:colOff>
      <xdr:row>12</xdr:row>
      <xdr:rowOff>0</xdr:rowOff>
    </xdr:to>
    <xdr:sp macro="" textlink="">
      <xdr:nvSpPr>
        <xdr:cNvPr id="1566" name="Text 30"/>
        <xdr:cNvSpPr txBox="1">
          <a:spLocks noChangeArrowheads="1"/>
        </xdr:cNvSpPr>
      </xdr:nvSpPr>
      <xdr:spPr bwMode="auto">
        <a:xfrm>
          <a:off x="1047750" y="137160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352425</xdr:rowOff>
    </xdr:from>
    <xdr:to>
      <xdr:col>1</xdr:col>
      <xdr:colOff>752475</xdr:colOff>
      <xdr:row>12</xdr:row>
      <xdr:rowOff>0</xdr:rowOff>
    </xdr:to>
    <xdr:sp macro="" textlink="">
      <xdr:nvSpPr>
        <xdr:cNvPr id="1567" name="Text 39"/>
        <xdr:cNvSpPr txBox="1">
          <a:spLocks noChangeArrowheads="1"/>
        </xdr:cNvSpPr>
      </xdr:nvSpPr>
      <xdr:spPr bwMode="auto">
        <a:xfrm>
          <a:off x="1047750" y="137160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352425</xdr:rowOff>
    </xdr:from>
    <xdr:to>
      <xdr:col>1</xdr:col>
      <xdr:colOff>752475</xdr:colOff>
      <xdr:row>12</xdr:row>
      <xdr:rowOff>0</xdr:rowOff>
    </xdr:to>
    <xdr:sp macro="" textlink="">
      <xdr:nvSpPr>
        <xdr:cNvPr id="1568" name="Text 48"/>
        <xdr:cNvSpPr txBox="1">
          <a:spLocks noChangeArrowheads="1"/>
        </xdr:cNvSpPr>
      </xdr:nvSpPr>
      <xdr:spPr bwMode="auto">
        <a:xfrm>
          <a:off x="1047750" y="137160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352425</xdr:rowOff>
    </xdr:from>
    <xdr:to>
      <xdr:col>1</xdr:col>
      <xdr:colOff>752475</xdr:colOff>
      <xdr:row>12</xdr:row>
      <xdr:rowOff>0</xdr:rowOff>
    </xdr:to>
    <xdr:sp macro="" textlink="">
      <xdr:nvSpPr>
        <xdr:cNvPr id="1569" name="Text 30"/>
        <xdr:cNvSpPr txBox="1">
          <a:spLocks noChangeArrowheads="1"/>
        </xdr:cNvSpPr>
      </xdr:nvSpPr>
      <xdr:spPr bwMode="auto">
        <a:xfrm>
          <a:off x="1047750" y="137160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352425</xdr:rowOff>
    </xdr:from>
    <xdr:to>
      <xdr:col>1</xdr:col>
      <xdr:colOff>752475</xdr:colOff>
      <xdr:row>12</xdr:row>
      <xdr:rowOff>0</xdr:rowOff>
    </xdr:to>
    <xdr:sp macro="" textlink="">
      <xdr:nvSpPr>
        <xdr:cNvPr id="1570" name="Text 39"/>
        <xdr:cNvSpPr txBox="1">
          <a:spLocks noChangeArrowheads="1"/>
        </xdr:cNvSpPr>
      </xdr:nvSpPr>
      <xdr:spPr bwMode="auto">
        <a:xfrm>
          <a:off x="1047750" y="137160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352425</xdr:rowOff>
    </xdr:from>
    <xdr:to>
      <xdr:col>1</xdr:col>
      <xdr:colOff>752475</xdr:colOff>
      <xdr:row>12</xdr:row>
      <xdr:rowOff>0</xdr:rowOff>
    </xdr:to>
    <xdr:sp macro="" textlink="">
      <xdr:nvSpPr>
        <xdr:cNvPr id="1571" name="Text 48"/>
        <xdr:cNvSpPr txBox="1">
          <a:spLocks noChangeArrowheads="1"/>
        </xdr:cNvSpPr>
      </xdr:nvSpPr>
      <xdr:spPr bwMode="auto">
        <a:xfrm>
          <a:off x="1047750" y="137160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352425</xdr:rowOff>
    </xdr:from>
    <xdr:to>
      <xdr:col>1</xdr:col>
      <xdr:colOff>752475</xdr:colOff>
      <xdr:row>12</xdr:row>
      <xdr:rowOff>0</xdr:rowOff>
    </xdr:to>
    <xdr:sp macro="" textlink="">
      <xdr:nvSpPr>
        <xdr:cNvPr id="1572" name="Text 30"/>
        <xdr:cNvSpPr txBox="1">
          <a:spLocks noChangeArrowheads="1"/>
        </xdr:cNvSpPr>
      </xdr:nvSpPr>
      <xdr:spPr bwMode="auto">
        <a:xfrm>
          <a:off x="1047750" y="137160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352425</xdr:rowOff>
    </xdr:from>
    <xdr:to>
      <xdr:col>1</xdr:col>
      <xdr:colOff>752475</xdr:colOff>
      <xdr:row>12</xdr:row>
      <xdr:rowOff>0</xdr:rowOff>
    </xdr:to>
    <xdr:sp macro="" textlink="">
      <xdr:nvSpPr>
        <xdr:cNvPr id="1573" name="Text 39"/>
        <xdr:cNvSpPr txBox="1">
          <a:spLocks noChangeArrowheads="1"/>
        </xdr:cNvSpPr>
      </xdr:nvSpPr>
      <xdr:spPr bwMode="auto">
        <a:xfrm>
          <a:off x="1047750" y="137160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352425</xdr:rowOff>
    </xdr:from>
    <xdr:to>
      <xdr:col>1</xdr:col>
      <xdr:colOff>752475</xdr:colOff>
      <xdr:row>12</xdr:row>
      <xdr:rowOff>0</xdr:rowOff>
    </xdr:to>
    <xdr:sp macro="" textlink="">
      <xdr:nvSpPr>
        <xdr:cNvPr id="1574" name="Text 48"/>
        <xdr:cNvSpPr txBox="1">
          <a:spLocks noChangeArrowheads="1"/>
        </xdr:cNvSpPr>
      </xdr:nvSpPr>
      <xdr:spPr bwMode="auto">
        <a:xfrm>
          <a:off x="1047750" y="137160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352425</xdr:rowOff>
    </xdr:from>
    <xdr:to>
      <xdr:col>1</xdr:col>
      <xdr:colOff>752475</xdr:colOff>
      <xdr:row>12</xdr:row>
      <xdr:rowOff>0</xdr:rowOff>
    </xdr:to>
    <xdr:sp macro="" textlink="">
      <xdr:nvSpPr>
        <xdr:cNvPr id="1575" name="Text 30"/>
        <xdr:cNvSpPr txBox="1">
          <a:spLocks noChangeArrowheads="1"/>
        </xdr:cNvSpPr>
      </xdr:nvSpPr>
      <xdr:spPr bwMode="auto">
        <a:xfrm>
          <a:off x="1047750" y="137160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352425</xdr:rowOff>
    </xdr:from>
    <xdr:to>
      <xdr:col>1</xdr:col>
      <xdr:colOff>752475</xdr:colOff>
      <xdr:row>12</xdr:row>
      <xdr:rowOff>0</xdr:rowOff>
    </xdr:to>
    <xdr:sp macro="" textlink="">
      <xdr:nvSpPr>
        <xdr:cNvPr id="1576" name="Text 39"/>
        <xdr:cNvSpPr txBox="1">
          <a:spLocks noChangeArrowheads="1"/>
        </xdr:cNvSpPr>
      </xdr:nvSpPr>
      <xdr:spPr bwMode="auto">
        <a:xfrm>
          <a:off x="1047750" y="137160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352425</xdr:rowOff>
    </xdr:from>
    <xdr:to>
      <xdr:col>1</xdr:col>
      <xdr:colOff>752475</xdr:colOff>
      <xdr:row>12</xdr:row>
      <xdr:rowOff>0</xdr:rowOff>
    </xdr:to>
    <xdr:sp macro="" textlink="">
      <xdr:nvSpPr>
        <xdr:cNvPr id="1577" name="Text 48"/>
        <xdr:cNvSpPr txBox="1">
          <a:spLocks noChangeArrowheads="1"/>
        </xdr:cNvSpPr>
      </xdr:nvSpPr>
      <xdr:spPr bwMode="auto">
        <a:xfrm>
          <a:off x="1047750" y="137160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352425</xdr:rowOff>
    </xdr:from>
    <xdr:to>
      <xdr:col>1</xdr:col>
      <xdr:colOff>752475</xdr:colOff>
      <xdr:row>12</xdr:row>
      <xdr:rowOff>0</xdr:rowOff>
    </xdr:to>
    <xdr:sp macro="" textlink="">
      <xdr:nvSpPr>
        <xdr:cNvPr id="1578" name="Text 30"/>
        <xdr:cNvSpPr txBox="1">
          <a:spLocks noChangeArrowheads="1"/>
        </xdr:cNvSpPr>
      </xdr:nvSpPr>
      <xdr:spPr bwMode="auto">
        <a:xfrm>
          <a:off x="1047750" y="137160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352425</xdr:rowOff>
    </xdr:from>
    <xdr:to>
      <xdr:col>1</xdr:col>
      <xdr:colOff>752475</xdr:colOff>
      <xdr:row>12</xdr:row>
      <xdr:rowOff>0</xdr:rowOff>
    </xdr:to>
    <xdr:sp macro="" textlink="">
      <xdr:nvSpPr>
        <xdr:cNvPr id="1579" name="Text 39"/>
        <xdr:cNvSpPr txBox="1">
          <a:spLocks noChangeArrowheads="1"/>
        </xdr:cNvSpPr>
      </xdr:nvSpPr>
      <xdr:spPr bwMode="auto">
        <a:xfrm>
          <a:off x="1047750" y="137160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352425</xdr:rowOff>
    </xdr:from>
    <xdr:to>
      <xdr:col>1</xdr:col>
      <xdr:colOff>752475</xdr:colOff>
      <xdr:row>12</xdr:row>
      <xdr:rowOff>0</xdr:rowOff>
    </xdr:to>
    <xdr:sp macro="" textlink="">
      <xdr:nvSpPr>
        <xdr:cNvPr id="1580" name="Text 48"/>
        <xdr:cNvSpPr txBox="1">
          <a:spLocks noChangeArrowheads="1"/>
        </xdr:cNvSpPr>
      </xdr:nvSpPr>
      <xdr:spPr bwMode="auto">
        <a:xfrm>
          <a:off x="1047750" y="137160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352425</xdr:rowOff>
    </xdr:from>
    <xdr:to>
      <xdr:col>1</xdr:col>
      <xdr:colOff>752475</xdr:colOff>
      <xdr:row>12</xdr:row>
      <xdr:rowOff>0</xdr:rowOff>
    </xdr:to>
    <xdr:sp macro="" textlink="">
      <xdr:nvSpPr>
        <xdr:cNvPr id="1581" name="Text 30"/>
        <xdr:cNvSpPr txBox="1">
          <a:spLocks noChangeArrowheads="1"/>
        </xdr:cNvSpPr>
      </xdr:nvSpPr>
      <xdr:spPr bwMode="auto">
        <a:xfrm>
          <a:off x="1047750" y="137160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352425</xdr:rowOff>
    </xdr:from>
    <xdr:to>
      <xdr:col>1</xdr:col>
      <xdr:colOff>752475</xdr:colOff>
      <xdr:row>12</xdr:row>
      <xdr:rowOff>0</xdr:rowOff>
    </xdr:to>
    <xdr:sp macro="" textlink="">
      <xdr:nvSpPr>
        <xdr:cNvPr id="1582" name="Text 39"/>
        <xdr:cNvSpPr txBox="1">
          <a:spLocks noChangeArrowheads="1"/>
        </xdr:cNvSpPr>
      </xdr:nvSpPr>
      <xdr:spPr bwMode="auto">
        <a:xfrm>
          <a:off x="1047750" y="137160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352425</xdr:rowOff>
    </xdr:from>
    <xdr:to>
      <xdr:col>1</xdr:col>
      <xdr:colOff>752475</xdr:colOff>
      <xdr:row>12</xdr:row>
      <xdr:rowOff>0</xdr:rowOff>
    </xdr:to>
    <xdr:sp macro="" textlink="">
      <xdr:nvSpPr>
        <xdr:cNvPr id="1583" name="Text 48"/>
        <xdr:cNvSpPr txBox="1">
          <a:spLocks noChangeArrowheads="1"/>
        </xdr:cNvSpPr>
      </xdr:nvSpPr>
      <xdr:spPr bwMode="auto">
        <a:xfrm>
          <a:off x="1047750" y="137160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352425</xdr:rowOff>
    </xdr:from>
    <xdr:to>
      <xdr:col>1</xdr:col>
      <xdr:colOff>752475</xdr:colOff>
      <xdr:row>12</xdr:row>
      <xdr:rowOff>0</xdr:rowOff>
    </xdr:to>
    <xdr:sp macro="" textlink="">
      <xdr:nvSpPr>
        <xdr:cNvPr id="1584" name="Text 30"/>
        <xdr:cNvSpPr txBox="1">
          <a:spLocks noChangeArrowheads="1"/>
        </xdr:cNvSpPr>
      </xdr:nvSpPr>
      <xdr:spPr bwMode="auto">
        <a:xfrm>
          <a:off x="1047750" y="137160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352425</xdr:rowOff>
    </xdr:from>
    <xdr:to>
      <xdr:col>1</xdr:col>
      <xdr:colOff>752475</xdr:colOff>
      <xdr:row>12</xdr:row>
      <xdr:rowOff>0</xdr:rowOff>
    </xdr:to>
    <xdr:sp macro="" textlink="">
      <xdr:nvSpPr>
        <xdr:cNvPr id="1585" name="Text 39"/>
        <xdr:cNvSpPr txBox="1">
          <a:spLocks noChangeArrowheads="1"/>
        </xdr:cNvSpPr>
      </xdr:nvSpPr>
      <xdr:spPr bwMode="auto">
        <a:xfrm>
          <a:off x="1047750" y="137160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352425</xdr:rowOff>
    </xdr:from>
    <xdr:to>
      <xdr:col>1</xdr:col>
      <xdr:colOff>752475</xdr:colOff>
      <xdr:row>12</xdr:row>
      <xdr:rowOff>0</xdr:rowOff>
    </xdr:to>
    <xdr:sp macro="" textlink="">
      <xdr:nvSpPr>
        <xdr:cNvPr id="1586" name="Text 48"/>
        <xdr:cNvSpPr txBox="1">
          <a:spLocks noChangeArrowheads="1"/>
        </xdr:cNvSpPr>
      </xdr:nvSpPr>
      <xdr:spPr bwMode="auto">
        <a:xfrm>
          <a:off x="1047750" y="137160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352425</xdr:rowOff>
    </xdr:from>
    <xdr:to>
      <xdr:col>1</xdr:col>
      <xdr:colOff>752475</xdr:colOff>
      <xdr:row>12</xdr:row>
      <xdr:rowOff>0</xdr:rowOff>
    </xdr:to>
    <xdr:sp macro="" textlink="">
      <xdr:nvSpPr>
        <xdr:cNvPr id="1587" name="Text 30"/>
        <xdr:cNvSpPr txBox="1">
          <a:spLocks noChangeArrowheads="1"/>
        </xdr:cNvSpPr>
      </xdr:nvSpPr>
      <xdr:spPr bwMode="auto">
        <a:xfrm>
          <a:off x="1047750" y="137160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352425</xdr:rowOff>
    </xdr:from>
    <xdr:to>
      <xdr:col>1</xdr:col>
      <xdr:colOff>752475</xdr:colOff>
      <xdr:row>12</xdr:row>
      <xdr:rowOff>0</xdr:rowOff>
    </xdr:to>
    <xdr:sp macro="" textlink="">
      <xdr:nvSpPr>
        <xdr:cNvPr id="1588" name="Text 39"/>
        <xdr:cNvSpPr txBox="1">
          <a:spLocks noChangeArrowheads="1"/>
        </xdr:cNvSpPr>
      </xdr:nvSpPr>
      <xdr:spPr bwMode="auto">
        <a:xfrm>
          <a:off x="1047750" y="137160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352425</xdr:rowOff>
    </xdr:from>
    <xdr:to>
      <xdr:col>1</xdr:col>
      <xdr:colOff>752475</xdr:colOff>
      <xdr:row>12</xdr:row>
      <xdr:rowOff>0</xdr:rowOff>
    </xdr:to>
    <xdr:sp macro="" textlink="">
      <xdr:nvSpPr>
        <xdr:cNvPr id="1589" name="Text 48"/>
        <xdr:cNvSpPr txBox="1">
          <a:spLocks noChangeArrowheads="1"/>
        </xdr:cNvSpPr>
      </xdr:nvSpPr>
      <xdr:spPr bwMode="auto">
        <a:xfrm>
          <a:off x="1047750" y="137160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352425</xdr:rowOff>
    </xdr:from>
    <xdr:to>
      <xdr:col>1</xdr:col>
      <xdr:colOff>752475</xdr:colOff>
      <xdr:row>12</xdr:row>
      <xdr:rowOff>0</xdr:rowOff>
    </xdr:to>
    <xdr:sp macro="" textlink="">
      <xdr:nvSpPr>
        <xdr:cNvPr id="1590" name="Text 30"/>
        <xdr:cNvSpPr txBox="1">
          <a:spLocks noChangeArrowheads="1"/>
        </xdr:cNvSpPr>
      </xdr:nvSpPr>
      <xdr:spPr bwMode="auto">
        <a:xfrm>
          <a:off x="1047750" y="137160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352425</xdr:rowOff>
    </xdr:from>
    <xdr:to>
      <xdr:col>1</xdr:col>
      <xdr:colOff>752475</xdr:colOff>
      <xdr:row>12</xdr:row>
      <xdr:rowOff>0</xdr:rowOff>
    </xdr:to>
    <xdr:sp macro="" textlink="">
      <xdr:nvSpPr>
        <xdr:cNvPr id="1591" name="Text 39"/>
        <xdr:cNvSpPr txBox="1">
          <a:spLocks noChangeArrowheads="1"/>
        </xdr:cNvSpPr>
      </xdr:nvSpPr>
      <xdr:spPr bwMode="auto">
        <a:xfrm>
          <a:off x="1047750" y="137160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352425</xdr:rowOff>
    </xdr:from>
    <xdr:to>
      <xdr:col>1</xdr:col>
      <xdr:colOff>752475</xdr:colOff>
      <xdr:row>12</xdr:row>
      <xdr:rowOff>0</xdr:rowOff>
    </xdr:to>
    <xdr:sp macro="" textlink="">
      <xdr:nvSpPr>
        <xdr:cNvPr id="1592" name="Text 48"/>
        <xdr:cNvSpPr txBox="1">
          <a:spLocks noChangeArrowheads="1"/>
        </xdr:cNvSpPr>
      </xdr:nvSpPr>
      <xdr:spPr bwMode="auto">
        <a:xfrm>
          <a:off x="1047750" y="137160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352425</xdr:rowOff>
    </xdr:from>
    <xdr:to>
      <xdr:col>1</xdr:col>
      <xdr:colOff>752475</xdr:colOff>
      <xdr:row>12</xdr:row>
      <xdr:rowOff>0</xdr:rowOff>
    </xdr:to>
    <xdr:sp macro="" textlink="">
      <xdr:nvSpPr>
        <xdr:cNvPr id="1593" name="Text 30"/>
        <xdr:cNvSpPr txBox="1">
          <a:spLocks noChangeArrowheads="1"/>
        </xdr:cNvSpPr>
      </xdr:nvSpPr>
      <xdr:spPr bwMode="auto">
        <a:xfrm>
          <a:off x="1047750" y="137160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352425</xdr:rowOff>
    </xdr:from>
    <xdr:to>
      <xdr:col>1</xdr:col>
      <xdr:colOff>752475</xdr:colOff>
      <xdr:row>12</xdr:row>
      <xdr:rowOff>0</xdr:rowOff>
    </xdr:to>
    <xdr:sp macro="" textlink="">
      <xdr:nvSpPr>
        <xdr:cNvPr id="1594" name="Text 39"/>
        <xdr:cNvSpPr txBox="1">
          <a:spLocks noChangeArrowheads="1"/>
        </xdr:cNvSpPr>
      </xdr:nvSpPr>
      <xdr:spPr bwMode="auto">
        <a:xfrm>
          <a:off x="1047750" y="137160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352425</xdr:rowOff>
    </xdr:from>
    <xdr:to>
      <xdr:col>1</xdr:col>
      <xdr:colOff>752475</xdr:colOff>
      <xdr:row>12</xdr:row>
      <xdr:rowOff>0</xdr:rowOff>
    </xdr:to>
    <xdr:sp macro="" textlink="">
      <xdr:nvSpPr>
        <xdr:cNvPr id="1595" name="Text 48"/>
        <xdr:cNvSpPr txBox="1">
          <a:spLocks noChangeArrowheads="1"/>
        </xdr:cNvSpPr>
      </xdr:nvSpPr>
      <xdr:spPr bwMode="auto">
        <a:xfrm>
          <a:off x="1047750" y="137160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352425</xdr:rowOff>
    </xdr:from>
    <xdr:to>
      <xdr:col>1</xdr:col>
      <xdr:colOff>752475</xdr:colOff>
      <xdr:row>12</xdr:row>
      <xdr:rowOff>0</xdr:rowOff>
    </xdr:to>
    <xdr:sp macro="" textlink="">
      <xdr:nvSpPr>
        <xdr:cNvPr id="1596" name="Text 30"/>
        <xdr:cNvSpPr txBox="1">
          <a:spLocks noChangeArrowheads="1"/>
        </xdr:cNvSpPr>
      </xdr:nvSpPr>
      <xdr:spPr bwMode="auto">
        <a:xfrm>
          <a:off x="1047750" y="137160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352425</xdr:rowOff>
    </xdr:from>
    <xdr:to>
      <xdr:col>1</xdr:col>
      <xdr:colOff>752475</xdr:colOff>
      <xdr:row>12</xdr:row>
      <xdr:rowOff>0</xdr:rowOff>
    </xdr:to>
    <xdr:sp macro="" textlink="">
      <xdr:nvSpPr>
        <xdr:cNvPr id="1597" name="Text 39"/>
        <xdr:cNvSpPr txBox="1">
          <a:spLocks noChangeArrowheads="1"/>
        </xdr:cNvSpPr>
      </xdr:nvSpPr>
      <xdr:spPr bwMode="auto">
        <a:xfrm>
          <a:off x="1047750" y="137160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11</xdr:row>
      <xdr:rowOff>352425</xdr:rowOff>
    </xdr:from>
    <xdr:to>
      <xdr:col>1</xdr:col>
      <xdr:colOff>752475</xdr:colOff>
      <xdr:row>12</xdr:row>
      <xdr:rowOff>0</xdr:rowOff>
    </xdr:to>
    <xdr:sp macro="" textlink="">
      <xdr:nvSpPr>
        <xdr:cNvPr id="1598" name="Text 48"/>
        <xdr:cNvSpPr txBox="1">
          <a:spLocks noChangeArrowheads="1"/>
        </xdr:cNvSpPr>
      </xdr:nvSpPr>
      <xdr:spPr bwMode="auto">
        <a:xfrm>
          <a:off x="1047750" y="137160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11</xdr:row>
      <xdr:rowOff>104775</xdr:rowOff>
    </xdr:to>
    <xdr:sp macro="" textlink="">
      <xdr:nvSpPr>
        <xdr:cNvPr id="1599" name="Text 30"/>
        <xdr:cNvSpPr txBox="1">
          <a:spLocks noChangeArrowheads="1"/>
        </xdr:cNvSpPr>
      </xdr:nvSpPr>
      <xdr:spPr bwMode="auto">
        <a:xfrm>
          <a:off x="2228850" y="133635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11</xdr:row>
      <xdr:rowOff>104775</xdr:rowOff>
    </xdr:to>
    <xdr:sp macro="" textlink="">
      <xdr:nvSpPr>
        <xdr:cNvPr id="1600" name="Text 39"/>
        <xdr:cNvSpPr txBox="1">
          <a:spLocks noChangeArrowheads="1"/>
        </xdr:cNvSpPr>
      </xdr:nvSpPr>
      <xdr:spPr bwMode="auto">
        <a:xfrm>
          <a:off x="2228850" y="133635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11</xdr:row>
      <xdr:rowOff>104775</xdr:rowOff>
    </xdr:to>
    <xdr:sp macro="" textlink="">
      <xdr:nvSpPr>
        <xdr:cNvPr id="1601" name="Text 48"/>
        <xdr:cNvSpPr txBox="1">
          <a:spLocks noChangeArrowheads="1"/>
        </xdr:cNvSpPr>
      </xdr:nvSpPr>
      <xdr:spPr bwMode="auto">
        <a:xfrm>
          <a:off x="2228850" y="133635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11</xdr:row>
      <xdr:rowOff>104775</xdr:rowOff>
    </xdr:to>
    <xdr:sp macro="" textlink="">
      <xdr:nvSpPr>
        <xdr:cNvPr id="1602" name="Text 30"/>
        <xdr:cNvSpPr txBox="1">
          <a:spLocks noChangeArrowheads="1"/>
        </xdr:cNvSpPr>
      </xdr:nvSpPr>
      <xdr:spPr bwMode="auto">
        <a:xfrm>
          <a:off x="2228850" y="133635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11</xdr:row>
      <xdr:rowOff>104775</xdr:rowOff>
    </xdr:to>
    <xdr:sp macro="" textlink="">
      <xdr:nvSpPr>
        <xdr:cNvPr id="1603" name="Text 39"/>
        <xdr:cNvSpPr txBox="1">
          <a:spLocks noChangeArrowheads="1"/>
        </xdr:cNvSpPr>
      </xdr:nvSpPr>
      <xdr:spPr bwMode="auto">
        <a:xfrm>
          <a:off x="2228850" y="133635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11</xdr:row>
      <xdr:rowOff>104775</xdr:rowOff>
    </xdr:to>
    <xdr:sp macro="" textlink="">
      <xdr:nvSpPr>
        <xdr:cNvPr id="1604" name="Text 48"/>
        <xdr:cNvSpPr txBox="1">
          <a:spLocks noChangeArrowheads="1"/>
        </xdr:cNvSpPr>
      </xdr:nvSpPr>
      <xdr:spPr bwMode="auto">
        <a:xfrm>
          <a:off x="2228850" y="133635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11</xdr:row>
      <xdr:rowOff>104775</xdr:rowOff>
    </xdr:to>
    <xdr:sp macro="" textlink="">
      <xdr:nvSpPr>
        <xdr:cNvPr id="1605" name="Text 30"/>
        <xdr:cNvSpPr txBox="1">
          <a:spLocks noChangeArrowheads="1"/>
        </xdr:cNvSpPr>
      </xdr:nvSpPr>
      <xdr:spPr bwMode="auto">
        <a:xfrm>
          <a:off x="2228850" y="133635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11</xdr:row>
      <xdr:rowOff>104775</xdr:rowOff>
    </xdr:to>
    <xdr:sp macro="" textlink="">
      <xdr:nvSpPr>
        <xdr:cNvPr id="1606" name="Text 39"/>
        <xdr:cNvSpPr txBox="1">
          <a:spLocks noChangeArrowheads="1"/>
        </xdr:cNvSpPr>
      </xdr:nvSpPr>
      <xdr:spPr bwMode="auto">
        <a:xfrm>
          <a:off x="2228850" y="133635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11</xdr:row>
      <xdr:rowOff>104775</xdr:rowOff>
    </xdr:to>
    <xdr:sp macro="" textlink="">
      <xdr:nvSpPr>
        <xdr:cNvPr id="1607" name="Text 48"/>
        <xdr:cNvSpPr txBox="1">
          <a:spLocks noChangeArrowheads="1"/>
        </xdr:cNvSpPr>
      </xdr:nvSpPr>
      <xdr:spPr bwMode="auto">
        <a:xfrm>
          <a:off x="2228850" y="133635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11</xdr:row>
      <xdr:rowOff>104775</xdr:rowOff>
    </xdr:to>
    <xdr:sp macro="" textlink="">
      <xdr:nvSpPr>
        <xdr:cNvPr id="1608" name="Text 30"/>
        <xdr:cNvSpPr txBox="1">
          <a:spLocks noChangeArrowheads="1"/>
        </xdr:cNvSpPr>
      </xdr:nvSpPr>
      <xdr:spPr bwMode="auto">
        <a:xfrm>
          <a:off x="2228850" y="133635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11</xdr:row>
      <xdr:rowOff>104775</xdr:rowOff>
    </xdr:to>
    <xdr:sp macro="" textlink="">
      <xdr:nvSpPr>
        <xdr:cNvPr id="1609" name="Text 39"/>
        <xdr:cNvSpPr txBox="1">
          <a:spLocks noChangeArrowheads="1"/>
        </xdr:cNvSpPr>
      </xdr:nvSpPr>
      <xdr:spPr bwMode="auto">
        <a:xfrm>
          <a:off x="2228850" y="133635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11</xdr:row>
      <xdr:rowOff>104775</xdr:rowOff>
    </xdr:to>
    <xdr:sp macro="" textlink="">
      <xdr:nvSpPr>
        <xdr:cNvPr id="1610" name="Text 48"/>
        <xdr:cNvSpPr txBox="1">
          <a:spLocks noChangeArrowheads="1"/>
        </xdr:cNvSpPr>
      </xdr:nvSpPr>
      <xdr:spPr bwMode="auto">
        <a:xfrm>
          <a:off x="2228850" y="133635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11</xdr:row>
      <xdr:rowOff>104775</xdr:rowOff>
    </xdr:to>
    <xdr:sp macro="" textlink="">
      <xdr:nvSpPr>
        <xdr:cNvPr id="1611" name="Text 48"/>
        <xdr:cNvSpPr txBox="1">
          <a:spLocks noChangeArrowheads="1"/>
        </xdr:cNvSpPr>
      </xdr:nvSpPr>
      <xdr:spPr bwMode="auto">
        <a:xfrm>
          <a:off x="2228850" y="133635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11</xdr:row>
      <xdr:rowOff>104775</xdr:rowOff>
    </xdr:to>
    <xdr:sp macro="" textlink="">
      <xdr:nvSpPr>
        <xdr:cNvPr id="1612" name="Text 30"/>
        <xdr:cNvSpPr txBox="1">
          <a:spLocks noChangeArrowheads="1"/>
        </xdr:cNvSpPr>
      </xdr:nvSpPr>
      <xdr:spPr bwMode="auto">
        <a:xfrm>
          <a:off x="2228850" y="133635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11</xdr:row>
      <xdr:rowOff>104775</xdr:rowOff>
    </xdr:to>
    <xdr:sp macro="" textlink="">
      <xdr:nvSpPr>
        <xdr:cNvPr id="1613" name="Text 39"/>
        <xdr:cNvSpPr txBox="1">
          <a:spLocks noChangeArrowheads="1"/>
        </xdr:cNvSpPr>
      </xdr:nvSpPr>
      <xdr:spPr bwMode="auto">
        <a:xfrm>
          <a:off x="2228850" y="133635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11</xdr:row>
      <xdr:rowOff>104775</xdr:rowOff>
    </xdr:to>
    <xdr:sp macro="" textlink="">
      <xdr:nvSpPr>
        <xdr:cNvPr id="1614" name="Text 48"/>
        <xdr:cNvSpPr txBox="1">
          <a:spLocks noChangeArrowheads="1"/>
        </xdr:cNvSpPr>
      </xdr:nvSpPr>
      <xdr:spPr bwMode="auto">
        <a:xfrm>
          <a:off x="2228850" y="133635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11</xdr:row>
      <xdr:rowOff>104775</xdr:rowOff>
    </xdr:to>
    <xdr:sp macro="" textlink="">
      <xdr:nvSpPr>
        <xdr:cNvPr id="1615" name="Text 30"/>
        <xdr:cNvSpPr txBox="1">
          <a:spLocks noChangeArrowheads="1"/>
        </xdr:cNvSpPr>
      </xdr:nvSpPr>
      <xdr:spPr bwMode="auto">
        <a:xfrm>
          <a:off x="2228850" y="133635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11</xdr:row>
      <xdr:rowOff>104775</xdr:rowOff>
    </xdr:to>
    <xdr:sp macro="" textlink="">
      <xdr:nvSpPr>
        <xdr:cNvPr id="1616" name="Text 39"/>
        <xdr:cNvSpPr txBox="1">
          <a:spLocks noChangeArrowheads="1"/>
        </xdr:cNvSpPr>
      </xdr:nvSpPr>
      <xdr:spPr bwMode="auto">
        <a:xfrm>
          <a:off x="2228850" y="133635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11</xdr:row>
      <xdr:rowOff>104775</xdr:rowOff>
    </xdr:to>
    <xdr:sp macro="" textlink="">
      <xdr:nvSpPr>
        <xdr:cNvPr id="1617" name="Text 48"/>
        <xdr:cNvSpPr txBox="1">
          <a:spLocks noChangeArrowheads="1"/>
        </xdr:cNvSpPr>
      </xdr:nvSpPr>
      <xdr:spPr bwMode="auto">
        <a:xfrm>
          <a:off x="2228850" y="133635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11</xdr:row>
      <xdr:rowOff>104775</xdr:rowOff>
    </xdr:to>
    <xdr:sp macro="" textlink="">
      <xdr:nvSpPr>
        <xdr:cNvPr id="1618" name="Text 30"/>
        <xdr:cNvSpPr txBox="1">
          <a:spLocks noChangeArrowheads="1"/>
        </xdr:cNvSpPr>
      </xdr:nvSpPr>
      <xdr:spPr bwMode="auto">
        <a:xfrm>
          <a:off x="2228850" y="133635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11</xdr:row>
      <xdr:rowOff>104775</xdr:rowOff>
    </xdr:to>
    <xdr:sp macro="" textlink="">
      <xdr:nvSpPr>
        <xdr:cNvPr id="1619" name="Text 39"/>
        <xdr:cNvSpPr txBox="1">
          <a:spLocks noChangeArrowheads="1"/>
        </xdr:cNvSpPr>
      </xdr:nvSpPr>
      <xdr:spPr bwMode="auto">
        <a:xfrm>
          <a:off x="2228850" y="133635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11</xdr:row>
      <xdr:rowOff>104775</xdr:rowOff>
    </xdr:to>
    <xdr:sp macro="" textlink="">
      <xdr:nvSpPr>
        <xdr:cNvPr id="1620" name="Text 48"/>
        <xdr:cNvSpPr txBox="1">
          <a:spLocks noChangeArrowheads="1"/>
        </xdr:cNvSpPr>
      </xdr:nvSpPr>
      <xdr:spPr bwMode="auto">
        <a:xfrm>
          <a:off x="2228850" y="133635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11</xdr:row>
      <xdr:rowOff>171450</xdr:rowOff>
    </xdr:to>
    <xdr:sp macro="" textlink="">
      <xdr:nvSpPr>
        <xdr:cNvPr id="1621" name="Text 30"/>
        <xdr:cNvSpPr txBox="1">
          <a:spLocks noChangeArrowheads="1"/>
        </xdr:cNvSpPr>
      </xdr:nvSpPr>
      <xdr:spPr bwMode="auto">
        <a:xfrm>
          <a:off x="2228850" y="133635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11</xdr:row>
      <xdr:rowOff>171450</xdr:rowOff>
    </xdr:to>
    <xdr:sp macro="" textlink="">
      <xdr:nvSpPr>
        <xdr:cNvPr id="1622" name="Text 39"/>
        <xdr:cNvSpPr txBox="1">
          <a:spLocks noChangeArrowheads="1"/>
        </xdr:cNvSpPr>
      </xdr:nvSpPr>
      <xdr:spPr bwMode="auto">
        <a:xfrm>
          <a:off x="2228850" y="133635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11</xdr:row>
      <xdr:rowOff>171450</xdr:rowOff>
    </xdr:to>
    <xdr:sp macro="" textlink="">
      <xdr:nvSpPr>
        <xdr:cNvPr id="1623" name="Text 48"/>
        <xdr:cNvSpPr txBox="1">
          <a:spLocks noChangeArrowheads="1"/>
        </xdr:cNvSpPr>
      </xdr:nvSpPr>
      <xdr:spPr bwMode="auto">
        <a:xfrm>
          <a:off x="2228850" y="133635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11</xdr:row>
      <xdr:rowOff>171450</xdr:rowOff>
    </xdr:to>
    <xdr:sp macro="" textlink="">
      <xdr:nvSpPr>
        <xdr:cNvPr id="1624" name="Text 30"/>
        <xdr:cNvSpPr txBox="1">
          <a:spLocks noChangeArrowheads="1"/>
        </xdr:cNvSpPr>
      </xdr:nvSpPr>
      <xdr:spPr bwMode="auto">
        <a:xfrm>
          <a:off x="2228850" y="133635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11</xdr:row>
      <xdr:rowOff>171450</xdr:rowOff>
    </xdr:to>
    <xdr:sp macro="" textlink="">
      <xdr:nvSpPr>
        <xdr:cNvPr id="1625" name="Text 39"/>
        <xdr:cNvSpPr txBox="1">
          <a:spLocks noChangeArrowheads="1"/>
        </xdr:cNvSpPr>
      </xdr:nvSpPr>
      <xdr:spPr bwMode="auto">
        <a:xfrm>
          <a:off x="2228850" y="133635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11</xdr:row>
      <xdr:rowOff>171450</xdr:rowOff>
    </xdr:to>
    <xdr:sp macro="" textlink="">
      <xdr:nvSpPr>
        <xdr:cNvPr id="1626" name="Text 48"/>
        <xdr:cNvSpPr txBox="1">
          <a:spLocks noChangeArrowheads="1"/>
        </xdr:cNvSpPr>
      </xdr:nvSpPr>
      <xdr:spPr bwMode="auto">
        <a:xfrm>
          <a:off x="2228850" y="133635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11</xdr:row>
      <xdr:rowOff>171450</xdr:rowOff>
    </xdr:to>
    <xdr:sp macro="" textlink="">
      <xdr:nvSpPr>
        <xdr:cNvPr id="1627" name="Text 30"/>
        <xdr:cNvSpPr txBox="1">
          <a:spLocks noChangeArrowheads="1"/>
        </xdr:cNvSpPr>
      </xdr:nvSpPr>
      <xdr:spPr bwMode="auto">
        <a:xfrm>
          <a:off x="2228850" y="133635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11</xdr:row>
      <xdr:rowOff>171450</xdr:rowOff>
    </xdr:to>
    <xdr:sp macro="" textlink="">
      <xdr:nvSpPr>
        <xdr:cNvPr id="1628" name="Text 39"/>
        <xdr:cNvSpPr txBox="1">
          <a:spLocks noChangeArrowheads="1"/>
        </xdr:cNvSpPr>
      </xdr:nvSpPr>
      <xdr:spPr bwMode="auto">
        <a:xfrm>
          <a:off x="2228850" y="133635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11</xdr:row>
      <xdr:rowOff>171450</xdr:rowOff>
    </xdr:to>
    <xdr:sp macro="" textlink="">
      <xdr:nvSpPr>
        <xdr:cNvPr id="1629" name="Text 48"/>
        <xdr:cNvSpPr txBox="1">
          <a:spLocks noChangeArrowheads="1"/>
        </xdr:cNvSpPr>
      </xdr:nvSpPr>
      <xdr:spPr bwMode="auto">
        <a:xfrm>
          <a:off x="2228850" y="133635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11</xdr:row>
      <xdr:rowOff>171450</xdr:rowOff>
    </xdr:to>
    <xdr:sp macro="" textlink="">
      <xdr:nvSpPr>
        <xdr:cNvPr id="1630" name="Text 30"/>
        <xdr:cNvSpPr txBox="1">
          <a:spLocks noChangeArrowheads="1"/>
        </xdr:cNvSpPr>
      </xdr:nvSpPr>
      <xdr:spPr bwMode="auto">
        <a:xfrm>
          <a:off x="2228850" y="133635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11</xdr:row>
      <xdr:rowOff>171450</xdr:rowOff>
    </xdr:to>
    <xdr:sp macro="" textlink="">
      <xdr:nvSpPr>
        <xdr:cNvPr id="1631" name="Text 39"/>
        <xdr:cNvSpPr txBox="1">
          <a:spLocks noChangeArrowheads="1"/>
        </xdr:cNvSpPr>
      </xdr:nvSpPr>
      <xdr:spPr bwMode="auto">
        <a:xfrm>
          <a:off x="2228850" y="133635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11</xdr:row>
      <xdr:rowOff>171450</xdr:rowOff>
    </xdr:to>
    <xdr:sp macro="" textlink="">
      <xdr:nvSpPr>
        <xdr:cNvPr id="1632" name="Text 48"/>
        <xdr:cNvSpPr txBox="1">
          <a:spLocks noChangeArrowheads="1"/>
        </xdr:cNvSpPr>
      </xdr:nvSpPr>
      <xdr:spPr bwMode="auto">
        <a:xfrm>
          <a:off x="2228850" y="133635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11</xdr:row>
      <xdr:rowOff>171450</xdr:rowOff>
    </xdr:to>
    <xdr:sp macro="" textlink="">
      <xdr:nvSpPr>
        <xdr:cNvPr id="1633" name="Text 30"/>
        <xdr:cNvSpPr txBox="1">
          <a:spLocks noChangeArrowheads="1"/>
        </xdr:cNvSpPr>
      </xdr:nvSpPr>
      <xdr:spPr bwMode="auto">
        <a:xfrm>
          <a:off x="2228850" y="133635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11</xdr:row>
      <xdr:rowOff>171450</xdr:rowOff>
    </xdr:to>
    <xdr:sp macro="" textlink="">
      <xdr:nvSpPr>
        <xdr:cNvPr id="1634" name="Text 39"/>
        <xdr:cNvSpPr txBox="1">
          <a:spLocks noChangeArrowheads="1"/>
        </xdr:cNvSpPr>
      </xdr:nvSpPr>
      <xdr:spPr bwMode="auto">
        <a:xfrm>
          <a:off x="2228850" y="133635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11</xdr:row>
      <xdr:rowOff>104775</xdr:rowOff>
    </xdr:to>
    <xdr:sp macro="" textlink="">
      <xdr:nvSpPr>
        <xdr:cNvPr id="1635" name="Text 30"/>
        <xdr:cNvSpPr txBox="1">
          <a:spLocks noChangeArrowheads="1"/>
        </xdr:cNvSpPr>
      </xdr:nvSpPr>
      <xdr:spPr bwMode="auto">
        <a:xfrm>
          <a:off x="2228850" y="133635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11</xdr:row>
      <xdr:rowOff>104775</xdr:rowOff>
    </xdr:to>
    <xdr:sp macro="" textlink="">
      <xdr:nvSpPr>
        <xdr:cNvPr id="1636" name="Text 39"/>
        <xdr:cNvSpPr txBox="1">
          <a:spLocks noChangeArrowheads="1"/>
        </xdr:cNvSpPr>
      </xdr:nvSpPr>
      <xdr:spPr bwMode="auto">
        <a:xfrm>
          <a:off x="2228850" y="133635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11</xdr:row>
      <xdr:rowOff>104775</xdr:rowOff>
    </xdr:to>
    <xdr:sp macro="" textlink="">
      <xdr:nvSpPr>
        <xdr:cNvPr id="1637" name="Text 48"/>
        <xdr:cNvSpPr txBox="1">
          <a:spLocks noChangeArrowheads="1"/>
        </xdr:cNvSpPr>
      </xdr:nvSpPr>
      <xdr:spPr bwMode="auto">
        <a:xfrm>
          <a:off x="2228850" y="133635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11</xdr:row>
      <xdr:rowOff>104775</xdr:rowOff>
    </xdr:to>
    <xdr:sp macro="" textlink="">
      <xdr:nvSpPr>
        <xdr:cNvPr id="1638" name="Text 30"/>
        <xdr:cNvSpPr txBox="1">
          <a:spLocks noChangeArrowheads="1"/>
        </xdr:cNvSpPr>
      </xdr:nvSpPr>
      <xdr:spPr bwMode="auto">
        <a:xfrm>
          <a:off x="2228850" y="133635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11</xdr:row>
      <xdr:rowOff>104775</xdr:rowOff>
    </xdr:to>
    <xdr:sp macro="" textlink="">
      <xdr:nvSpPr>
        <xdr:cNvPr id="1639" name="Text 39"/>
        <xdr:cNvSpPr txBox="1">
          <a:spLocks noChangeArrowheads="1"/>
        </xdr:cNvSpPr>
      </xdr:nvSpPr>
      <xdr:spPr bwMode="auto">
        <a:xfrm>
          <a:off x="2228850" y="133635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11</xdr:row>
      <xdr:rowOff>104775</xdr:rowOff>
    </xdr:to>
    <xdr:sp macro="" textlink="">
      <xdr:nvSpPr>
        <xdr:cNvPr id="1640" name="Text 48"/>
        <xdr:cNvSpPr txBox="1">
          <a:spLocks noChangeArrowheads="1"/>
        </xdr:cNvSpPr>
      </xdr:nvSpPr>
      <xdr:spPr bwMode="auto">
        <a:xfrm>
          <a:off x="2228850" y="133635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11</xdr:row>
      <xdr:rowOff>104775</xdr:rowOff>
    </xdr:to>
    <xdr:sp macro="" textlink="">
      <xdr:nvSpPr>
        <xdr:cNvPr id="1641" name="Text 48"/>
        <xdr:cNvSpPr txBox="1">
          <a:spLocks noChangeArrowheads="1"/>
        </xdr:cNvSpPr>
      </xdr:nvSpPr>
      <xdr:spPr bwMode="auto">
        <a:xfrm>
          <a:off x="2228850" y="133635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11</xdr:row>
      <xdr:rowOff>104775</xdr:rowOff>
    </xdr:to>
    <xdr:sp macro="" textlink="">
      <xdr:nvSpPr>
        <xdr:cNvPr id="1642" name="Text 30"/>
        <xdr:cNvSpPr txBox="1">
          <a:spLocks noChangeArrowheads="1"/>
        </xdr:cNvSpPr>
      </xdr:nvSpPr>
      <xdr:spPr bwMode="auto">
        <a:xfrm>
          <a:off x="2228850" y="133635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11</xdr:row>
      <xdr:rowOff>104775</xdr:rowOff>
    </xdr:to>
    <xdr:sp macro="" textlink="">
      <xdr:nvSpPr>
        <xdr:cNvPr id="1643" name="Text 39"/>
        <xdr:cNvSpPr txBox="1">
          <a:spLocks noChangeArrowheads="1"/>
        </xdr:cNvSpPr>
      </xdr:nvSpPr>
      <xdr:spPr bwMode="auto">
        <a:xfrm>
          <a:off x="2228850" y="133635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11</xdr:row>
      <xdr:rowOff>104775</xdr:rowOff>
    </xdr:to>
    <xdr:sp macro="" textlink="">
      <xdr:nvSpPr>
        <xdr:cNvPr id="1644" name="Text 48"/>
        <xdr:cNvSpPr txBox="1">
          <a:spLocks noChangeArrowheads="1"/>
        </xdr:cNvSpPr>
      </xdr:nvSpPr>
      <xdr:spPr bwMode="auto">
        <a:xfrm>
          <a:off x="2228850" y="133635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11</xdr:row>
      <xdr:rowOff>104775</xdr:rowOff>
    </xdr:to>
    <xdr:sp macro="" textlink="">
      <xdr:nvSpPr>
        <xdr:cNvPr id="1645" name="Text 30"/>
        <xdr:cNvSpPr txBox="1">
          <a:spLocks noChangeArrowheads="1"/>
        </xdr:cNvSpPr>
      </xdr:nvSpPr>
      <xdr:spPr bwMode="auto">
        <a:xfrm>
          <a:off x="2228850" y="133635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11</xdr:row>
      <xdr:rowOff>104775</xdr:rowOff>
    </xdr:to>
    <xdr:sp macro="" textlink="">
      <xdr:nvSpPr>
        <xdr:cNvPr id="1646" name="Text 39"/>
        <xdr:cNvSpPr txBox="1">
          <a:spLocks noChangeArrowheads="1"/>
        </xdr:cNvSpPr>
      </xdr:nvSpPr>
      <xdr:spPr bwMode="auto">
        <a:xfrm>
          <a:off x="2228850" y="133635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11</xdr:row>
      <xdr:rowOff>104775</xdr:rowOff>
    </xdr:to>
    <xdr:sp macro="" textlink="">
      <xdr:nvSpPr>
        <xdr:cNvPr id="1647" name="Text 48"/>
        <xdr:cNvSpPr txBox="1">
          <a:spLocks noChangeArrowheads="1"/>
        </xdr:cNvSpPr>
      </xdr:nvSpPr>
      <xdr:spPr bwMode="auto">
        <a:xfrm>
          <a:off x="2228850" y="133635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11</xdr:row>
      <xdr:rowOff>104775</xdr:rowOff>
    </xdr:to>
    <xdr:sp macro="" textlink="">
      <xdr:nvSpPr>
        <xdr:cNvPr id="1648" name="Text 30"/>
        <xdr:cNvSpPr txBox="1">
          <a:spLocks noChangeArrowheads="1"/>
        </xdr:cNvSpPr>
      </xdr:nvSpPr>
      <xdr:spPr bwMode="auto">
        <a:xfrm>
          <a:off x="2228850" y="133635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11</xdr:row>
      <xdr:rowOff>104775</xdr:rowOff>
    </xdr:to>
    <xdr:sp macro="" textlink="">
      <xdr:nvSpPr>
        <xdr:cNvPr id="1649" name="Text 39"/>
        <xdr:cNvSpPr txBox="1">
          <a:spLocks noChangeArrowheads="1"/>
        </xdr:cNvSpPr>
      </xdr:nvSpPr>
      <xdr:spPr bwMode="auto">
        <a:xfrm>
          <a:off x="2228850" y="133635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11</xdr:row>
      <xdr:rowOff>104775</xdr:rowOff>
    </xdr:to>
    <xdr:sp macro="" textlink="">
      <xdr:nvSpPr>
        <xdr:cNvPr id="1650" name="Text 48"/>
        <xdr:cNvSpPr txBox="1">
          <a:spLocks noChangeArrowheads="1"/>
        </xdr:cNvSpPr>
      </xdr:nvSpPr>
      <xdr:spPr bwMode="auto">
        <a:xfrm>
          <a:off x="2228850" y="133635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11</xdr:row>
      <xdr:rowOff>171450</xdr:rowOff>
    </xdr:to>
    <xdr:sp macro="" textlink="">
      <xdr:nvSpPr>
        <xdr:cNvPr id="1651" name="Text 30"/>
        <xdr:cNvSpPr txBox="1">
          <a:spLocks noChangeArrowheads="1"/>
        </xdr:cNvSpPr>
      </xdr:nvSpPr>
      <xdr:spPr bwMode="auto">
        <a:xfrm>
          <a:off x="2228850" y="133635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11</xdr:row>
      <xdr:rowOff>171450</xdr:rowOff>
    </xdr:to>
    <xdr:sp macro="" textlink="">
      <xdr:nvSpPr>
        <xdr:cNvPr id="1652" name="Text 39"/>
        <xdr:cNvSpPr txBox="1">
          <a:spLocks noChangeArrowheads="1"/>
        </xdr:cNvSpPr>
      </xdr:nvSpPr>
      <xdr:spPr bwMode="auto">
        <a:xfrm>
          <a:off x="2228850" y="133635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11</xdr:row>
      <xdr:rowOff>171450</xdr:rowOff>
    </xdr:to>
    <xdr:sp macro="" textlink="">
      <xdr:nvSpPr>
        <xdr:cNvPr id="1653" name="Text 48"/>
        <xdr:cNvSpPr txBox="1">
          <a:spLocks noChangeArrowheads="1"/>
        </xdr:cNvSpPr>
      </xdr:nvSpPr>
      <xdr:spPr bwMode="auto">
        <a:xfrm>
          <a:off x="2228850" y="133635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11</xdr:row>
      <xdr:rowOff>171450</xdr:rowOff>
    </xdr:to>
    <xdr:sp macro="" textlink="">
      <xdr:nvSpPr>
        <xdr:cNvPr id="1654" name="Text 30"/>
        <xdr:cNvSpPr txBox="1">
          <a:spLocks noChangeArrowheads="1"/>
        </xdr:cNvSpPr>
      </xdr:nvSpPr>
      <xdr:spPr bwMode="auto">
        <a:xfrm>
          <a:off x="2228850" y="133635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11</xdr:row>
      <xdr:rowOff>171450</xdr:rowOff>
    </xdr:to>
    <xdr:sp macro="" textlink="">
      <xdr:nvSpPr>
        <xdr:cNvPr id="1655" name="Text 39"/>
        <xdr:cNvSpPr txBox="1">
          <a:spLocks noChangeArrowheads="1"/>
        </xdr:cNvSpPr>
      </xdr:nvSpPr>
      <xdr:spPr bwMode="auto">
        <a:xfrm>
          <a:off x="2228850" y="133635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11</xdr:row>
      <xdr:rowOff>171450</xdr:rowOff>
    </xdr:to>
    <xdr:sp macro="" textlink="">
      <xdr:nvSpPr>
        <xdr:cNvPr id="1656" name="Text 48"/>
        <xdr:cNvSpPr txBox="1">
          <a:spLocks noChangeArrowheads="1"/>
        </xdr:cNvSpPr>
      </xdr:nvSpPr>
      <xdr:spPr bwMode="auto">
        <a:xfrm>
          <a:off x="2228850" y="133635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11</xdr:row>
      <xdr:rowOff>171450</xdr:rowOff>
    </xdr:to>
    <xdr:sp macro="" textlink="">
      <xdr:nvSpPr>
        <xdr:cNvPr id="1657" name="Text 30"/>
        <xdr:cNvSpPr txBox="1">
          <a:spLocks noChangeArrowheads="1"/>
        </xdr:cNvSpPr>
      </xdr:nvSpPr>
      <xdr:spPr bwMode="auto">
        <a:xfrm>
          <a:off x="2228850" y="133635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11</xdr:row>
      <xdr:rowOff>171450</xdr:rowOff>
    </xdr:to>
    <xdr:sp macro="" textlink="">
      <xdr:nvSpPr>
        <xdr:cNvPr id="1658" name="Text 39"/>
        <xdr:cNvSpPr txBox="1">
          <a:spLocks noChangeArrowheads="1"/>
        </xdr:cNvSpPr>
      </xdr:nvSpPr>
      <xdr:spPr bwMode="auto">
        <a:xfrm>
          <a:off x="2228850" y="133635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11</xdr:row>
      <xdr:rowOff>171450</xdr:rowOff>
    </xdr:to>
    <xdr:sp macro="" textlink="">
      <xdr:nvSpPr>
        <xdr:cNvPr id="1659" name="Text 48"/>
        <xdr:cNvSpPr txBox="1">
          <a:spLocks noChangeArrowheads="1"/>
        </xdr:cNvSpPr>
      </xdr:nvSpPr>
      <xdr:spPr bwMode="auto">
        <a:xfrm>
          <a:off x="2228850" y="133635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11</xdr:row>
      <xdr:rowOff>171450</xdr:rowOff>
    </xdr:to>
    <xdr:sp macro="" textlink="">
      <xdr:nvSpPr>
        <xdr:cNvPr id="1660" name="Text 30"/>
        <xdr:cNvSpPr txBox="1">
          <a:spLocks noChangeArrowheads="1"/>
        </xdr:cNvSpPr>
      </xdr:nvSpPr>
      <xdr:spPr bwMode="auto">
        <a:xfrm>
          <a:off x="2228850" y="133635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11</xdr:row>
      <xdr:rowOff>171450</xdr:rowOff>
    </xdr:to>
    <xdr:sp macro="" textlink="">
      <xdr:nvSpPr>
        <xdr:cNvPr id="1661" name="Text 39"/>
        <xdr:cNvSpPr txBox="1">
          <a:spLocks noChangeArrowheads="1"/>
        </xdr:cNvSpPr>
      </xdr:nvSpPr>
      <xdr:spPr bwMode="auto">
        <a:xfrm>
          <a:off x="2228850" y="133635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11</xdr:row>
      <xdr:rowOff>171450</xdr:rowOff>
    </xdr:to>
    <xdr:sp macro="" textlink="">
      <xdr:nvSpPr>
        <xdr:cNvPr id="1662" name="Text 48"/>
        <xdr:cNvSpPr txBox="1">
          <a:spLocks noChangeArrowheads="1"/>
        </xdr:cNvSpPr>
      </xdr:nvSpPr>
      <xdr:spPr bwMode="auto">
        <a:xfrm>
          <a:off x="2228850" y="133635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11</xdr:row>
      <xdr:rowOff>171450</xdr:rowOff>
    </xdr:to>
    <xdr:sp macro="" textlink="">
      <xdr:nvSpPr>
        <xdr:cNvPr id="1663" name="Text 30"/>
        <xdr:cNvSpPr txBox="1">
          <a:spLocks noChangeArrowheads="1"/>
        </xdr:cNvSpPr>
      </xdr:nvSpPr>
      <xdr:spPr bwMode="auto">
        <a:xfrm>
          <a:off x="2228850" y="133635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11</xdr:row>
      <xdr:rowOff>171450</xdr:rowOff>
    </xdr:to>
    <xdr:sp macro="" textlink="">
      <xdr:nvSpPr>
        <xdr:cNvPr id="1664" name="Text 39"/>
        <xdr:cNvSpPr txBox="1">
          <a:spLocks noChangeArrowheads="1"/>
        </xdr:cNvSpPr>
      </xdr:nvSpPr>
      <xdr:spPr bwMode="auto">
        <a:xfrm>
          <a:off x="2228850" y="133635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11</xdr:row>
      <xdr:rowOff>104775</xdr:rowOff>
    </xdr:to>
    <xdr:sp macro="" textlink="">
      <xdr:nvSpPr>
        <xdr:cNvPr id="1665" name="Text 30"/>
        <xdr:cNvSpPr txBox="1">
          <a:spLocks noChangeArrowheads="1"/>
        </xdr:cNvSpPr>
      </xdr:nvSpPr>
      <xdr:spPr bwMode="auto">
        <a:xfrm>
          <a:off x="2228850" y="133635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11</xdr:row>
      <xdr:rowOff>104775</xdr:rowOff>
    </xdr:to>
    <xdr:sp macro="" textlink="">
      <xdr:nvSpPr>
        <xdr:cNvPr id="1666" name="Text 39"/>
        <xdr:cNvSpPr txBox="1">
          <a:spLocks noChangeArrowheads="1"/>
        </xdr:cNvSpPr>
      </xdr:nvSpPr>
      <xdr:spPr bwMode="auto">
        <a:xfrm>
          <a:off x="2228850" y="133635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11</xdr:row>
      <xdr:rowOff>104775</xdr:rowOff>
    </xdr:to>
    <xdr:sp macro="" textlink="">
      <xdr:nvSpPr>
        <xdr:cNvPr id="1667" name="Text 48"/>
        <xdr:cNvSpPr txBox="1">
          <a:spLocks noChangeArrowheads="1"/>
        </xdr:cNvSpPr>
      </xdr:nvSpPr>
      <xdr:spPr bwMode="auto">
        <a:xfrm>
          <a:off x="2228850" y="133635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11</xdr:row>
      <xdr:rowOff>104775</xdr:rowOff>
    </xdr:to>
    <xdr:sp macro="" textlink="">
      <xdr:nvSpPr>
        <xdr:cNvPr id="1668" name="Text 30"/>
        <xdr:cNvSpPr txBox="1">
          <a:spLocks noChangeArrowheads="1"/>
        </xdr:cNvSpPr>
      </xdr:nvSpPr>
      <xdr:spPr bwMode="auto">
        <a:xfrm>
          <a:off x="2228850" y="133635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11</xdr:row>
      <xdr:rowOff>104775</xdr:rowOff>
    </xdr:to>
    <xdr:sp macro="" textlink="">
      <xdr:nvSpPr>
        <xdr:cNvPr id="1669" name="Text 39"/>
        <xdr:cNvSpPr txBox="1">
          <a:spLocks noChangeArrowheads="1"/>
        </xdr:cNvSpPr>
      </xdr:nvSpPr>
      <xdr:spPr bwMode="auto">
        <a:xfrm>
          <a:off x="2228850" y="133635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11</xdr:row>
      <xdr:rowOff>104775</xdr:rowOff>
    </xdr:to>
    <xdr:sp macro="" textlink="">
      <xdr:nvSpPr>
        <xdr:cNvPr id="1670" name="Text 48"/>
        <xdr:cNvSpPr txBox="1">
          <a:spLocks noChangeArrowheads="1"/>
        </xdr:cNvSpPr>
      </xdr:nvSpPr>
      <xdr:spPr bwMode="auto">
        <a:xfrm>
          <a:off x="2228850" y="133635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11</xdr:row>
      <xdr:rowOff>104775</xdr:rowOff>
    </xdr:to>
    <xdr:sp macro="" textlink="">
      <xdr:nvSpPr>
        <xdr:cNvPr id="1671" name="Text 30"/>
        <xdr:cNvSpPr txBox="1">
          <a:spLocks noChangeArrowheads="1"/>
        </xdr:cNvSpPr>
      </xdr:nvSpPr>
      <xdr:spPr bwMode="auto">
        <a:xfrm>
          <a:off x="2228850" y="133635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11</xdr:row>
      <xdr:rowOff>104775</xdr:rowOff>
    </xdr:to>
    <xdr:sp macro="" textlink="">
      <xdr:nvSpPr>
        <xdr:cNvPr id="1672" name="Text 39"/>
        <xdr:cNvSpPr txBox="1">
          <a:spLocks noChangeArrowheads="1"/>
        </xdr:cNvSpPr>
      </xdr:nvSpPr>
      <xdr:spPr bwMode="auto">
        <a:xfrm>
          <a:off x="2228850" y="133635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11</xdr:row>
      <xdr:rowOff>104775</xdr:rowOff>
    </xdr:to>
    <xdr:sp macro="" textlink="">
      <xdr:nvSpPr>
        <xdr:cNvPr id="1673" name="Text 48"/>
        <xdr:cNvSpPr txBox="1">
          <a:spLocks noChangeArrowheads="1"/>
        </xdr:cNvSpPr>
      </xdr:nvSpPr>
      <xdr:spPr bwMode="auto">
        <a:xfrm>
          <a:off x="2228850" y="133635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11</xdr:row>
      <xdr:rowOff>104775</xdr:rowOff>
    </xdr:to>
    <xdr:sp macro="" textlink="">
      <xdr:nvSpPr>
        <xdr:cNvPr id="1674" name="Text 30"/>
        <xdr:cNvSpPr txBox="1">
          <a:spLocks noChangeArrowheads="1"/>
        </xdr:cNvSpPr>
      </xdr:nvSpPr>
      <xdr:spPr bwMode="auto">
        <a:xfrm>
          <a:off x="2228850" y="133635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11</xdr:row>
      <xdr:rowOff>104775</xdr:rowOff>
    </xdr:to>
    <xdr:sp macro="" textlink="">
      <xdr:nvSpPr>
        <xdr:cNvPr id="1675" name="Text 39"/>
        <xdr:cNvSpPr txBox="1">
          <a:spLocks noChangeArrowheads="1"/>
        </xdr:cNvSpPr>
      </xdr:nvSpPr>
      <xdr:spPr bwMode="auto">
        <a:xfrm>
          <a:off x="2228850" y="133635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11</xdr:row>
      <xdr:rowOff>104775</xdr:rowOff>
    </xdr:to>
    <xdr:sp macro="" textlink="">
      <xdr:nvSpPr>
        <xdr:cNvPr id="1676" name="Text 48"/>
        <xdr:cNvSpPr txBox="1">
          <a:spLocks noChangeArrowheads="1"/>
        </xdr:cNvSpPr>
      </xdr:nvSpPr>
      <xdr:spPr bwMode="auto">
        <a:xfrm>
          <a:off x="2228850" y="133635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11</xdr:row>
      <xdr:rowOff>104775</xdr:rowOff>
    </xdr:to>
    <xdr:sp macro="" textlink="">
      <xdr:nvSpPr>
        <xdr:cNvPr id="1677" name="Text 48"/>
        <xdr:cNvSpPr txBox="1">
          <a:spLocks noChangeArrowheads="1"/>
        </xdr:cNvSpPr>
      </xdr:nvSpPr>
      <xdr:spPr bwMode="auto">
        <a:xfrm>
          <a:off x="2228850" y="133635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11</xdr:row>
      <xdr:rowOff>104775</xdr:rowOff>
    </xdr:to>
    <xdr:sp macro="" textlink="">
      <xdr:nvSpPr>
        <xdr:cNvPr id="1678" name="Text 30"/>
        <xdr:cNvSpPr txBox="1">
          <a:spLocks noChangeArrowheads="1"/>
        </xdr:cNvSpPr>
      </xdr:nvSpPr>
      <xdr:spPr bwMode="auto">
        <a:xfrm>
          <a:off x="2228850" y="133635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11</xdr:row>
      <xdr:rowOff>104775</xdr:rowOff>
    </xdr:to>
    <xdr:sp macro="" textlink="">
      <xdr:nvSpPr>
        <xdr:cNvPr id="1679" name="Text 39"/>
        <xdr:cNvSpPr txBox="1">
          <a:spLocks noChangeArrowheads="1"/>
        </xdr:cNvSpPr>
      </xdr:nvSpPr>
      <xdr:spPr bwMode="auto">
        <a:xfrm>
          <a:off x="2228850" y="133635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11</xdr:row>
      <xdr:rowOff>104775</xdr:rowOff>
    </xdr:to>
    <xdr:sp macro="" textlink="">
      <xdr:nvSpPr>
        <xdr:cNvPr id="1680" name="Text 48"/>
        <xdr:cNvSpPr txBox="1">
          <a:spLocks noChangeArrowheads="1"/>
        </xdr:cNvSpPr>
      </xdr:nvSpPr>
      <xdr:spPr bwMode="auto">
        <a:xfrm>
          <a:off x="2228850" y="133635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11</xdr:row>
      <xdr:rowOff>104775</xdr:rowOff>
    </xdr:to>
    <xdr:sp macro="" textlink="">
      <xdr:nvSpPr>
        <xdr:cNvPr id="1681" name="Text 30"/>
        <xdr:cNvSpPr txBox="1">
          <a:spLocks noChangeArrowheads="1"/>
        </xdr:cNvSpPr>
      </xdr:nvSpPr>
      <xdr:spPr bwMode="auto">
        <a:xfrm>
          <a:off x="2228850" y="133635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11</xdr:row>
      <xdr:rowOff>104775</xdr:rowOff>
    </xdr:to>
    <xdr:sp macro="" textlink="">
      <xdr:nvSpPr>
        <xdr:cNvPr id="1682" name="Text 39"/>
        <xdr:cNvSpPr txBox="1">
          <a:spLocks noChangeArrowheads="1"/>
        </xdr:cNvSpPr>
      </xdr:nvSpPr>
      <xdr:spPr bwMode="auto">
        <a:xfrm>
          <a:off x="2228850" y="133635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11</xdr:row>
      <xdr:rowOff>104775</xdr:rowOff>
    </xdr:to>
    <xdr:sp macro="" textlink="">
      <xdr:nvSpPr>
        <xdr:cNvPr id="1683" name="Text 48"/>
        <xdr:cNvSpPr txBox="1">
          <a:spLocks noChangeArrowheads="1"/>
        </xdr:cNvSpPr>
      </xdr:nvSpPr>
      <xdr:spPr bwMode="auto">
        <a:xfrm>
          <a:off x="2228850" y="133635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11</xdr:row>
      <xdr:rowOff>104775</xdr:rowOff>
    </xdr:to>
    <xdr:sp macro="" textlink="">
      <xdr:nvSpPr>
        <xdr:cNvPr id="1684" name="Text 30"/>
        <xdr:cNvSpPr txBox="1">
          <a:spLocks noChangeArrowheads="1"/>
        </xdr:cNvSpPr>
      </xdr:nvSpPr>
      <xdr:spPr bwMode="auto">
        <a:xfrm>
          <a:off x="2228850" y="133635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11</xdr:row>
      <xdr:rowOff>104775</xdr:rowOff>
    </xdr:to>
    <xdr:sp macro="" textlink="">
      <xdr:nvSpPr>
        <xdr:cNvPr id="1685" name="Text 39"/>
        <xdr:cNvSpPr txBox="1">
          <a:spLocks noChangeArrowheads="1"/>
        </xdr:cNvSpPr>
      </xdr:nvSpPr>
      <xdr:spPr bwMode="auto">
        <a:xfrm>
          <a:off x="2228850" y="133635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11</xdr:row>
      <xdr:rowOff>104775</xdr:rowOff>
    </xdr:to>
    <xdr:sp macro="" textlink="">
      <xdr:nvSpPr>
        <xdr:cNvPr id="1686" name="Text 48"/>
        <xdr:cNvSpPr txBox="1">
          <a:spLocks noChangeArrowheads="1"/>
        </xdr:cNvSpPr>
      </xdr:nvSpPr>
      <xdr:spPr bwMode="auto">
        <a:xfrm>
          <a:off x="2228850" y="133635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11</xdr:row>
      <xdr:rowOff>171450</xdr:rowOff>
    </xdr:to>
    <xdr:sp macro="" textlink="">
      <xdr:nvSpPr>
        <xdr:cNvPr id="1687" name="Text 30"/>
        <xdr:cNvSpPr txBox="1">
          <a:spLocks noChangeArrowheads="1"/>
        </xdr:cNvSpPr>
      </xdr:nvSpPr>
      <xdr:spPr bwMode="auto">
        <a:xfrm>
          <a:off x="2228850" y="133635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11</xdr:row>
      <xdr:rowOff>171450</xdr:rowOff>
    </xdr:to>
    <xdr:sp macro="" textlink="">
      <xdr:nvSpPr>
        <xdr:cNvPr id="1688" name="Text 39"/>
        <xdr:cNvSpPr txBox="1">
          <a:spLocks noChangeArrowheads="1"/>
        </xdr:cNvSpPr>
      </xdr:nvSpPr>
      <xdr:spPr bwMode="auto">
        <a:xfrm>
          <a:off x="2228850" y="133635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11</xdr:row>
      <xdr:rowOff>171450</xdr:rowOff>
    </xdr:to>
    <xdr:sp macro="" textlink="">
      <xdr:nvSpPr>
        <xdr:cNvPr id="1689" name="Text 48"/>
        <xdr:cNvSpPr txBox="1">
          <a:spLocks noChangeArrowheads="1"/>
        </xdr:cNvSpPr>
      </xdr:nvSpPr>
      <xdr:spPr bwMode="auto">
        <a:xfrm>
          <a:off x="2228850" y="133635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11</xdr:row>
      <xdr:rowOff>171450</xdr:rowOff>
    </xdr:to>
    <xdr:sp macro="" textlink="">
      <xdr:nvSpPr>
        <xdr:cNvPr id="1690" name="Text 30"/>
        <xdr:cNvSpPr txBox="1">
          <a:spLocks noChangeArrowheads="1"/>
        </xdr:cNvSpPr>
      </xdr:nvSpPr>
      <xdr:spPr bwMode="auto">
        <a:xfrm>
          <a:off x="2228850" y="133635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11</xdr:row>
      <xdr:rowOff>171450</xdr:rowOff>
    </xdr:to>
    <xdr:sp macro="" textlink="">
      <xdr:nvSpPr>
        <xdr:cNvPr id="1691" name="Text 39"/>
        <xdr:cNvSpPr txBox="1">
          <a:spLocks noChangeArrowheads="1"/>
        </xdr:cNvSpPr>
      </xdr:nvSpPr>
      <xdr:spPr bwMode="auto">
        <a:xfrm>
          <a:off x="2228850" y="133635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11</xdr:row>
      <xdr:rowOff>171450</xdr:rowOff>
    </xdr:to>
    <xdr:sp macro="" textlink="">
      <xdr:nvSpPr>
        <xdr:cNvPr id="1692" name="Text 48"/>
        <xdr:cNvSpPr txBox="1">
          <a:spLocks noChangeArrowheads="1"/>
        </xdr:cNvSpPr>
      </xdr:nvSpPr>
      <xdr:spPr bwMode="auto">
        <a:xfrm>
          <a:off x="2228850" y="133635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11</xdr:row>
      <xdr:rowOff>171450</xdr:rowOff>
    </xdr:to>
    <xdr:sp macro="" textlink="">
      <xdr:nvSpPr>
        <xdr:cNvPr id="1693" name="Text 30"/>
        <xdr:cNvSpPr txBox="1">
          <a:spLocks noChangeArrowheads="1"/>
        </xdr:cNvSpPr>
      </xdr:nvSpPr>
      <xdr:spPr bwMode="auto">
        <a:xfrm>
          <a:off x="2228850" y="133635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11</xdr:row>
      <xdr:rowOff>171450</xdr:rowOff>
    </xdr:to>
    <xdr:sp macro="" textlink="">
      <xdr:nvSpPr>
        <xdr:cNvPr id="1694" name="Text 39"/>
        <xdr:cNvSpPr txBox="1">
          <a:spLocks noChangeArrowheads="1"/>
        </xdr:cNvSpPr>
      </xdr:nvSpPr>
      <xdr:spPr bwMode="auto">
        <a:xfrm>
          <a:off x="2228850" y="133635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11</xdr:row>
      <xdr:rowOff>171450</xdr:rowOff>
    </xdr:to>
    <xdr:sp macro="" textlink="">
      <xdr:nvSpPr>
        <xdr:cNvPr id="1695" name="Text 48"/>
        <xdr:cNvSpPr txBox="1">
          <a:spLocks noChangeArrowheads="1"/>
        </xdr:cNvSpPr>
      </xdr:nvSpPr>
      <xdr:spPr bwMode="auto">
        <a:xfrm>
          <a:off x="2228850" y="133635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11</xdr:row>
      <xdr:rowOff>171450</xdr:rowOff>
    </xdr:to>
    <xdr:sp macro="" textlink="">
      <xdr:nvSpPr>
        <xdr:cNvPr id="1696" name="Text 30"/>
        <xdr:cNvSpPr txBox="1">
          <a:spLocks noChangeArrowheads="1"/>
        </xdr:cNvSpPr>
      </xdr:nvSpPr>
      <xdr:spPr bwMode="auto">
        <a:xfrm>
          <a:off x="2228850" y="133635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11</xdr:row>
      <xdr:rowOff>171450</xdr:rowOff>
    </xdr:to>
    <xdr:sp macro="" textlink="">
      <xdr:nvSpPr>
        <xdr:cNvPr id="1697" name="Text 39"/>
        <xdr:cNvSpPr txBox="1">
          <a:spLocks noChangeArrowheads="1"/>
        </xdr:cNvSpPr>
      </xdr:nvSpPr>
      <xdr:spPr bwMode="auto">
        <a:xfrm>
          <a:off x="2228850" y="133635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11</xdr:row>
      <xdr:rowOff>171450</xdr:rowOff>
    </xdr:to>
    <xdr:sp macro="" textlink="">
      <xdr:nvSpPr>
        <xdr:cNvPr id="1698" name="Text 48"/>
        <xdr:cNvSpPr txBox="1">
          <a:spLocks noChangeArrowheads="1"/>
        </xdr:cNvSpPr>
      </xdr:nvSpPr>
      <xdr:spPr bwMode="auto">
        <a:xfrm>
          <a:off x="2228850" y="133635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11</xdr:row>
      <xdr:rowOff>171450</xdr:rowOff>
    </xdr:to>
    <xdr:sp macro="" textlink="">
      <xdr:nvSpPr>
        <xdr:cNvPr id="1699" name="Text 30"/>
        <xdr:cNvSpPr txBox="1">
          <a:spLocks noChangeArrowheads="1"/>
        </xdr:cNvSpPr>
      </xdr:nvSpPr>
      <xdr:spPr bwMode="auto">
        <a:xfrm>
          <a:off x="2228850" y="133635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11</xdr:row>
      <xdr:rowOff>171450</xdr:rowOff>
    </xdr:to>
    <xdr:sp macro="" textlink="">
      <xdr:nvSpPr>
        <xdr:cNvPr id="1700" name="Text 39"/>
        <xdr:cNvSpPr txBox="1">
          <a:spLocks noChangeArrowheads="1"/>
        </xdr:cNvSpPr>
      </xdr:nvSpPr>
      <xdr:spPr bwMode="auto">
        <a:xfrm>
          <a:off x="2228850" y="133635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12</xdr:row>
      <xdr:rowOff>0</xdr:rowOff>
    </xdr:to>
    <xdr:sp macro="" textlink="">
      <xdr:nvSpPr>
        <xdr:cNvPr id="1701" name="Text 48"/>
        <xdr:cNvSpPr txBox="1">
          <a:spLocks noChangeArrowheads="1"/>
        </xdr:cNvSpPr>
      </xdr:nvSpPr>
      <xdr:spPr bwMode="auto">
        <a:xfrm>
          <a:off x="2228850" y="13363575"/>
          <a:ext cx="952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257175</xdr:rowOff>
    </xdr:from>
    <xdr:to>
      <xdr:col>2</xdr:col>
      <xdr:colOff>752475</xdr:colOff>
      <xdr:row>12</xdr:row>
      <xdr:rowOff>0</xdr:rowOff>
    </xdr:to>
    <xdr:sp macro="" textlink="">
      <xdr:nvSpPr>
        <xdr:cNvPr id="1702" name="Text 48"/>
        <xdr:cNvSpPr txBox="1">
          <a:spLocks noChangeArrowheads="1"/>
        </xdr:cNvSpPr>
      </xdr:nvSpPr>
      <xdr:spPr bwMode="auto">
        <a:xfrm>
          <a:off x="2228850" y="13620750"/>
          <a:ext cx="952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257175</xdr:rowOff>
    </xdr:from>
    <xdr:to>
      <xdr:col>2</xdr:col>
      <xdr:colOff>752475</xdr:colOff>
      <xdr:row>12</xdr:row>
      <xdr:rowOff>0</xdr:rowOff>
    </xdr:to>
    <xdr:sp macro="" textlink="">
      <xdr:nvSpPr>
        <xdr:cNvPr id="1703" name="Text 48"/>
        <xdr:cNvSpPr txBox="1">
          <a:spLocks noChangeArrowheads="1"/>
        </xdr:cNvSpPr>
      </xdr:nvSpPr>
      <xdr:spPr bwMode="auto">
        <a:xfrm>
          <a:off x="2228850" y="13620750"/>
          <a:ext cx="952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257175</xdr:rowOff>
    </xdr:from>
    <xdr:to>
      <xdr:col>2</xdr:col>
      <xdr:colOff>752475</xdr:colOff>
      <xdr:row>12</xdr:row>
      <xdr:rowOff>0</xdr:rowOff>
    </xdr:to>
    <xdr:sp macro="" textlink="">
      <xdr:nvSpPr>
        <xdr:cNvPr id="1704" name="Text 48"/>
        <xdr:cNvSpPr txBox="1">
          <a:spLocks noChangeArrowheads="1"/>
        </xdr:cNvSpPr>
      </xdr:nvSpPr>
      <xdr:spPr bwMode="auto">
        <a:xfrm>
          <a:off x="2228850" y="13620750"/>
          <a:ext cx="952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257175</xdr:rowOff>
    </xdr:from>
    <xdr:to>
      <xdr:col>2</xdr:col>
      <xdr:colOff>752475</xdr:colOff>
      <xdr:row>12</xdr:row>
      <xdr:rowOff>0</xdr:rowOff>
    </xdr:to>
    <xdr:sp macro="" textlink="">
      <xdr:nvSpPr>
        <xdr:cNvPr id="1705" name="Text 48"/>
        <xdr:cNvSpPr txBox="1">
          <a:spLocks noChangeArrowheads="1"/>
        </xdr:cNvSpPr>
      </xdr:nvSpPr>
      <xdr:spPr bwMode="auto">
        <a:xfrm>
          <a:off x="2228850" y="13620750"/>
          <a:ext cx="952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257175</xdr:rowOff>
    </xdr:from>
    <xdr:to>
      <xdr:col>2</xdr:col>
      <xdr:colOff>752475</xdr:colOff>
      <xdr:row>12</xdr:row>
      <xdr:rowOff>0</xdr:rowOff>
    </xdr:to>
    <xdr:sp macro="" textlink="">
      <xdr:nvSpPr>
        <xdr:cNvPr id="1706" name="Text 48"/>
        <xdr:cNvSpPr txBox="1">
          <a:spLocks noChangeArrowheads="1"/>
        </xdr:cNvSpPr>
      </xdr:nvSpPr>
      <xdr:spPr bwMode="auto">
        <a:xfrm>
          <a:off x="2228850" y="13620750"/>
          <a:ext cx="952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257175</xdr:rowOff>
    </xdr:from>
    <xdr:to>
      <xdr:col>2</xdr:col>
      <xdr:colOff>752475</xdr:colOff>
      <xdr:row>12</xdr:row>
      <xdr:rowOff>0</xdr:rowOff>
    </xdr:to>
    <xdr:sp macro="" textlink="">
      <xdr:nvSpPr>
        <xdr:cNvPr id="1707" name="Text 48"/>
        <xdr:cNvSpPr txBox="1">
          <a:spLocks noChangeArrowheads="1"/>
        </xdr:cNvSpPr>
      </xdr:nvSpPr>
      <xdr:spPr bwMode="auto">
        <a:xfrm>
          <a:off x="2228850" y="13620750"/>
          <a:ext cx="952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1047750</xdr:colOff>
      <xdr:row>11</xdr:row>
      <xdr:rowOff>104775</xdr:rowOff>
    </xdr:from>
    <xdr:to>
      <xdr:col>2</xdr:col>
      <xdr:colOff>1143000</xdr:colOff>
      <xdr:row>12</xdr:row>
      <xdr:rowOff>0</xdr:rowOff>
    </xdr:to>
    <xdr:sp macro="" textlink="">
      <xdr:nvSpPr>
        <xdr:cNvPr id="1738" name="Text 39"/>
        <xdr:cNvSpPr txBox="1">
          <a:spLocks noChangeArrowheads="1"/>
        </xdr:cNvSpPr>
      </xdr:nvSpPr>
      <xdr:spPr bwMode="auto">
        <a:xfrm>
          <a:off x="2619375" y="14030325"/>
          <a:ext cx="952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12</xdr:row>
      <xdr:rowOff>0</xdr:rowOff>
    </xdr:to>
    <xdr:sp macro="" textlink="">
      <xdr:nvSpPr>
        <xdr:cNvPr id="1824" name="Text 30"/>
        <xdr:cNvSpPr txBox="1">
          <a:spLocks noChangeArrowheads="1"/>
        </xdr:cNvSpPr>
      </xdr:nvSpPr>
      <xdr:spPr bwMode="auto">
        <a:xfrm>
          <a:off x="2228850" y="13925550"/>
          <a:ext cx="952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12</xdr:row>
      <xdr:rowOff>0</xdr:rowOff>
    </xdr:to>
    <xdr:sp macro="" textlink="">
      <xdr:nvSpPr>
        <xdr:cNvPr id="1825" name="Text 39"/>
        <xdr:cNvSpPr txBox="1">
          <a:spLocks noChangeArrowheads="1"/>
        </xdr:cNvSpPr>
      </xdr:nvSpPr>
      <xdr:spPr bwMode="auto">
        <a:xfrm>
          <a:off x="2228850" y="13925550"/>
          <a:ext cx="952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12</xdr:row>
      <xdr:rowOff>0</xdr:rowOff>
    </xdr:to>
    <xdr:sp macro="" textlink="">
      <xdr:nvSpPr>
        <xdr:cNvPr id="1826" name="Text 48"/>
        <xdr:cNvSpPr txBox="1">
          <a:spLocks noChangeArrowheads="1"/>
        </xdr:cNvSpPr>
      </xdr:nvSpPr>
      <xdr:spPr bwMode="auto">
        <a:xfrm>
          <a:off x="2228850" y="13925550"/>
          <a:ext cx="952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12</xdr:row>
      <xdr:rowOff>0</xdr:rowOff>
    </xdr:to>
    <xdr:sp macro="" textlink="">
      <xdr:nvSpPr>
        <xdr:cNvPr id="1827" name="Text 30"/>
        <xdr:cNvSpPr txBox="1">
          <a:spLocks noChangeArrowheads="1"/>
        </xdr:cNvSpPr>
      </xdr:nvSpPr>
      <xdr:spPr bwMode="auto">
        <a:xfrm>
          <a:off x="2228850" y="13925550"/>
          <a:ext cx="952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12</xdr:row>
      <xdr:rowOff>0</xdr:rowOff>
    </xdr:to>
    <xdr:sp macro="" textlink="">
      <xdr:nvSpPr>
        <xdr:cNvPr id="1828" name="Text 39"/>
        <xdr:cNvSpPr txBox="1">
          <a:spLocks noChangeArrowheads="1"/>
        </xdr:cNvSpPr>
      </xdr:nvSpPr>
      <xdr:spPr bwMode="auto">
        <a:xfrm>
          <a:off x="2228850" y="13925550"/>
          <a:ext cx="952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12</xdr:row>
      <xdr:rowOff>0</xdr:rowOff>
    </xdr:to>
    <xdr:sp macro="" textlink="">
      <xdr:nvSpPr>
        <xdr:cNvPr id="1829" name="Text 48"/>
        <xdr:cNvSpPr txBox="1">
          <a:spLocks noChangeArrowheads="1"/>
        </xdr:cNvSpPr>
      </xdr:nvSpPr>
      <xdr:spPr bwMode="auto">
        <a:xfrm>
          <a:off x="2228850" y="13925550"/>
          <a:ext cx="952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12</xdr:row>
      <xdr:rowOff>0</xdr:rowOff>
    </xdr:to>
    <xdr:sp macro="" textlink="">
      <xdr:nvSpPr>
        <xdr:cNvPr id="1830" name="Text 48"/>
        <xdr:cNvSpPr txBox="1">
          <a:spLocks noChangeArrowheads="1"/>
        </xdr:cNvSpPr>
      </xdr:nvSpPr>
      <xdr:spPr bwMode="auto">
        <a:xfrm>
          <a:off x="2228850" y="13925550"/>
          <a:ext cx="952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12</xdr:row>
      <xdr:rowOff>0</xdr:rowOff>
    </xdr:to>
    <xdr:sp macro="" textlink="">
      <xdr:nvSpPr>
        <xdr:cNvPr id="1831" name="Text 30"/>
        <xdr:cNvSpPr txBox="1">
          <a:spLocks noChangeArrowheads="1"/>
        </xdr:cNvSpPr>
      </xdr:nvSpPr>
      <xdr:spPr bwMode="auto">
        <a:xfrm>
          <a:off x="2228850" y="13925550"/>
          <a:ext cx="952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12</xdr:row>
      <xdr:rowOff>0</xdr:rowOff>
    </xdr:to>
    <xdr:sp macro="" textlink="">
      <xdr:nvSpPr>
        <xdr:cNvPr id="1832" name="Text 39"/>
        <xdr:cNvSpPr txBox="1">
          <a:spLocks noChangeArrowheads="1"/>
        </xdr:cNvSpPr>
      </xdr:nvSpPr>
      <xdr:spPr bwMode="auto">
        <a:xfrm>
          <a:off x="2228850" y="13925550"/>
          <a:ext cx="952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12</xdr:row>
      <xdr:rowOff>0</xdr:rowOff>
    </xdr:to>
    <xdr:sp macro="" textlink="">
      <xdr:nvSpPr>
        <xdr:cNvPr id="1833" name="Text 48"/>
        <xdr:cNvSpPr txBox="1">
          <a:spLocks noChangeArrowheads="1"/>
        </xdr:cNvSpPr>
      </xdr:nvSpPr>
      <xdr:spPr bwMode="auto">
        <a:xfrm>
          <a:off x="2228850" y="13925550"/>
          <a:ext cx="952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12</xdr:row>
      <xdr:rowOff>0</xdr:rowOff>
    </xdr:to>
    <xdr:sp macro="" textlink="">
      <xdr:nvSpPr>
        <xdr:cNvPr id="1834" name="Text 48"/>
        <xdr:cNvSpPr txBox="1">
          <a:spLocks noChangeArrowheads="1"/>
        </xdr:cNvSpPr>
      </xdr:nvSpPr>
      <xdr:spPr bwMode="auto">
        <a:xfrm>
          <a:off x="2228850" y="13925550"/>
          <a:ext cx="952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12</xdr:row>
      <xdr:rowOff>0</xdr:rowOff>
    </xdr:to>
    <xdr:sp macro="" textlink="">
      <xdr:nvSpPr>
        <xdr:cNvPr id="1835" name="Text 30"/>
        <xdr:cNvSpPr txBox="1">
          <a:spLocks noChangeArrowheads="1"/>
        </xdr:cNvSpPr>
      </xdr:nvSpPr>
      <xdr:spPr bwMode="auto">
        <a:xfrm>
          <a:off x="2228850" y="13925550"/>
          <a:ext cx="952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12</xdr:row>
      <xdr:rowOff>0</xdr:rowOff>
    </xdr:to>
    <xdr:sp macro="" textlink="">
      <xdr:nvSpPr>
        <xdr:cNvPr id="1836" name="Text 39"/>
        <xdr:cNvSpPr txBox="1">
          <a:spLocks noChangeArrowheads="1"/>
        </xdr:cNvSpPr>
      </xdr:nvSpPr>
      <xdr:spPr bwMode="auto">
        <a:xfrm>
          <a:off x="2228850" y="13925550"/>
          <a:ext cx="952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12</xdr:row>
      <xdr:rowOff>0</xdr:rowOff>
    </xdr:to>
    <xdr:sp macro="" textlink="">
      <xdr:nvSpPr>
        <xdr:cNvPr id="1837" name="Text 48"/>
        <xdr:cNvSpPr txBox="1">
          <a:spLocks noChangeArrowheads="1"/>
        </xdr:cNvSpPr>
      </xdr:nvSpPr>
      <xdr:spPr bwMode="auto">
        <a:xfrm>
          <a:off x="2228850" y="13925550"/>
          <a:ext cx="952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12</xdr:row>
      <xdr:rowOff>0</xdr:rowOff>
    </xdr:to>
    <xdr:sp macro="" textlink="">
      <xdr:nvSpPr>
        <xdr:cNvPr id="1838" name="Text 30"/>
        <xdr:cNvSpPr txBox="1">
          <a:spLocks noChangeArrowheads="1"/>
        </xdr:cNvSpPr>
      </xdr:nvSpPr>
      <xdr:spPr bwMode="auto">
        <a:xfrm>
          <a:off x="2228850" y="13925550"/>
          <a:ext cx="952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12</xdr:row>
      <xdr:rowOff>0</xdr:rowOff>
    </xdr:to>
    <xdr:sp macro="" textlink="">
      <xdr:nvSpPr>
        <xdr:cNvPr id="1839" name="Text 39"/>
        <xdr:cNvSpPr txBox="1">
          <a:spLocks noChangeArrowheads="1"/>
        </xdr:cNvSpPr>
      </xdr:nvSpPr>
      <xdr:spPr bwMode="auto">
        <a:xfrm>
          <a:off x="2228850" y="13925550"/>
          <a:ext cx="952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12</xdr:row>
      <xdr:rowOff>0</xdr:rowOff>
    </xdr:to>
    <xdr:sp macro="" textlink="">
      <xdr:nvSpPr>
        <xdr:cNvPr id="1840" name="Text 48"/>
        <xdr:cNvSpPr txBox="1">
          <a:spLocks noChangeArrowheads="1"/>
        </xdr:cNvSpPr>
      </xdr:nvSpPr>
      <xdr:spPr bwMode="auto">
        <a:xfrm>
          <a:off x="2228850" y="13925550"/>
          <a:ext cx="952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12</xdr:row>
      <xdr:rowOff>0</xdr:rowOff>
    </xdr:to>
    <xdr:sp macro="" textlink="">
      <xdr:nvSpPr>
        <xdr:cNvPr id="1841" name="Text 30"/>
        <xdr:cNvSpPr txBox="1">
          <a:spLocks noChangeArrowheads="1"/>
        </xdr:cNvSpPr>
      </xdr:nvSpPr>
      <xdr:spPr bwMode="auto">
        <a:xfrm>
          <a:off x="2228850" y="13925550"/>
          <a:ext cx="952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12</xdr:row>
      <xdr:rowOff>0</xdr:rowOff>
    </xdr:to>
    <xdr:sp macro="" textlink="">
      <xdr:nvSpPr>
        <xdr:cNvPr id="1842" name="Text 39"/>
        <xdr:cNvSpPr txBox="1">
          <a:spLocks noChangeArrowheads="1"/>
        </xdr:cNvSpPr>
      </xdr:nvSpPr>
      <xdr:spPr bwMode="auto">
        <a:xfrm>
          <a:off x="2228850" y="13925550"/>
          <a:ext cx="952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12</xdr:row>
      <xdr:rowOff>0</xdr:rowOff>
    </xdr:to>
    <xdr:sp macro="" textlink="">
      <xdr:nvSpPr>
        <xdr:cNvPr id="1843" name="Text 48"/>
        <xdr:cNvSpPr txBox="1">
          <a:spLocks noChangeArrowheads="1"/>
        </xdr:cNvSpPr>
      </xdr:nvSpPr>
      <xdr:spPr bwMode="auto">
        <a:xfrm>
          <a:off x="2228850" y="13925550"/>
          <a:ext cx="952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12</xdr:row>
      <xdr:rowOff>0</xdr:rowOff>
    </xdr:to>
    <xdr:sp macro="" textlink="">
      <xdr:nvSpPr>
        <xdr:cNvPr id="1844" name="Text 48"/>
        <xdr:cNvSpPr txBox="1">
          <a:spLocks noChangeArrowheads="1"/>
        </xdr:cNvSpPr>
      </xdr:nvSpPr>
      <xdr:spPr bwMode="auto">
        <a:xfrm>
          <a:off x="2228850" y="13925550"/>
          <a:ext cx="9525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12</xdr:row>
      <xdr:rowOff>0</xdr:rowOff>
    </xdr:to>
    <xdr:sp macro="" textlink="">
      <xdr:nvSpPr>
        <xdr:cNvPr id="1845" name="Text 48"/>
        <xdr:cNvSpPr txBox="1">
          <a:spLocks noChangeArrowheads="1"/>
        </xdr:cNvSpPr>
      </xdr:nvSpPr>
      <xdr:spPr bwMode="auto">
        <a:xfrm>
          <a:off x="2228850" y="13925550"/>
          <a:ext cx="952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11</xdr:row>
      <xdr:rowOff>0</xdr:rowOff>
    </xdr:from>
    <xdr:to>
      <xdr:col>2</xdr:col>
      <xdr:colOff>752475</xdr:colOff>
      <xdr:row>12</xdr:row>
      <xdr:rowOff>0</xdr:rowOff>
    </xdr:to>
    <xdr:sp macro="" textlink="">
      <xdr:nvSpPr>
        <xdr:cNvPr id="1846" name="Text 30"/>
        <xdr:cNvSpPr txBox="1">
          <a:spLocks noChangeArrowheads="1"/>
        </xdr:cNvSpPr>
      </xdr:nvSpPr>
      <xdr:spPr bwMode="auto">
        <a:xfrm>
          <a:off x="2228850" y="13925550"/>
          <a:ext cx="952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314325</xdr:colOff>
      <xdr:row>13</xdr:row>
      <xdr:rowOff>0</xdr:rowOff>
    </xdr:from>
    <xdr:to>
      <xdr:col>2</xdr:col>
      <xdr:colOff>381000</xdr:colOff>
      <xdr:row>13</xdr:row>
      <xdr:rowOff>0</xdr:rowOff>
    </xdr:to>
    <xdr:sp macro="" textlink="">
      <xdr:nvSpPr>
        <xdr:cNvPr id="2086" name="Text 10"/>
        <xdr:cNvSpPr txBox="1">
          <a:spLocks noChangeArrowheads="1"/>
        </xdr:cNvSpPr>
      </xdr:nvSpPr>
      <xdr:spPr bwMode="auto">
        <a:xfrm>
          <a:off x="1885950" y="18983325"/>
          <a:ext cx="66675" cy="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13</xdr:row>
      <xdr:rowOff>0</xdr:rowOff>
    </xdr:from>
    <xdr:to>
      <xdr:col>2</xdr:col>
      <xdr:colOff>752475</xdr:colOff>
      <xdr:row>22</xdr:row>
      <xdr:rowOff>0</xdr:rowOff>
    </xdr:to>
    <xdr:sp macro="" textlink="">
      <xdr:nvSpPr>
        <xdr:cNvPr id="2125" name="Text 48"/>
        <xdr:cNvSpPr txBox="1">
          <a:spLocks noChangeArrowheads="1"/>
        </xdr:cNvSpPr>
      </xdr:nvSpPr>
      <xdr:spPr bwMode="auto">
        <a:xfrm>
          <a:off x="2228850" y="19240500"/>
          <a:ext cx="952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1428750</xdr:colOff>
      <xdr:row>21</xdr:row>
      <xdr:rowOff>95250</xdr:rowOff>
    </xdr:from>
    <xdr:to>
      <xdr:col>1</xdr:col>
      <xdr:colOff>381000</xdr:colOff>
      <xdr:row>21</xdr:row>
      <xdr:rowOff>285750</xdr:rowOff>
    </xdr:to>
    <xdr:pic>
      <xdr:nvPicPr>
        <xdr:cNvPr id="2128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020252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1428750</xdr:colOff>
      <xdr:row>21</xdr:row>
      <xdr:rowOff>95250</xdr:rowOff>
    </xdr:from>
    <xdr:to>
      <xdr:col>1</xdr:col>
      <xdr:colOff>381000</xdr:colOff>
      <xdr:row>21</xdr:row>
      <xdr:rowOff>285750</xdr:rowOff>
    </xdr:to>
    <xdr:pic>
      <xdr:nvPicPr>
        <xdr:cNvPr id="2129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020252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1428750</xdr:colOff>
      <xdr:row>21</xdr:row>
      <xdr:rowOff>95250</xdr:rowOff>
    </xdr:from>
    <xdr:to>
      <xdr:col>1</xdr:col>
      <xdr:colOff>381000</xdr:colOff>
      <xdr:row>21</xdr:row>
      <xdr:rowOff>285750</xdr:rowOff>
    </xdr:to>
    <xdr:pic>
      <xdr:nvPicPr>
        <xdr:cNvPr id="2130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020252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1428750</xdr:colOff>
      <xdr:row>21</xdr:row>
      <xdr:rowOff>95250</xdr:rowOff>
    </xdr:from>
    <xdr:to>
      <xdr:col>1</xdr:col>
      <xdr:colOff>381000</xdr:colOff>
      <xdr:row>21</xdr:row>
      <xdr:rowOff>285750</xdr:rowOff>
    </xdr:to>
    <xdr:pic>
      <xdr:nvPicPr>
        <xdr:cNvPr id="2131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020252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1428750</xdr:colOff>
      <xdr:row>21</xdr:row>
      <xdr:rowOff>95250</xdr:rowOff>
    </xdr:from>
    <xdr:to>
      <xdr:col>1</xdr:col>
      <xdr:colOff>381000</xdr:colOff>
      <xdr:row>21</xdr:row>
      <xdr:rowOff>285750</xdr:rowOff>
    </xdr:to>
    <xdr:pic>
      <xdr:nvPicPr>
        <xdr:cNvPr id="2132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020252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1428750</xdr:colOff>
      <xdr:row>21</xdr:row>
      <xdr:rowOff>95250</xdr:rowOff>
    </xdr:from>
    <xdr:to>
      <xdr:col>1</xdr:col>
      <xdr:colOff>381000</xdr:colOff>
      <xdr:row>21</xdr:row>
      <xdr:rowOff>285750</xdr:rowOff>
    </xdr:to>
    <xdr:pic>
      <xdr:nvPicPr>
        <xdr:cNvPr id="2133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020252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1428750</xdr:colOff>
      <xdr:row>21</xdr:row>
      <xdr:rowOff>95250</xdr:rowOff>
    </xdr:from>
    <xdr:to>
      <xdr:col>1</xdr:col>
      <xdr:colOff>381000</xdr:colOff>
      <xdr:row>21</xdr:row>
      <xdr:rowOff>285750</xdr:rowOff>
    </xdr:to>
    <xdr:pic>
      <xdr:nvPicPr>
        <xdr:cNvPr id="2134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020252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1228725</xdr:colOff>
      <xdr:row>21</xdr:row>
      <xdr:rowOff>0</xdr:rowOff>
    </xdr:from>
    <xdr:to>
      <xdr:col>2</xdr:col>
      <xdr:colOff>1323975</xdr:colOff>
      <xdr:row>21</xdr:row>
      <xdr:rowOff>104775</xdr:rowOff>
    </xdr:to>
    <xdr:sp macro="" textlink="">
      <xdr:nvSpPr>
        <xdr:cNvPr id="2135" name="Text 30"/>
        <xdr:cNvSpPr txBox="1">
          <a:spLocks noChangeArrowheads="1"/>
        </xdr:cNvSpPr>
      </xdr:nvSpPr>
      <xdr:spPr bwMode="auto">
        <a:xfrm>
          <a:off x="2733675" y="201072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21</xdr:row>
      <xdr:rowOff>0</xdr:rowOff>
    </xdr:from>
    <xdr:to>
      <xdr:col>2</xdr:col>
      <xdr:colOff>752475</xdr:colOff>
      <xdr:row>21</xdr:row>
      <xdr:rowOff>104775</xdr:rowOff>
    </xdr:to>
    <xdr:sp macro="" textlink="">
      <xdr:nvSpPr>
        <xdr:cNvPr id="2136" name="Text 48"/>
        <xdr:cNvSpPr txBox="1">
          <a:spLocks noChangeArrowheads="1"/>
        </xdr:cNvSpPr>
      </xdr:nvSpPr>
      <xdr:spPr bwMode="auto">
        <a:xfrm>
          <a:off x="2228850" y="201072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21</xdr:row>
      <xdr:rowOff>0</xdr:rowOff>
    </xdr:from>
    <xdr:to>
      <xdr:col>2</xdr:col>
      <xdr:colOff>752475</xdr:colOff>
      <xdr:row>21</xdr:row>
      <xdr:rowOff>104775</xdr:rowOff>
    </xdr:to>
    <xdr:sp macro="" textlink="">
      <xdr:nvSpPr>
        <xdr:cNvPr id="2137" name="Text 30"/>
        <xdr:cNvSpPr txBox="1">
          <a:spLocks noChangeArrowheads="1"/>
        </xdr:cNvSpPr>
      </xdr:nvSpPr>
      <xdr:spPr bwMode="auto">
        <a:xfrm>
          <a:off x="2228850" y="201072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21</xdr:row>
      <xdr:rowOff>0</xdr:rowOff>
    </xdr:from>
    <xdr:to>
      <xdr:col>2</xdr:col>
      <xdr:colOff>752475</xdr:colOff>
      <xdr:row>21</xdr:row>
      <xdr:rowOff>104775</xdr:rowOff>
    </xdr:to>
    <xdr:sp macro="" textlink="">
      <xdr:nvSpPr>
        <xdr:cNvPr id="2138" name="Text 39"/>
        <xdr:cNvSpPr txBox="1">
          <a:spLocks noChangeArrowheads="1"/>
        </xdr:cNvSpPr>
      </xdr:nvSpPr>
      <xdr:spPr bwMode="auto">
        <a:xfrm>
          <a:off x="2228850" y="201072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21</xdr:row>
      <xdr:rowOff>0</xdr:rowOff>
    </xdr:from>
    <xdr:to>
      <xdr:col>2</xdr:col>
      <xdr:colOff>752475</xdr:colOff>
      <xdr:row>21</xdr:row>
      <xdr:rowOff>104775</xdr:rowOff>
    </xdr:to>
    <xdr:sp macro="" textlink="">
      <xdr:nvSpPr>
        <xdr:cNvPr id="2139" name="Text 48"/>
        <xdr:cNvSpPr txBox="1">
          <a:spLocks noChangeArrowheads="1"/>
        </xdr:cNvSpPr>
      </xdr:nvSpPr>
      <xdr:spPr bwMode="auto">
        <a:xfrm>
          <a:off x="2228850" y="201072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1228725</xdr:colOff>
      <xdr:row>21</xdr:row>
      <xdr:rowOff>0</xdr:rowOff>
    </xdr:from>
    <xdr:to>
      <xdr:col>2</xdr:col>
      <xdr:colOff>1323975</xdr:colOff>
      <xdr:row>21</xdr:row>
      <xdr:rowOff>104775</xdr:rowOff>
    </xdr:to>
    <xdr:sp macro="" textlink="">
      <xdr:nvSpPr>
        <xdr:cNvPr id="2140" name="Text 30"/>
        <xdr:cNvSpPr txBox="1">
          <a:spLocks noChangeArrowheads="1"/>
        </xdr:cNvSpPr>
      </xdr:nvSpPr>
      <xdr:spPr bwMode="auto">
        <a:xfrm>
          <a:off x="2733675" y="201072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21</xdr:row>
      <xdr:rowOff>0</xdr:rowOff>
    </xdr:from>
    <xdr:to>
      <xdr:col>2</xdr:col>
      <xdr:colOff>752475</xdr:colOff>
      <xdr:row>21</xdr:row>
      <xdr:rowOff>104775</xdr:rowOff>
    </xdr:to>
    <xdr:sp macro="" textlink="">
      <xdr:nvSpPr>
        <xdr:cNvPr id="2141" name="Text 48"/>
        <xdr:cNvSpPr txBox="1">
          <a:spLocks noChangeArrowheads="1"/>
        </xdr:cNvSpPr>
      </xdr:nvSpPr>
      <xdr:spPr bwMode="auto">
        <a:xfrm>
          <a:off x="2228850" y="201072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21</xdr:row>
      <xdr:rowOff>0</xdr:rowOff>
    </xdr:from>
    <xdr:to>
      <xdr:col>2</xdr:col>
      <xdr:colOff>752475</xdr:colOff>
      <xdr:row>21</xdr:row>
      <xdr:rowOff>104775</xdr:rowOff>
    </xdr:to>
    <xdr:sp macro="" textlink="">
      <xdr:nvSpPr>
        <xdr:cNvPr id="2142" name="Text 30"/>
        <xdr:cNvSpPr txBox="1">
          <a:spLocks noChangeArrowheads="1"/>
        </xdr:cNvSpPr>
      </xdr:nvSpPr>
      <xdr:spPr bwMode="auto">
        <a:xfrm>
          <a:off x="2228850" y="201072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21</xdr:row>
      <xdr:rowOff>0</xdr:rowOff>
    </xdr:from>
    <xdr:to>
      <xdr:col>2</xdr:col>
      <xdr:colOff>752475</xdr:colOff>
      <xdr:row>21</xdr:row>
      <xdr:rowOff>104775</xdr:rowOff>
    </xdr:to>
    <xdr:sp macro="" textlink="">
      <xdr:nvSpPr>
        <xdr:cNvPr id="2143" name="Text 39"/>
        <xdr:cNvSpPr txBox="1">
          <a:spLocks noChangeArrowheads="1"/>
        </xdr:cNvSpPr>
      </xdr:nvSpPr>
      <xdr:spPr bwMode="auto">
        <a:xfrm>
          <a:off x="2228850" y="201072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21</xdr:row>
      <xdr:rowOff>0</xdr:rowOff>
    </xdr:from>
    <xdr:to>
      <xdr:col>2</xdr:col>
      <xdr:colOff>752475</xdr:colOff>
      <xdr:row>21</xdr:row>
      <xdr:rowOff>104775</xdr:rowOff>
    </xdr:to>
    <xdr:sp macro="" textlink="">
      <xdr:nvSpPr>
        <xdr:cNvPr id="2144" name="Text 48"/>
        <xdr:cNvSpPr txBox="1">
          <a:spLocks noChangeArrowheads="1"/>
        </xdr:cNvSpPr>
      </xdr:nvSpPr>
      <xdr:spPr bwMode="auto">
        <a:xfrm>
          <a:off x="2228850" y="201072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1228725</xdr:colOff>
      <xdr:row>21</xdr:row>
      <xdr:rowOff>0</xdr:rowOff>
    </xdr:from>
    <xdr:to>
      <xdr:col>2</xdr:col>
      <xdr:colOff>1323975</xdr:colOff>
      <xdr:row>21</xdr:row>
      <xdr:rowOff>104775</xdr:rowOff>
    </xdr:to>
    <xdr:sp macro="" textlink="">
      <xdr:nvSpPr>
        <xdr:cNvPr id="2145" name="Text 30"/>
        <xdr:cNvSpPr txBox="1">
          <a:spLocks noChangeArrowheads="1"/>
        </xdr:cNvSpPr>
      </xdr:nvSpPr>
      <xdr:spPr bwMode="auto">
        <a:xfrm>
          <a:off x="2733675" y="201072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21</xdr:row>
      <xdr:rowOff>0</xdr:rowOff>
    </xdr:from>
    <xdr:to>
      <xdr:col>2</xdr:col>
      <xdr:colOff>752475</xdr:colOff>
      <xdr:row>21</xdr:row>
      <xdr:rowOff>104775</xdr:rowOff>
    </xdr:to>
    <xdr:sp macro="" textlink="">
      <xdr:nvSpPr>
        <xdr:cNvPr id="2146" name="Text 48"/>
        <xdr:cNvSpPr txBox="1">
          <a:spLocks noChangeArrowheads="1"/>
        </xdr:cNvSpPr>
      </xdr:nvSpPr>
      <xdr:spPr bwMode="auto">
        <a:xfrm>
          <a:off x="2228850" y="201072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21</xdr:row>
      <xdr:rowOff>0</xdr:rowOff>
    </xdr:from>
    <xdr:to>
      <xdr:col>2</xdr:col>
      <xdr:colOff>752475</xdr:colOff>
      <xdr:row>21</xdr:row>
      <xdr:rowOff>104775</xdr:rowOff>
    </xdr:to>
    <xdr:sp macro="" textlink="">
      <xdr:nvSpPr>
        <xdr:cNvPr id="2147" name="Text 30"/>
        <xdr:cNvSpPr txBox="1">
          <a:spLocks noChangeArrowheads="1"/>
        </xdr:cNvSpPr>
      </xdr:nvSpPr>
      <xdr:spPr bwMode="auto">
        <a:xfrm>
          <a:off x="2228850" y="201072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21</xdr:row>
      <xdr:rowOff>0</xdr:rowOff>
    </xdr:from>
    <xdr:to>
      <xdr:col>2</xdr:col>
      <xdr:colOff>752475</xdr:colOff>
      <xdr:row>21</xdr:row>
      <xdr:rowOff>104775</xdr:rowOff>
    </xdr:to>
    <xdr:sp macro="" textlink="">
      <xdr:nvSpPr>
        <xdr:cNvPr id="2148" name="Text 39"/>
        <xdr:cNvSpPr txBox="1">
          <a:spLocks noChangeArrowheads="1"/>
        </xdr:cNvSpPr>
      </xdr:nvSpPr>
      <xdr:spPr bwMode="auto">
        <a:xfrm>
          <a:off x="2228850" y="201072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21</xdr:row>
      <xdr:rowOff>0</xdr:rowOff>
    </xdr:from>
    <xdr:to>
      <xdr:col>2</xdr:col>
      <xdr:colOff>752475</xdr:colOff>
      <xdr:row>21</xdr:row>
      <xdr:rowOff>104775</xdr:rowOff>
    </xdr:to>
    <xdr:sp macro="" textlink="">
      <xdr:nvSpPr>
        <xdr:cNvPr id="2149" name="Text 48"/>
        <xdr:cNvSpPr txBox="1">
          <a:spLocks noChangeArrowheads="1"/>
        </xdr:cNvSpPr>
      </xdr:nvSpPr>
      <xdr:spPr bwMode="auto">
        <a:xfrm>
          <a:off x="2228850" y="201072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1228725</xdr:colOff>
      <xdr:row>21</xdr:row>
      <xdr:rowOff>0</xdr:rowOff>
    </xdr:from>
    <xdr:to>
      <xdr:col>2</xdr:col>
      <xdr:colOff>1323975</xdr:colOff>
      <xdr:row>21</xdr:row>
      <xdr:rowOff>104775</xdr:rowOff>
    </xdr:to>
    <xdr:sp macro="" textlink="">
      <xdr:nvSpPr>
        <xdr:cNvPr id="2150" name="Text 30"/>
        <xdr:cNvSpPr txBox="1">
          <a:spLocks noChangeArrowheads="1"/>
        </xdr:cNvSpPr>
      </xdr:nvSpPr>
      <xdr:spPr bwMode="auto">
        <a:xfrm>
          <a:off x="2733675" y="201072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21</xdr:row>
      <xdr:rowOff>0</xdr:rowOff>
    </xdr:from>
    <xdr:to>
      <xdr:col>2</xdr:col>
      <xdr:colOff>752475</xdr:colOff>
      <xdr:row>21</xdr:row>
      <xdr:rowOff>104775</xdr:rowOff>
    </xdr:to>
    <xdr:sp macro="" textlink="">
      <xdr:nvSpPr>
        <xdr:cNvPr id="2151" name="Text 48"/>
        <xdr:cNvSpPr txBox="1">
          <a:spLocks noChangeArrowheads="1"/>
        </xdr:cNvSpPr>
      </xdr:nvSpPr>
      <xdr:spPr bwMode="auto">
        <a:xfrm>
          <a:off x="2228850" y="201072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21</xdr:row>
      <xdr:rowOff>0</xdr:rowOff>
    </xdr:from>
    <xdr:to>
      <xdr:col>2</xdr:col>
      <xdr:colOff>752475</xdr:colOff>
      <xdr:row>21</xdr:row>
      <xdr:rowOff>104775</xdr:rowOff>
    </xdr:to>
    <xdr:sp macro="" textlink="">
      <xdr:nvSpPr>
        <xdr:cNvPr id="2152" name="Text 30"/>
        <xdr:cNvSpPr txBox="1">
          <a:spLocks noChangeArrowheads="1"/>
        </xdr:cNvSpPr>
      </xdr:nvSpPr>
      <xdr:spPr bwMode="auto">
        <a:xfrm>
          <a:off x="2228850" y="201072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21</xdr:row>
      <xdr:rowOff>0</xdr:rowOff>
    </xdr:from>
    <xdr:to>
      <xdr:col>2</xdr:col>
      <xdr:colOff>752475</xdr:colOff>
      <xdr:row>21</xdr:row>
      <xdr:rowOff>104775</xdr:rowOff>
    </xdr:to>
    <xdr:sp macro="" textlink="">
      <xdr:nvSpPr>
        <xdr:cNvPr id="2153" name="Text 39"/>
        <xdr:cNvSpPr txBox="1">
          <a:spLocks noChangeArrowheads="1"/>
        </xdr:cNvSpPr>
      </xdr:nvSpPr>
      <xdr:spPr bwMode="auto">
        <a:xfrm>
          <a:off x="2228850" y="201072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21</xdr:row>
      <xdr:rowOff>0</xdr:rowOff>
    </xdr:from>
    <xdr:to>
      <xdr:col>2</xdr:col>
      <xdr:colOff>752475</xdr:colOff>
      <xdr:row>21</xdr:row>
      <xdr:rowOff>104775</xdr:rowOff>
    </xdr:to>
    <xdr:sp macro="" textlink="">
      <xdr:nvSpPr>
        <xdr:cNvPr id="2154" name="Text 48"/>
        <xdr:cNvSpPr txBox="1">
          <a:spLocks noChangeArrowheads="1"/>
        </xdr:cNvSpPr>
      </xdr:nvSpPr>
      <xdr:spPr bwMode="auto">
        <a:xfrm>
          <a:off x="2228850" y="201072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1228725</xdr:colOff>
      <xdr:row>21</xdr:row>
      <xdr:rowOff>0</xdr:rowOff>
    </xdr:from>
    <xdr:to>
      <xdr:col>2</xdr:col>
      <xdr:colOff>1323975</xdr:colOff>
      <xdr:row>21</xdr:row>
      <xdr:rowOff>104775</xdr:rowOff>
    </xdr:to>
    <xdr:sp macro="" textlink="">
      <xdr:nvSpPr>
        <xdr:cNvPr id="2155" name="Text 30"/>
        <xdr:cNvSpPr txBox="1">
          <a:spLocks noChangeArrowheads="1"/>
        </xdr:cNvSpPr>
      </xdr:nvSpPr>
      <xdr:spPr bwMode="auto">
        <a:xfrm>
          <a:off x="2733675" y="201072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21</xdr:row>
      <xdr:rowOff>0</xdr:rowOff>
    </xdr:from>
    <xdr:to>
      <xdr:col>2</xdr:col>
      <xdr:colOff>752475</xdr:colOff>
      <xdr:row>21</xdr:row>
      <xdr:rowOff>104775</xdr:rowOff>
    </xdr:to>
    <xdr:sp macro="" textlink="">
      <xdr:nvSpPr>
        <xdr:cNvPr id="2156" name="Text 48"/>
        <xdr:cNvSpPr txBox="1">
          <a:spLocks noChangeArrowheads="1"/>
        </xdr:cNvSpPr>
      </xdr:nvSpPr>
      <xdr:spPr bwMode="auto">
        <a:xfrm>
          <a:off x="2228850" y="201072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21</xdr:row>
      <xdr:rowOff>0</xdr:rowOff>
    </xdr:from>
    <xdr:to>
      <xdr:col>2</xdr:col>
      <xdr:colOff>752475</xdr:colOff>
      <xdr:row>21</xdr:row>
      <xdr:rowOff>104775</xdr:rowOff>
    </xdr:to>
    <xdr:sp macro="" textlink="">
      <xdr:nvSpPr>
        <xdr:cNvPr id="2157" name="Text 30"/>
        <xdr:cNvSpPr txBox="1">
          <a:spLocks noChangeArrowheads="1"/>
        </xdr:cNvSpPr>
      </xdr:nvSpPr>
      <xdr:spPr bwMode="auto">
        <a:xfrm>
          <a:off x="2228850" y="201072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21</xdr:row>
      <xdr:rowOff>0</xdr:rowOff>
    </xdr:from>
    <xdr:to>
      <xdr:col>2</xdr:col>
      <xdr:colOff>752475</xdr:colOff>
      <xdr:row>21</xdr:row>
      <xdr:rowOff>104775</xdr:rowOff>
    </xdr:to>
    <xdr:sp macro="" textlink="">
      <xdr:nvSpPr>
        <xdr:cNvPr id="2158" name="Text 39"/>
        <xdr:cNvSpPr txBox="1">
          <a:spLocks noChangeArrowheads="1"/>
        </xdr:cNvSpPr>
      </xdr:nvSpPr>
      <xdr:spPr bwMode="auto">
        <a:xfrm>
          <a:off x="2228850" y="201072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21</xdr:row>
      <xdr:rowOff>0</xdr:rowOff>
    </xdr:from>
    <xdr:to>
      <xdr:col>2</xdr:col>
      <xdr:colOff>752475</xdr:colOff>
      <xdr:row>21</xdr:row>
      <xdr:rowOff>104775</xdr:rowOff>
    </xdr:to>
    <xdr:sp macro="" textlink="">
      <xdr:nvSpPr>
        <xdr:cNvPr id="2159" name="Text 48"/>
        <xdr:cNvSpPr txBox="1">
          <a:spLocks noChangeArrowheads="1"/>
        </xdr:cNvSpPr>
      </xdr:nvSpPr>
      <xdr:spPr bwMode="auto">
        <a:xfrm>
          <a:off x="2228850" y="201072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1228725</xdr:colOff>
      <xdr:row>21</xdr:row>
      <xdr:rowOff>0</xdr:rowOff>
    </xdr:from>
    <xdr:to>
      <xdr:col>2</xdr:col>
      <xdr:colOff>1323975</xdr:colOff>
      <xdr:row>21</xdr:row>
      <xdr:rowOff>104775</xdr:rowOff>
    </xdr:to>
    <xdr:sp macro="" textlink="">
      <xdr:nvSpPr>
        <xdr:cNvPr id="2160" name="Text 30"/>
        <xdr:cNvSpPr txBox="1">
          <a:spLocks noChangeArrowheads="1"/>
        </xdr:cNvSpPr>
      </xdr:nvSpPr>
      <xdr:spPr bwMode="auto">
        <a:xfrm>
          <a:off x="2733675" y="201072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21</xdr:row>
      <xdr:rowOff>0</xdr:rowOff>
    </xdr:from>
    <xdr:to>
      <xdr:col>2</xdr:col>
      <xdr:colOff>752475</xdr:colOff>
      <xdr:row>21</xdr:row>
      <xdr:rowOff>104775</xdr:rowOff>
    </xdr:to>
    <xdr:sp macro="" textlink="">
      <xdr:nvSpPr>
        <xdr:cNvPr id="2161" name="Text 48"/>
        <xdr:cNvSpPr txBox="1">
          <a:spLocks noChangeArrowheads="1"/>
        </xdr:cNvSpPr>
      </xdr:nvSpPr>
      <xdr:spPr bwMode="auto">
        <a:xfrm>
          <a:off x="2228850" y="201072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21</xdr:row>
      <xdr:rowOff>0</xdr:rowOff>
    </xdr:from>
    <xdr:to>
      <xdr:col>2</xdr:col>
      <xdr:colOff>752475</xdr:colOff>
      <xdr:row>21</xdr:row>
      <xdr:rowOff>104775</xdr:rowOff>
    </xdr:to>
    <xdr:sp macro="" textlink="">
      <xdr:nvSpPr>
        <xdr:cNvPr id="2162" name="Text 30"/>
        <xdr:cNvSpPr txBox="1">
          <a:spLocks noChangeArrowheads="1"/>
        </xdr:cNvSpPr>
      </xdr:nvSpPr>
      <xdr:spPr bwMode="auto">
        <a:xfrm>
          <a:off x="2228850" y="201072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21</xdr:row>
      <xdr:rowOff>0</xdr:rowOff>
    </xdr:from>
    <xdr:to>
      <xdr:col>2</xdr:col>
      <xdr:colOff>752475</xdr:colOff>
      <xdr:row>21</xdr:row>
      <xdr:rowOff>104775</xdr:rowOff>
    </xdr:to>
    <xdr:sp macro="" textlink="">
      <xdr:nvSpPr>
        <xdr:cNvPr id="2163" name="Text 39"/>
        <xdr:cNvSpPr txBox="1">
          <a:spLocks noChangeArrowheads="1"/>
        </xdr:cNvSpPr>
      </xdr:nvSpPr>
      <xdr:spPr bwMode="auto">
        <a:xfrm>
          <a:off x="2228850" y="201072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21</xdr:row>
      <xdr:rowOff>0</xdr:rowOff>
    </xdr:from>
    <xdr:to>
      <xdr:col>2</xdr:col>
      <xdr:colOff>752475</xdr:colOff>
      <xdr:row>21</xdr:row>
      <xdr:rowOff>104775</xdr:rowOff>
    </xdr:to>
    <xdr:sp macro="" textlink="">
      <xdr:nvSpPr>
        <xdr:cNvPr id="2164" name="Text 48"/>
        <xdr:cNvSpPr txBox="1">
          <a:spLocks noChangeArrowheads="1"/>
        </xdr:cNvSpPr>
      </xdr:nvSpPr>
      <xdr:spPr bwMode="auto">
        <a:xfrm>
          <a:off x="2228850" y="201072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1228725</xdr:colOff>
      <xdr:row>21</xdr:row>
      <xdr:rowOff>0</xdr:rowOff>
    </xdr:from>
    <xdr:to>
      <xdr:col>2</xdr:col>
      <xdr:colOff>1323975</xdr:colOff>
      <xdr:row>21</xdr:row>
      <xdr:rowOff>104775</xdr:rowOff>
    </xdr:to>
    <xdr:sp macro="" textlink="">
      <xdr:nvSpPr>
        <xdr:cNvPr id="2165" name="Text 30"/>
        <xdr:cNvSpPr txBox="1">
          <a:spLocks noChangeArrowheads="1"/>
        </xdr:cNvSpPr>
      </xdr:nvSpPr>
      <xdr:spPr bwMode="auto">
        <a:xfrm>
          <a:off x="2733675" y="20107275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21</xdr:row>
      <xdr:rowOff>0</xdr:rowOff>
    </xdr:from>
    <xdr:to>
      <xdr:col>2</xdr:col>
      <xdr:colOff>752475</xdr:colOff>
      <xdr:row>21</xdr:row>
      <xdr:rowOff>104775</xdr:rowOff>
    </xdr:to>
    <xdr:sp macro="" textlink="">
      <xdr:nvSpPr>
        <xdr:cNvPr id="2166" name="Text 48"/>
        <xdr:cNvSpPr txBox="1">
          <a:spLocks noChangeArrowheads="1"/>
        </xdr:cNvSpPr>
      </xdr:nvSpPr>
      <xdr:spPr bwMode="auto">
        <a:xfrm>
          <a:off x="2228850" y="201072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21</xdr:row>
      <xdr:rowOff>0</xdr:rowOff>
    </xdr:from>
    <xdr:to>
      <xdr:col>2</xdr:col>
      <xdr:colOff>752475</xdr:colOff>
      <xdr:row>21</xdr:row>
      <xdr:rowOff>104775</xdr:rowOff>
    </xdr:to>
    <xdr:sp macro="" textlink="">
      <xdr:nvSpPr>
        <xdr:cNvPr id="2167" name="Text 30"/>
        <xdr:cNvSpPr txBox="1">
          <a:spLocks noChangeArrowheads="1"/>
        </xdr:cNvSpPr>
      </xdr:nvSpPr>
      <xdr:spPr bwMode="auto">
        <a:xfrm>
          <a:off x="2228850" y="201072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21</xdr:row>
      <xdr:rowOff>0</xdr:rowOff>
    </xdr:from>
    <xdr:to>
      <xdr:col>2</xdr:col>
      <xdr:colOff>752475</xdr:colOff>
      <xdr:row>21</xdr:row>
      <xdr:rowOff>104775</xdr:rowOff>
    </xdr:to>
    <xdr:sp macro="" textlink="">
      <xdr:nvSpPr>
        <xdr:cNvPr id="2168" name="Text 39"/>
        <xdr:cNvSpPr txBox="1">
          <a:spLocks noChangeArrowheads="1"/>
        </xdr:cNvSpPr>
      </xdr:nvSpPr>
      <xdr:spPr bwMode="auto">
        <a:xfrm>
          <a:off x="2228850" y="201072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21</xdr:row>
      <xdr:rowOff>0</xdr:rowOff>
    </xdr:from>
    <xdr:to>
      <xdr:col>2</xdr:col>
      <xdr:colOff>752475</xdr:colOff>
      <xdr:row>21</xdr:row>
      <xdr:rowOff>104775</xdr:rowOff>
    </xdr:to>
    <xdr:sp macro="" textlink="">
      <xdr:nvSpPr>
        <xdr:cNvPr id="2169" name="Text 48"/>
        <xdr:cNvSpPr txBox="1">
          <a:spLocks noChangeArrowheads="1"/>
        </xdr:cNvSpPr>
      </xdr:nvSpPr>
      <xdr:spPr bwMode="auto">
        <a:xfrm>
          <a:off x="2228850" y="201072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170" name="Text 30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171" name="Text 39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172" name="Text 48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173" name="Text 30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174" name="Text 39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175" name="Text 48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176" name="Text 30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177" name="Text 39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178" name="Text 48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179" name="Text 30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180" name="Text 39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181" name="Text 48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182" name="Text 30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183" name="Text 39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184" name="Text 48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185" name="Text 30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186" name="Text 39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187" name="Text 48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188" name="Text 30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189" name="Text 39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190" name="Text 48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191" name="Text 30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192" name="Text 39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193" name="Text 48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194" name="Text 30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195" name="Text 39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196" name="Text 48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197" name="Text 30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198" name="Text 39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199" name="Text 48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200" name="Text 30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201" name="Text 39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202" name="Text 48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203" name="Text 30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204" name="Text 39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205" name="Text 48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206" name="Text 30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207" name="Text 39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208" name="Text 48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209" name="Text 30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210" name="Text 39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211" name="Text 48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212" name="Text 30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213" name="Text 39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214" name="Text 48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215" name="Text 30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216" name="Text 39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217" name="Text 48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218" name="Text 30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219" name="Text 39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220" name="Text 48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221" name="Text 30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222" name="Text 39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223" name="Text 48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224" name="Text 30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225" name="Text 39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226" name="Text 48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227" name="Text 30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228" name="Text 39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229" name="Text 48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13</xdr:row>
      <xdr:rowOff>0</xdr:rowOff>
    </xdr:from>
    <xdr:to>
      <xdr:col>2</xdr:col>
      <xdr:colOff>752475</xdr:colOff>
      <xdr:row>21</xdr:row>
      <xdr:rowOff>104775</xdr:rowOff>
    </xdr:to>
    <xdr:sp macro="" textlink="">
      <xdr:nvSpPr>
        <xdr:cNvPr id="2230" name="Text 48"/>
        <xdr:cNvSpPr txBox="1">
          <a:spLocks noChangeArrowheads="1"/>
        </xdr:cNvSpPr>
      </xdr:nvSpPr>
      <xdr:spPr bwMode="auto">
        <a:xfrm>
          <a:off x="2228850" y="19802475"/>
          <a:ext cx="95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13</xdr:row>
      <xdr:rowOff>0</xdr:rowOff>
    </xdr:from>
    <xdr:to>
      <xdr:col>2</xdr:col>
      <xdr:colOff>752475</xdr:colOff>
      <xdr:row>21</xdr:row>
      <xdr:rowOff>104775</xdr:rowOff>
    </xdr:to>
    <xdr:sp macro="" textlink="">
      <xdr:nvSpPr>
        <xdr:cNvPr id="2231" name="Text 30"/>
        <xdr:cNvSpPr txBox="1">
          <a:spLocks noChangeArrowheads="1"/>
        </xdr:cNvSpPr>
      </xdr:nvSpPr>
      <xdr:spPr bwMode="auto">
        <a:xfrm>
          <a:off x="2228850" y="20021550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13</xdr:row>
      <xdr:rowOff>0</xdr:rowOff>
    </xdr:from>
    <xdr:to>
      <xdr:col>2</xdr:col>
      <xdr:colOff>752475</xdr:colOff>
      <xdr:row>21</xdr:row>
      <xdr:rowOff>104775</xdr:rowOff>
    </xdr:to>
    <xdr:sp macro="" textlink="">
      <xdr:nvSpPr>
        <xdr:cNvPr id="2232" name="Text 39"/>
        <xdr:cNvSpPr txBox="1">
          <a:spLocks noChangeArrowheads="1"/>
        </xdr:cNvSpPr>
      </xdr:nvSpPr>
      <xdr:spPr bwMode="auto">
        <a:xfrm>
          <a:off x="2228850" y="20021550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13</xdr:row>
      <xdr:rowOff>0</xdr:rowOff>
    </xdr:from>
    <xdr:to>
      <xdr:col>2</xdr:col>
      <xdr:colOff>752475</xdr:colOff>
      <xdr:row>21</xdr:row>
      <xdr:rowOff>104775</xdr:rowOff>
    </xdr:to>
    <xdr:sp macro="" textlink="">
      <xdr:nvSpPr>
        <xdr:cNvPr id="2233" name="Text 48"/>
        <xdr:cNvSpPr txBox="1">
          <a:spLocks noChangeArrowheads="1"/>
        </xdr:cNvSpPr>
      </xdr:nvSpPr>
      <xdr:spPr bwMode="auto">
        <a:xfrm>
          <a:off x="2228850" y="19802475"/>
          <a:ext cx="95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13</xdr:row>
      <xdr:rowOff>0</xdr:rowOff>
    </xdr:from>
    <xdr:to>
      <xdr:col>2</xdr:col>
      <xdr:colOff>752475</xdr:colOff>
      <xdr:row>21</xdr:row>
      <xdr:rowOff>104775</xdr:rowOff>
    </xdr:to>
    <xdr:sp macro="" textlink="">
      <xdr:nvSpPr>
        <xdr:cNvPr id="2234" name="Text 30"/>
        <xdr:cNvSpPr txBox="1">
          <a:spLocks noChangeArrowheads="1"/>
        </xdr:cNvSpPr>
      </xdr:nvSpPr>
      <xdr:spPr bwMode="auto">
        <a:xfrm>
          <a:off x="2228850" y="20021550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13</xdr:row>
      <xdr:rowOff>0</xdr:rowOff>
    </xdr:from>
    <xdr:to>
      <xdr:col>2</xdr:col>
      <xdr:colOff>752475</xdr:colOff>
      <xdr:row>21</xdr:row>
      <xdr:rowOff>104775</xdr:rowOff>
    </xdr:to>
    <xdr:sp macro="" textlink="">
      <xdr:nvSpPr>
        <xdr:cNvPr id="2235" name="Text 39"/>
        <xdr:cNvSpPr txBox="1">
          <a:spLocks noChangeArrowheads="1"/>
        </xdr:cNvSpPr>
      </xdr:nvSpPr>
      <xdr:spPr bwMode="auto">
        <a:xfrm>
          <a:off x="2228850" y="20021550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13</xdr:row>
      <xdr:rowOff>0</xdr:rowOff>
    </xdr:from>
    <xdr:to>
      <xdr:col>2</xdr:col>
      <xdr:colOff>752475</xdr:colOff>
      <xdr:row>21</xdr:row>
      <xdr:rowOff>104775</xdr:rowOff>
    </xdr:to>
    <xdr:sp macro="" textlink="">
      <xdr:nvSpPr>
        <xdr:cNvPr id="2236" name="Text 48"/>
        <xdr:cNvSpPr txBox="1">
          <a:spLocks noChangeArrowheads="1"/>
        </xdr:cNvSpPr>
      </xdr:nvSpPr>
      <xdr:spPr bwMode="auto">
        <a:xfrm>
          <a:off x="2228850" y="20021550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13</xdr:row>
      <xdr:rowOff>0</xdr:rowOff>
    </xdr:from>
    <xdr:to>
      <xdr:col>2</xdr:col>
      <xdr:colOff>752475</xdr:colOff>
      <xdr:row>21</xdr:row>
      <xdr:rowOff>104775</xdr:rowOff>
    </xdr:to>
    <xdr:sp macro="" textlink="">
      <xdr:nvSpPr>
        <xdr:cNvPr id="2237" name="Text 30"/>
        <xdr:cNvSpPr txBox="1">
          <a:spLocks noChangeArrowheads="1"/>
        </xdr:cNvSpPr>
      </xdr:nvSpPr>
      <xdr:spPr bwMode="auto">
        <a:xfrm>
          <a:off x="2228850" y="20021550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13</xdr:row>
      <xdr:rowOff>0</xdr:rowOff>
    </xdr:from>
    <xdr:to>
      <xdr:col>2</xdr:col>
      <xdr:colOff>752475</xdr:colOff>
      <xdr:row>21</xdr:row>
      <xdr:rowOff>104775</xdr:rowOff>
    </xdr:to>
    <xdr:sp macro="" textlink="">
      <xdr:nvSpPr>
        <xdr:cNvPr id="2238" name="Text 39"/>
        <xdr:cNvSpPr txBox="1">
          <a:spLocks noChangeArrowheads="1"/>
        </xdr:cNvSpPr>
      </xdr:nvSpPr>
      <xdr:spPr bwMode="auto">
        <a:xfrm>
          <a:off x="2228850" y="20021550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13</xdr:row>
      <xdr:rowOff>0</xdr:rowOff>
    </xdr:from>
    <xdr:to>
      <xdr:col>2</xdr:col>
      <xdr:colOff>752475</xdr:colOff>
      <xdr:row>21</xdr:row>
      <xdr:rowOff>104775</xdr:rowOff>
    </xdr:to>
    <xdr:sp macro="" textlink="">
      <xdr:nvSpPr>
        <xdr:cNvPr id="2239" name="Text 48"/>
        <xdr:cNvSpPr txBox="1">
          <a:spLocks noChangeArrowheads="1"/>
        </xdr:cNvSpPr>
      </xdr:nvSpPr>
      <xdr:spPr bwMode="auto">
        <a:xfrm>
          <a:off x="2228850" y="20021550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13</xdr:row>
      <xdr:rowOff>0</xdr:rowOff>
    </xdr:from>
    <xdr:to>
      <xdr:col>2</xdr:col>
      <xdr:colOff>752475</xdr:colOff>
      <xdr:row>21</xdr:row>
      <xdr:rowOff>104775</xdr:rowOff>
    </xdr:to>
    <xdr:sp macro="" textlink="">
      <xdr:nvSpPr>
        <xdr:cNvPr id="2240" name="Text 48"/>
        <xdr:cNvSpPr txBox="1">
          <a:spLocks noChangeArrowheads="1"/>
        </xdr:cNvSpPr>
      </xdr:nvSpPr>
      <xdr:spPr bwMode="auto">
        <a:xfrm>
          <a:off x="2228850" y="19802475"/>
          <a:ext cx="95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13</xdr:row>
      <xdr:rowOff>0</xdr:rowOff>
    </xdr:from>
    <xdr:to>
      <xdr:col>2</xdr:col>
      <xdr:colOff>752475</xdr:colOff>
      <xdr:row>21</xdr:row>
      <xdr:rowOff>104775</xdr:rowOff>
    </xdr:to>
    <xdr:sp macro="" textlink="">
      <xdr:nvSpPr>
        <xdr:cNvPr id="2241" name="Text 30"/>
        <xdr:cNvSpPr txBox="1">
          <a:spLocks noChangeArrowheads="1"/>
        </xdr:cNvSpPr>
      </xdr:nvSpPr>
      <xdr:spPr bwMode="auto">
        <a:xfrm>
          <a:off x="2228850" y="20021550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13</xdr:row>
      <xdr:rowOff>0</xdr:rowOff>
    </xdr:from>
    <xdr:to>
      <xdr:col>2</xdr:col>
      <xdr:colOff>752475</xdr:colOff>
      <xdr:row>21</xdr:row>
      <xdr:rowOff>104775</xdr:rowOff>
    </xdr:to>
    <xdr:sp macro="" textlink="">
      <xdr:nvSpPr>
        <xdr:cNvPr id="2242" name="Text 39"/>
        <xdr:cNvSpPr txBox="1">
          <a:spLocks noChangeArrowheads="1"/>
        </xdr:cNvSpPr>
      </xdr:nvSpPr>
      <xdr:spPr bwMode="auto">
        <a:xfrm>
          <a:off x="2228850" y="20021550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13</xdr:row>
      <xdr:rowOff>0</xdr:rowOff>
    </xdr:from>
    <xdr:to>
      <xdr:col>2</xdr:col>
      <xdr:colOff>752475</xdr:colOff>
      <xdr:row>21</xdr:row>
      <xdr:rowOff>104775</xdr:rowOff>
    </xdr:to>
    <xdr:sp macro="" textlink="">
      <xdr:nvSpPr>
        <xdr:cNvPr id="2243" name="Text 48"/>
        <xdr:cNvSpPr txBox="1">
          <a:spLocks noChangeArrowheads="1"/>
        </xdr:cNvSpPr>
      </xdr:nvSpPr>
      <xdr:spPr bwMode="auto">
        <a:xfrm>
          <a:off x="2228850" y="19802475"/>
          <a:ext cx="95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244" name="Text 30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245" name="Text 39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246" name="Text 48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247" name="Text 30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248" name="Text 39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249" name="Text 48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250" name="Text 30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251" name="Text 39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252" name="Text 48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253" name="Text 30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254" name="Text 39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255" name="Text 48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256" name="Text 30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257" name="Text 39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258" name="Text 48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259" name="Text 30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260" name="Text 39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261" name="Text 48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262" name="Text 30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263" name="Text 39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264" name="Text 48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265" name="Text 30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266" name="Text 39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267" name="Text 48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268" name="Text 30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269" name="Text 39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270" name="Text 48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271" name="Text 30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272" name="Text 39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273" name="Text 48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274" name="Text 30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275" name="Text 39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276" name="Text 48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277" name="Text 30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278" name="Text 39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279" name="Text 48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280" name="Text 30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281" name="Text 39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282" name="Text 48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283" name="Text 30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284" name="Text 39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285" name="Text 48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286" name="Text 30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287" name="Text 39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288" name="Text 48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289" name="Text 30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290" name="Text 39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291" name="Text 48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292" name="Text 30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293" name="Text 39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294" name="Text 48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295" name="Text 30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296" name="Text 39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297" name="Text 48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298" name="Text 30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299" name="Text 39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300" name="Text 48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301" name="Text 30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302" name="Text 39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303" name="Text 48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13</xdr:row>
      <xdr:rowOff>0</xdr:rowOff>
    </xdr:from>
    <xdr:to>
      <xdr:col>2</xdr:col>
      <xdr:colOff>752475</xdr:colOff>
      <xdr:row>21</xdr:row>
      <xdr:rowOff>104775</xdr:rowOff>
    </xdr:to>
    <xdr:sp macro="" textlink="">
      <xdr:nvSpPr>
        <xdr:cNvPr id="2304" name="Text 48"/>
        <xdr:cNvSpPr txBox="1">
          <a:spLocks noChangeArrowheads="1"/>
        </xdr:cNvSpPr>
      </xdr:nvSpPr>
      <xdr:spPr bwMode="auto">
        <a:xfrm>
          <a:off x="2228850" y="19802475"/>
          <a:ext cx="95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13</xdr:row>
      <xdr:rowOff>0</xdr:rowOff>
    </xdr:from>
    <xdr:to>
      <xdr:col>2</xdr:col>
      <xdr:colOff>752475</xdr:colOff>
      <xdr:row>21</xdr:row>
      <xdr:rowOff>104775</xdr:rowOff>
    </xdr:to>
    <xdr:sp macro="" textlink="">
      <xdr:nvSpPr>
        <xdr:cNvPr id="2305" name="Text 30"/>
        <xdr:cNvSpPr txBox="1">
          <a:spLocks noChangeArrowheads="1"/>
        </xdr:cNvSpPr>
      </xdr:nvSpPr>
      <xdr:spPr bwMode="auto">
        <a:xfrm>
          <a:off x="2228850" y="20021550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13</xdr:row>
      <xdr:rowOff>0</xdr:rowOff>
    </xdr:from>
    <xdr:to>
      <xdr:col>2</xdr:col>
      <xdr:colOff>752475</xdr:colOff>
      <xdr:row>21</xdr:row>
      <xdr:rowOff>104775</xdr:rowOff>
    </xdr:to>
    <xdr:sp macro="" textlink="">
      <xdr:nvSpPr>
        <xdr:cNvPr id="2306" name="Text 39"/>
        <xdr:cNvSpPr txBox="1">
          <a:spLocks noChangeArrowheads="1"/>
        </xdr:cNvSpPr>
      </xdr:nvSpPr>
      <xdr:spPr bwMode="auto">
        <a:xfrm>
          <a:off x="2228850" y="20021550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13</xdr:row>
      <xdr:rowOff>0</xdr:rowOff>
    </xdr:from>
    <xdr:to>
      <xdr:col>2</xdr:col>
      <xdr:colOff>752475</xdr:colOff>
      <xdr:row>21</xdr:row>
      <xdr:rowOff>104775</xdr:rowOff>
    </xdr:to>
    <xdr:sp macro="" textlink="">
      <xdr:nvSpPr>
        <xdr:cNvPr id="2307" name="Text 48"/>
        <xdr:cNvSpPr txBox="1">
          <a:spLocks noChangeArrowheads="1"/>
        </xdr:cNvSpPr>
      </xdr:nvSpPr>
      <xdr:spPr bwMode="auto">
        <a:xfrm>
          <a:off x="2228850" y="19802475"/>
          <a:ext cx="95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13</xdr:row>
      <xdr:rowOff>0</xdr:rowOff>
    </xdr:from>
    <xdr:to>
      <xdr:col>2</xdr:col>
      <xdr:colOff>752475</xdr:colOff>
      <xdr:row>21</xdr:row>
      <xdr:rowOff>104775</xdr:rowOff>
    </xdr:to>
    <xdr:sp macro="" textlink="">
      <xdr:nvSpPr>
        <xdr:cNvPr id="2308" name="Text 30"/>
        <xdr:cNvSpPr txBox="1">
          <a:spLocks noChangeArrowheads="1"/>
        </xdr:cNvSpPr>
      </xdr:nvSpPr>
      <xdr:spPr bwMode="auto">
        <a:xfrm>
          <a:off x="2228850" y="20021550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13</xdr:row>
      <xdr:rowOff>0</xdr:rowOff>
    </xdr:from>
    <xdr:to>
      <xdr:col>2</xdr:col>
      <xdr:colOff>752475</xdr:colOff>
      <xdr:row>21</xdr:row>
      <xdr:rowOff>104775</xdr:rowOff>
    </xdr:to>
    <xdr:sp macro="" textlink="">
      <xdr:nvSpPr>
        <xdr:cNvPr id="2309" name="Text 39"/>
        <xdr:cNvSpPr txBox="1">
          <a:spLocks noChangeArrowheads="1"/>
        </xdr:cNvSpPr>
      </xdr:nvSpPr>
      <xdr:spPr bwMode="auto">
        <a:xfrm>
          <a:off x="2228850" y="20021550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13</xdr:row>
      <xdr:rowOff>0</xdr:rowOff>
    </xdr:from>
    <xdr:to>
      <xdr:col>2</xdr:col>
      <xdr:colOff>752475</xdr:colOff>
      <xdr:row>21</xdr:row>
      <xdr:rowOff>104775</xdr:rowOff>
    </xdr:to>
    <xdr:sp macro="" textlink="">
      <xdr:nvSpPr>
        <xdr:cNvPr id="2310" name="Text 48"/>
        <xdr:cNvSpPr txBox="1">
          <a:spLocks noChangeArrowheads="1"/>
        </xdr:cNvSpPr>
      </xdr:nvSpPr>
      <xdr:spPr bwMode="auto">
        <a:xfrm>
          <a:off x="2228850" y="20021550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13</xdr:row>
      <xdr:rowOff>0</xdr:rowOff>
    </xdr:from>
    <xdr:to>
      <xdr:col>2</xdr:col>
      <xdr:colOff>752475</xdr:colOff>
      <xdr:row>21</xdr:row>
      <xdr:rowOff>104775</xdr:rowOff>
    </xdr:to>
    <xdr:sp macro="" textlink="">
      <xdr:nvSpPr>
        <xdr:cNvPr id="2311" name="Text 30"/>
        <xdr:cNvSpPr txBox="1">
          <a:spLocks noChangeArrowheads="1"/>
        </xdr:cNvSpPr>
      </xdr:nvSpPr>
      <xdr:spPr bwMode="auto">
        <a:xfrm>
          <a:off x="2228850" y="20021550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13</xdr:row>
      <xdr:rowOff>0</xdr:rowOff>
    </xdr:from>
    <xdr:to>
      <xdr:col>2</xdr:col>
      <xdr:colOff>752475</xdr:colOff>
      <xdr:row>21</xdr:row>
      <xdr:rowOff>104775</xdr:rowOff>
    </xdr:to>
    <xdr:sp macro="" textlink="">
      <xdr:nvSpPr>
        <xdr:cNvPr id="2312" name="Text 39"/>
        <xdr:cNvSpPr txBox="1">
          <a:spLocks noChangeArrowheads="1"/>
        </xdr:cNvSpPr>
      </xdr:nvSpPr>
      <xdr:spPr bwMode="auto">
        <a:xfrm>
          <a:off x="2228850" y="20021550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13</xdr:row>
      <xdr:rowOff>0</xdr:rowOff>
    </xdr:from>
    <xdr:to>
      <xdr:col>2</xdr:col>
      <xdr:colOff>752475</xdr:colOff>
      <xdr:row>21</xdr:row>
      <xdr:rowOff>104775</xdr:rowOff>
    </xdr:to>
    <xdr:sp macro="" textlink="">
      <xdr:nvSpPr>
        <xdr:cNvPr id="2313" name="Text 48"/>
        <xdr:cNvSpPr txBox="1">
          <a:spLocks noChangeArrowheads="1"/>
        </xdr:cNvSpPr>
      </xdr:nvSpPr>
      <xdr:spPr bwMode="auto">
        <a:xfrm>
          <a:off x="2228850" y="20021550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13</xdr:row>
      <xdr:rowOff>0</xdr:rowOff>
    </xdr:from>
    <xdr:to>
      <xdr:col>2</xdr:col>
      <xdr:colOff>752475</xdr:colOff>
      <xdr:row>21</xdr:row>
      <xdr:rowOff>104775</xdr:rowOff>
    </xdr:to>
    <xdr:sp macro="" textlink="">
      <xdr:nvSpPr>
        <xdr:cNvPr id="2314" name="Text 48"/>
        <xdr:cNvSpPr txBox="1">
          <a:spLocks noChangeArrowheads="1"/>
        </xdr:cNvSpPr>
      </xdr:nvSpPr>
      <xdr:spPr bwMode="auto">
        <a:xfrm>
          <a:off x="2228850" y="19802475"/>
          <a:ext cx="95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13</xdr:row>
      <xdr:rowOff>0</xdr:rowOff>
    </xdr:from>
    <xdr:to>
      <xdr:col>2</xdr:col>
      <xdr:colOff>752475</xdr:colOff>
      <xdr:row>21</xdr:row>
      <xdr:rowOff>104775</xdr:rowOff>
    </xdr:to>
    <xdr:sp macro="" textlink="">
      <xdr:nvSpPr>
        <xdr:cNvPr id="2315" name="Text 30"/>
        <xdr:cNvSpPr txBox="1">
          <a:spLocks noChangeArrowheads="1"/>
        </xdr:cNvSpPr>
      </xdr:nvSpPr>
      <xdr:spPr bwMode="auto">
        <a:xfrm>
          <a:off x="2228850" y="20021550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13</xdr:row>
      <xdr:rowOff>0</xdr:rowOff>
    </xdr:from>
    <xdr:to>
      <xdr:col>2</xdr:col>
      <xdr:colOff>752475</xdr:colOff>
      <xdr:row>21</xdr:row>
      <xdr:rowOff>104775</xdr:rowOff>
    </xdr:to>
    <xdr:sp macro="" textlink="">
      <xdr:nvSpPr>
        <xdr:cNvPr id="2316" name="Text 39"/>
        <xdr:cNvSpPr txBox="1">
          <a:spLocks noChangeArrowheads="1"/>
        </xdr:cNvSpPr>
      </xdr:nvSpPr>
      <xdr:spPr bwMode="auto">
        <a:xfrm>
          <a:off x="2228850" y="20021550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13</xdr:row>
      <xdr:rowOff>0</xdr:rowOff>
    </xdr:from>
    <xdr:to>
      <xdr:col>2</xdr:col>
      <xdr:colOff>752475</xdr:colOff>
      <xdr:row>21</xdr:row>
      <xdr:rowOff>104775</xdr:rowOff>
    </xdr:to>
    <xdr:sp macro="" textlink="">
      <xdr:nvSpPr>
        <xdr:cNvPr id="2317" name="Text 48"/>
        <xdr:cNvSpPr txBox="1">
          <a:spLocks noChangeArrowheads="1"/>
        </xdr:cNvSpPr>
      </xdr:nvSpPr>
      <xdr:spPr bwMode="auto">
        <a:xfrm>
          <a:off x="2228850" y="19802475"/>
          <a:ext cx="95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330" name="Text 30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331" name="Text 39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332" name="Text 48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333" name="Text 30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334" name="Text 39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335" name="Text 48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336" name="Text 30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337" name="Text 39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338" name="Text 48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339" name="Text 30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340" name="Text 39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341" name="Text 48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342" name="Text 30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343" name="Text 39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344" name="Text 48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345" name="Text 30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346" name="Text 39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347" name="Text 48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348" name="Text 30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349" name="Text 39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350" name="Text 48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351" name="Text 30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352" name="Text 39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353" name="Text 48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354" name="Text 30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355" name="Text 39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356" name="Text 48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357" name="Text 30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358" name="Text 39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359" name="Text 48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360" name="Text 30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361" name="Text 39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362" name="Text 48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363" name="Text 30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364" name="Text 39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365" name="Text 48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366" name="Text 30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367" name="Text 39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368" name="Text 48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369" name="Text 30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370" name="Text 39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371" name="Text 48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372" name="Text 30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373" name="Text 39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374" name="Text 48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375" name="Text 30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376" name="Text 39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377" name="Text 48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378" name="Text 30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379" name="Text 39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380" name="Text 48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381" name="Text 30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382" name="Text 39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383" name="Text 48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384" name="Text 30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385" name="Text 39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386" name="Text 48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387" name="Text 30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388" name="Text 39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389" name="Text 48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390" name="Text 30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391" name="Text 39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392" name="Text 48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393" name="Text 30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394" name="Text 39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395" name="Text 48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396" name="Text 30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397" name="Text 39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398" name="Text 48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399" name="Text 30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400" name="Text 39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401" name="Text 48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402" name="Text 30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403" name="Text 39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404" name="Text 48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405" name="Text 30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406" name="Text 39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407" name="Text 48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408" name="Text 30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409" name="Text 39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410" name="Text 48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411" name="Text 30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412" name="Text 39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413" name="Text 48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414" name="Text 30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415" name="Text 39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416" name="Text 48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417" name="Text 30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418" name="Text 39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419" name="Text 48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420" name="Text 30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421" name="Text 39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422" name="Text 48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423" name="Text 30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424" name="Text 39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425" name="Text 48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426" name="Text 30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427" name="Text 39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428" name="Text 48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429" name="Text 30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430" name="Text 39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431" name="Text 48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432" name="Text 30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433" name="Text 39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434" name="Text 48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435" name="Text 30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436" name="Text 39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437" name="Text 48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438" name="Text 30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439" name="Text 39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440" name="Text 48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441" name="Text 30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442" name="Text 39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443" name="Text 48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444" name="Text 30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445" name="Text 39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446" name="Text 48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447" name="Text 30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448" name="Text 39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21</xdr:row>
      <xdr:rowOff>352425</xdr:rowOff>
    </xdr:from>
    <xdr:to>
      <xdr:col>2</xdr:col>
      <xdr:colOff>752475</xdr:colOff>
      <xdr:row>22</xdr:row>
      <xdr:rowOff>0</xdr:rowOff>
    </xdr:to>
    <xdr:sp macro="" textlink="">
      <xdr:nvSpPr>
        <xdr:cNvPr id="2449" name="Text 48"/>
        <xdr:cNvSpPr txBox="1">
          <a:spLocks noChangeArrowheads="1"/>
        </xdr:cNvSpPr>
      </xdr:nvSpPr>
      <xdr:spPr bwMode="auto">
        <a:xfrm>
          <a:off x="2228850" y="20459700"/>
          <a:ext cx="95250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13</xdr:row>
      <xdr:rowOff>476250</xdr:rowOff>
    </xdr:from>
    <xdr:to>
      <xdr:col>2</xdr:col>
      <xdr:colOff>752475</xdr:colOff>
      <xdr:row>14</xdr:row>
      <xdr:rowOff>104775</xdr:rowOff>
    </xdr:to>
    <xdr:sp macro="" textlink="">
      <xdr:nvSpPr>
        <xdr:cNvPr id="2497" name="Text 30"/>
        <xdr:cNvSpPr txBox="1">
          <a:spLocks noChangeArrowheads="1"/>
        </xdr:cNvSpPr>
      </xdr:nvSpPr>
      <xdr:spPr bwMode="auto">
        <a:xfrm>
          <a:off x="2228850" y="21707475"/>
          <a:ext cx="95250" cy="1905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13</xdr:row>
      <xdr:rowOff>476250</xdr:rowOff>
    </xdr:from>
    <xdr:to>
      <xdr:col>2</xdr:col>
      <xdr:colOff>752475</xdr:colOff>
      <xdr:row>14</xdr:row>
      <xdr:rowOff>104775</xdr:rowOff>
    </xdr:to>
    <xdr:sp macro="" textlink="">
      <xdr:nvSpPr>
        <xdr:cNvPr id="2498" name="Text 39"/>
        <xdr:cNvSpPr txBox="1">
          <a:spLocks noChangeArrowheads="1"/>
        </xdr:cNvSpPr>
      </xdr:nvSpPr>
      <xdr:spPr bwMode="auto">
        <a:xfrm>
          <a:off x="2228850" y="21707475"/>
          <a:ext cx="95250" cy="1905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13</xdr:row>
      <xdr:rowOff>476250</xdr:rowOff>
    </xdr:from>
    <xdr:to>
      <xdr:col>2</xdr:col>
      <xdr:colOff>752475</xdr:colOff>
      <xdr:row>14</xdr:row>
      <xdr:rowOff>104775</xdr:rowOff>
    </xdr:to>
    <xdr:sp macro="" textlink="">
      <xdr:nvSpPr>
        <xdr:cNvPr id="2499" name="Text 48"/>
        <xdr:cNvSpPr txBox="1">
          <a:spLocks noChangeArrowheads="1"/>
        </xdr:cNvSpPr>
      </xdr:nvSpPr>
      <xdr:spPr bwMode="auto">
        <a:xfrm>
          <a:off x="2228850" y="21707475"/>
          <a:ext cx="95250" cy="1905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13</xdr:row>
      <xdr:rowOff>476250</xdr:rowOff>
    </xdr:from>
    <xdr:to>
      <xdr:col>2</xdr:col>
      <xdr:colOff>752475</xdr:colOff>
      <xdr:row>14</xdr:row>
      <xdr:rowOff>104775</xdr:rowOff>
    </xdr:to>
    <xdr:sp macro="" textlink="">
      <xdr:nvSpPr>
        <xdr:cNvPr id="2500" name="Text 48"/>
        <xdr:cNvSpPr txBox="1">
          <a:spLocks noChangeArrowheads="1"/>
        </xdr:cNvSpPr>
      </xdr:nvSpPr>
      <xdr:spPr bwMode="auto">
        <a:xfrm>
          <a:off x="2228850" y="21707475"/>
          <a:ext cx="95250" cy="1905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13</xdr:row>
      <xdr:rowOff>476250</xdr:rowOff>
    </xdr:from>
    <xdr:to>
      <xdr:col>2</xdr:col>
      <xdr:colOff>752475</xdr:colOff>
      <xdr:row>14</xdr:row>
      <xdr:rowOff>104775</xdr:rowOff>
    </xdr:to>
    <xdr:sp macro="" textlink="">
      <xdr:nvSpPr>
        <xdr:cNvPr id="2501" name="Text 48"/>
        <xdr:cNvSpPr txBox="1">
          <a:spLocks noChangeArrowheads="1"/>
        </xdr:cNvSpPr>
      </xdr:nvSpPr>
      <xdr:spPr bwMode="auto">
        <a:xfrm>
          <a:off x="2228850" y="21707475"/>
          <a:ext cx="95250" cy="1905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0</xdr:colOff>
      <xdr:row>13</xdr:row>
      <xdr:rowOff>0</xdr:rowOff>
    </xdr:from>
    <xdr:to>
      <xdr:col>2</xdr:col>
      <xdr:colOff>95250</xdr:colOff>
      <xdr:row>13</xdr:row>
      <xdr:rowOff>406400</xdr:rowOff>
    </xdr:to>
    <xdr:sp macro="" textlink="">
      <xdr:nvSpPr>
        <xdr:cNvPr id="2502" name="Text 30"/>
        <xdr:cNvSpPr txBox="1">
          <a:spLocks noChangeArrowheads="1"/>
        </xdr:cNvSpPr>
      </xdr:nvSpPr>
      <xdr:spPr bwMode="auto">
        <a:xfrm>
          <a:off x="1571625" y="21231225"/>
          <a:ext cx="95250" cy="4064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13</xdr:row>
      <xdr:rowOff>476250</xdr:rowOff>
    </xdr:from>
    <xdr:to>
      <xdr:col>2</xdr:col>
      <xdr:colOff>752475</xdr:colOff>
      <xdr:row>14</xdr:row>
      <xdr:rowOff>104775</xdr:rowOff>
    </xdr:to>
    <xdr:sp macro="" textlink="">
      <xdr:nvSpPr>
        <xdr:cNvPr id="2503" name="Text 30"/>
        <xdr:cNvSpPr txBox="1">
          <a:spLocks noChangeArrowheads="1"/>
        </xdr:cNvSpPr>
      </xdr:nvSpPr>
      <xdr:spPr bwMode="auto">
        <a:xfrm>
          <a:off x="2228850" y="21707475"/>
          <a:ext cx="95250" cy="1905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13</xdr:row>
      <xdr:rowOff>476250</xdr:rowOff>
    </xdr:from>
    <xdr:to>
      <xdr:col>2</xdr:col>
      <xdr:colOff>752475</xdr:colOff>
      <xdr:row>14</xdr:row>
      <xdr:rowOff>104775</xdr:rowOff>
    </xdr:to>
    <xdr:sp macro="" textlink="">
      <xdr:nvSpPr>
        <xdr:cNvPr id="2504" name="Text 39"/>
        <xdr:cNvSpPr txBox="1">
          <a:spLocks noChangeArrowheads="1"/>
        </xdr:cNvSpPr>
      </xdr:nvSpPr>
      <xdr:spPr bwMode="auto">
        <a:xfrm>
          <a:off x="2228850" y="21707475"/>
          <a:ext cx="95250" cy="1905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13</xdr:row>
      <xdr:rowOff>476250</xdr:rowOff>
    </xdr:from>
    <xdr:to>
      <xdr:col>2</xdr:col>
      <xdr:colOff>752475</xdr:colOff>
      <xdr:row>14</xdr:row>
      <xdr:rowOff>104775</xdr:rowOff>
    </xdr:to>
    <xdr:sp macro="" textlink="">
      <xdr:nvSpPr>
        <xdr:cNvPr id="2505" name="Text 48"/>
        <xdr:cNvSpPr txBox="1">
          <a:spLocks noChangeArrowheads="1"/>
        </xdr:cNvSpPr>
      </xdr:nvSpPr>
      <xdr:spPr bwMode="auto">
        <a:xfrm>
          <a:off x="2228850" y="21707475"/>
          <a:ext cx="95250" cy="1905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13</xdr:row>
      <xdr:rowOff>476250</xdr:rowOff>
    </xdr:from>
    <xdr:to>
      <xdr:col>2</xdr:col>
      <xdr:colOff>752475</xdr:colOff>
      <xdr:row>14</xdr:row>
      <xdr:rowOff>104775</xdr:rowOff>
    </xdr:to>
    <xdr:sp macro="" textlink="">
      <xdr:nvSpPr>
        <xdr:cNvPr id="2506" name="Text 48"/>
        <xdr:cNvSpPr txBox="1">
          <a:spLocks noChangeArrowheads="1"/>
        </xdr:cNvSpPr>
      </xdr:nvSpPr>
      <xdr:spPr bwMode="auto">
        <a:xfrm>
          <a:off x="2228850" y="21707475"/>
          <a:ext cx="95250" cy="1905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13</xdr:row>
      <xdr:rowOff>476250</xdr:rowOff>
    </xdr:from>
    <xdr:to>
      <xdr:col>2</xdr:col>
      <xdr:colOff>752475</xdr:colOff>
      <xdr:row>14</xdr:row>
      <xdr:rowOff>104775</xdr:rowOff>
    </xdr:to>
    <xdr:sp macro="" textlink="">
      <xdr:nvSpPr>
        <xdr:cNvPr id="2507" name="Text 48"/>
        <xdr:cNvSpPr txBox="1">
          <a:spLocks noChangeArrowheads="1"/>
        </xdr:cNvSpPr>
      </xdr:nvSpPr>
      <xdr:spPr bwMode="auto">
        <a:xfrm>
          <a:off x="2228850" y="21707475"/>
          <a:ext cx="95250" cy="1905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0</xdr:colOff>
      <xdr:row>13</xdr:row>
      <xdr:rowOff>0</xdr:rowOff>
    </xdr:from>
    <xdr:to>
      <xdr:col>2</xdr:col>
      <xdr:colOff>95250</xdr:colOff>
      <xdr:row>13</xdr:row>
      <xdr:rowOff>406400</xdr:rowOff>
    </xdr:to>
    <xdr:sp macro="" textlink="">
      <xdr:nvSpPr>
        <xdr:cNvPr id="2508" name="Text 30"/>
        <xdr:cNvSpPr txBox="1">
          <a:spLocks noChangeArrowheads="1"/>
        </xdr:cNvSpPr>
      </xdr:nvSpPr>
      <xdr:spPr bwMode="auto">
        <a:xfrm>
          <a:off x="1571625" y="21231225"/>
          <a:ext cx="95250" cy="4064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4</xdr:col>
      <xdr:colOff>133350</xdr:colOff>
      <xdr:row>15</xdr:row>
      <xdr:rowOff>250825</xdr:rowOff>
    </xdr:from>
    <xdr:to>
      <xdr:col>4</xdr:col>
      <xdr:colOff>541842</xdr:colOff>
      <xdr:row>15</xdr:row>
      <xdr:rowOff>603250</xdr:rowOff>
    </xdr:to>
    <xdr:pic>
      <xdr:nvPicPr>
        <xdr:cNvPr id="2509" name="Picture 11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8225" y="6934200"/>
          <a:ext cx="408492" cy="352425"/>
        </a:xfrm>
        <a:prstGeom prst="rect">
          <a:avLst/>
        </a:prstGeom>
        <a:solidFill>
          <a:srgbClr val="FFFFFF"/>
        </a:solidFill>
        <a:ln w="9360" cap="sq">
          <a:solidFill>
            <a:srgbClr val="FFFFFF"/>
          </a:solidFill>
          <a:miter lim="800000"/>
          <a:headEnd/>
          <a:tailEnd/>
        </a:ln>
      </xdr:spPr>
    </xdr:pic>
    <xdr:clientData/>
  </xdr:twoCellAnchor>
  <xdr:twoCellAnchor>
    <xdr:from>
      <xdr:col>2</xdr:col>
      <xdr:colOff>1038225</xdr:colOff>
      <xdr:row>16</xdr:row>
      <xdr:rowOff>400050</xdr:rowOff>
    </xdr:from>
    <xdr:to>
      <xdr:col>2</xdr:col>
      <xdr:colOff>1133475</xdr:colOff>
      <xdr:row>22</xdr:row>
      <xdr:rowOff>0</xdr:rowOff>
    </xdr:to>
    <xdr:sp macro="" textlink="">
      <xdr:nvSpPr>
        <xdr:cNvPr id="2510" name="Text 39"/>
        <xdr:cNvSpPr txBox="1">
          <a:spLocks noChangeArrowheads="1"/>
        </xdr:cNvSpPr>
      </xdr:nvSpPr>
      <xdr:spPr bwMode="auto">
        <a:xfrm>
          <a:off x="4292600" y="13354050"/>
          <a:ext cx="95250" cy="113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13</xdr:row>
      <xdr:rowOff>352425</xdr:rowOff>
    </xdr:from>
    <xdr:to>
      <xdr:col>1</xdr:col>
      <xdr:colOff>752475</xdr:colOff>
      <xdr:row>15</xdr:row>
      <xdr:rowOff>0</xdr:rowOff>
    </xdr:to>
    <xdr:sp macro="" textlink="">
      <xdr:nvSpPr>
        <xdr:cNvPr id="2511" name="Text 48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13</xdr:row>
      <xdr:rowOff>352425</xdr:rowOff>
    </xdr:from>
    <xdr:to>
      <xdr:col>1</xdr:col>
      <xdr:colOff>752475</xdr:colOff>
      <xdr:row>15</xdr:row>
      <xdr:rowOff>0</xdr:rowOff>
    </xdr:to>
    <xdr:sp macro="" textlink="">
      <xdr:nvSpPr>
        <xdr:cNvPr id="2512" name="Text 30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13</xdr:row>
      <xdr:rowOff>352425</xdr:rowOff>
    </xdr:from>
    <xdr:to>
      <xdr:col>1</xdr:col>
      <xdr:colOff>752475</xdr:colOff>
      <xdr:row>15</xdr:row>
      <xdr:rowOff>0</xdr:rowOff>
    </xdr:to>
    <xdr:sp macro="" textlink="">
      <xdr:nvSpPr>
        <xdr:cNvPr id="2513" name="Text 39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13</xdr:row>
      <xdr:rowOff>352425</xdr:rowOff>
    </xdr:from>
    <xdr:to>
      <xdr:col>1</xdr:col>
      <xdr:colOff>752475</xdr:colOff>
      <xdr:row>15</xdr:row>
      <xdr:rowOff>0</xdr:rowOff>
    </xdr:to>
    <xdr:sp macro="" textlink="">
      <xdr:nvSpPr>
        <xdr:cNvPr id="2514" name="Text 48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13</xdr:row>
      <xdr:rowOff>352425</xdr:rowOff>
    </xdr:from>
    <xdr:to>
      <xdr:col>1</xdr:col>
      <xdr:colOff>752475</xdr:colOff>
      <xdr:row>15</xdr:row>
      <xdr:rowOff>0</xdr:rowOff>
    </xdr:to>
    <xdr:sp macro="" textlink="">
      <xdr:nvSpPr>
        <xdr:cNvPr id="2515" name="Text 30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13</xdr:row>
      <xdr:rowOff>352425</xdr:rowOff>
    </xdr:from>
    <xdr:to>
      <xdr:col>1</xdr:col>
      <xdr:colOff>752475</xdr:colOff>
      <xdr:row>15</xdr:row>
      <xdr:rowOff>0</xdr:rowOff>
    </xdr:to>
    <xdr:sp macro="" textlink="">
      <xdr:nvSpPr>
        <xdr:cNvPr id="2516" name="Text 39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13</xdr:row>
      <xdr:rowOff>352425</xdr:rowOff>
    </xdr:from>
    <xdr:to>
      <xdr:col>1</xdr:col>
      <xdr:colOff>752475</xdr:colOff>
      <xdr:row>15</xdr:row>
      <xdr:rowOff>0</xdr:rowOff>
    </xdr:to>
    <xdr:sp macro="" textlink="">
      <xdr:nvSpPr>
        <xdr:cNvPr id="2517" name="Text 48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13</xdr:row>
      <xdr:rowOff>352425</xdr:rowOff>
    </xdr:from>
    <xdr:to>
      <xdr:col>1</xdr:col>
      <xdr:colOff>752475</xdr:colOff>
      <xdr:row>15</xdr:row>
      <xdr:rowOff>0</xdr:rowOff>
    </xdr:to>
    <xdr:sp macro="" textlink="">
      <xdr:nvSpPr>
        <xdr:cNvPr id="2518" name="Text 30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13</xdr:row>
      <xdr:rowOff>352425</xdr:rowOff>
    </xdr:from>
    <xdr:to>
      <xdr:col>1</xdr:col>
      <xdr:colOff>752475</xdr:colOff>
      <xdr:row>15</xdr:row>
      <xdr:rowOff>0</xdr:rowOff>
    </xdr:to>
    <xdr:sp macro="" textlink="">
      <xdr:nvSpPr>
        <xdr:cNvPr id="2519" name="Text 39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13</xdr:row>
      <xdr:rowOff>352425</xdr:rowOff>
    </xdr:from>
    <xdr:to>
      <xdr:col>1</xdr:col>
      <xdr:colOff>752475</xdr:colOff>
      <xdr:row>15</xdr:row>
      <xdr:rowOff>0</xdr:rowOff>
    </xdr:to>
    <xdr:sp macro="" textlink="">
      <xdr:nvSpPr>
        <xdr:cNvPr id="2520" name="Text 48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13</xdr:row>
      <xdr:rowOff>352425</xdr:rowOff>
    </xdr:from>
    <xdr:to>
      <xdr:col>1</xdr:col>
      <xdr:colOff>752475</xdr:colOff>
      <xdr:row>15</xdr:row>
      <xdr:rowOff>0</xdr:rowOff>
    </xdr:to>
    <xdr:sp macro="" textlink="">
      <xdr:nvSpPr>
        <xdr:cNvPr id="2521" name="Text 30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13</xdr:row>
      <xdr:rowOff>352425</xdr:rowOff>
    </xdr:from>
    <xdr:to>
      <xdr:col>1</xdr:col>
      <xdr:colOff>752475</xdr:colOff>
      <xdr:row>15</xdr:row>
      <xdr:rowOff>0</xdr:rowOff>
    </xdr:to>
    <xdr:sp macro="" textlink="">
      <xdr:nvSpPr>
        <xdr:cNvPr id="2522" name="Text 39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13</xdr:row>
      <xdr:rowOff>352425</xdr:rowOff>
    </xdr:from>
    <xdr:to>
      <xdr:col>1</xdr:col>
      <xdr:colOff>752475</xdr:colOff>
      <xdr:row>15</xdr:row>
      <xdr:rowOff>0</xdr:rowOff>
    </xdr:to>
    <xdr:sp macro="" textlink="">
      <xdr:nvSpPr>
        <xdr:cNvPr id="2523" name="Text 48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13</xdr:row>
      <xdr:rowOff>352425</xdr:rowOff>
    </xdr:from>
    <xdr:to>
      <xdr:col>1</xdr:col>
      <xdr:colOff>752475</xdr:colOff>
      <xdr:row>15</xdr:row>
      <xdr:rowOff>0</xdr:rowOff>
    </xdr:to>
    <xdr:sp macro="" textlink="">
      <xdr:nvSpPr>
        <xdr:cNvPr id="2524" name="Text 30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13</xdr:row>
      <xdr:rowOff>352425</xdr:rowOff>
    </xdr:from>
    <xdr:to>
      <xdr:col>1</xdr:col>
      <xdr:colOff>752475</xdr:colOff>
      <xdr:row>15</xdr:row>
      <xdr:rowOff>0</xdr:rowOff>
    </xdr:to>
    <xdr:sp macro="" textlink="">
      <xdr:nvSpPr>
        <xdr:cNvPr id="2525" name="Text 39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13</xdr:row>
      <xdr:rowOff>352425</xdr:rowOff>
    </xdr:from>
    <xdr:to>
      <xdr:col>1</xdr:col>
      <xdr:colOff>752475</xdr:colOff>
      <xdr:row>15</xdr:row>
      <xdr:rowOff>0</xdr:rowOff>
    </xdr:to>
    <xdr:sp macro="" textlink="">
      <xdr:nvSpPr>
        <xdr:cNvPr id="2526" name="Text 48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13</xdr:row>
      <xdr:rowOff>352425</xdr:rowOff>
    </xdr:from>
    <xdr:to>
      <xdr:col>1</xdr:col>
      <xdr:colOff>752475</xdr:colOff>
      <xdr:row>15</xdr:row>
      <xdr:rowOff>0</xdr:rowOff>
    </xdr:to>
    <xdr:sp macro="" textlink="">
      <xdr:nvSpPr>
        <xdr:cNvPr id="2527" name="Text 30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13</xdr:row>
      <xdr:rowOff>352425</xdr:rowOff>
    </xdr:from>
    <xdr:to>
      <xdr:col>1</xdr:col>
      <xdr:colOff>752475</xdr:colOff>
      <xdr:row>15</xdr:row>
      <xdr:rowOff>0</xdr:rowOff>
    </xdr:to>
    <xdr:sp macro="" textlink="">
      <xdr:nvSpPr>
        <xdr:cNvPr id="2528" name="Text 39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13</xdr:row>
      <xdr:rowOff>352425</xdr:rowOff>
    </xdr:from>
    <xdr:to>
      <xdr:col>1</xdr:col>
      <xdr:colOff>752475</xdr:colOff>
      <xdr:row>15</xdr:row>
      <xdr:rowOff>0</xdr:rowOff>
    </xdr:to>
    <xdr:sp macro="" textlink="">
      <xdr:nvSpPr>
        <xdr:cNvPr id="2529" name="Text 48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13</xdr:row>
      <xdr:rowOff>352425</xdr:rowOff>
    </xdr:from>
    <xdr:to>
      <xdr:col>1</xdr:col>
      <xdr:colOff>752475</xdr:colOff>
      <xdr:row>15</xdr:row>
      <xdr:rowOff>0</xdr:rowOff>
    </xdr:to>
    <xdr:sp macro="" textlink="">
      <xdr:nvSpPr>
        <xdr:cNvPr id="2530" name="Text 30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13</xdr:row>
      <xdr:rowOff>352425</xdr:rowOff>
    </xdr:from>
    <xdr:to>
      <xdr:col>1</xdr:col>
      <xdr:colOff>752475</xdr:colOff>
      <xdr:row>15</xdr:row>
      <xdr:rowOff>0</xdr:rowOff>
    </xdr:to>
    <xdr:sp macro="" textlink="">
      <xdr:nvSpPr>
        <xdr:cNvPr id="2531" name="Text 39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13</xdr:row>
      <xdr:rowOff>352425</xdr:rowOff>
    </xdr:from>
    <xdr:to>
      <xdr:col>1</xdr:col>
      <xdr:colOff>752475</xdr:colOff>
      <xdr:row>15</xdr:row>
      <xdr:rowOff>0</xdr:rowOff>
    </xdr:to>
    <xdr:sp macro="" textlink="">
      <xdr:nvSpPr>
        <xdr:cNvPr id="2532" name="Text 48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13</xdr:row>
      <xdr:rowOff>352425</xdr:rowOff>
    </xdr:from>
    <xdr:to>
      <xdr:col>1</xdr:col>
      <xdr:colOff>752475</xdr:colOff>
      <xdr:row>15</xdr:row>
      <xdr:rowOff>0</xdr:rowOff>
    </xdr:to>
    <xdr:sp macro="" textlink="">
      <xdr:nvSpPr>
        <xdr:cNvPr id="2533" name="Text 30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13</xdr:row>
      <xdr:rowOff>352425</xdr:rowOff>
    </xdr:from>
    <xdr:to>
      <xdr:col>1</xdr:col>
      <xdr:colOff>752475</xdr:colOff>
      <xdr:row>15</xdr:row>
      <xdr:rowOff>0</xdr:rowOff>
    </xdr:to>
    <xdr:sp macro="" textlink="">
      <xdr:nvSpPr>
        <xdr:cNvPr id="2534" name="Text 39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13</xdr:row>
      <xdr:rowOff>352425</xdr:rowOff>
    </xdr:from>
    <xdr:to>
      <xdr:col>1</xdr:col>
      <xdr:colOff>752475</xdr:colOff>
      <xdr:row>15</xdr:row>
      <xdr:rowOff>0</xdr:rowOff>
    </xdr:to>
    <xdr:sp macro="" textlink="">
      <xdr:nvSpPr>
        <xdr:cNvPr id="2535" name="Text 48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13</xdr:row>
      <xdr:rowOff>352425</xdr:rowOff>
    </xdr:from>
    <xdr:to>
      <xdr:col>1</xdr:col>
      <xdr:colOff>752475</xdr:colOff>
      <xdr:row>15</xdr:row>
      <xdr:rowOff>0</xdr:rowOff>
    </xdr:to>
    <xdr:sp macro="" textlink="">
      <xdr:nvSpPr>
        <xdr:cNvPr id="2536" name="Text 30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13</xdr:row>
      <xdr:rowOff>352425</xdr:rowOff>
    </xdr:from>
    <xdr:to>
      <xdr:col>1</xdr:col>
      <xdr:colOff>752475</xdr:colOff>
      <xdr:row>15</xdr:row>
      <xdr:rowOff>0</xdr:rowOff>
    </xdr:to>
    <xdr:sp macro="" textlink="">
      <xdr:nvSpPr>
        <xdr:cNvPr id="2537" name="Text 39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13</xdr:row>
      <xdr:rowOff>352425</xdr:rowOff>
    </xdr:from>
    <xdr:to>
      <xdr:col>1</xdr:col>
      <xdr:colOff>752475</xdr:colOff>
      <xdr:row>15</xdr:row>
      <xdr:rowOff>0</xdr:rowOff>
    </xdr:to>
    <xdr:sp macro="" textlink="">
      <xdr:nvSpPr>
        <xdr:cNvPr id="2538" name="Text 48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13</xdr:row>
      <xdr:rowOff>476250</xdr:rowOff>
    </xdr:from>
    <xdr:to>
      <xdr:col>1</xdr:col>
      <xdr:colOff>752475</xdr:colOff>
      <xdr:row>15</xdr:row>
      <xdr:rowOff>0</xdr:rowOff>
    </xdr:to>
    <xdr:sp macro="" textlink="">
      <xdr:nvSpPr>
        <xdr:cNvPr id="2539" name="Text 39"/>
        <xdr:cNvSpPr txBox="1">
          <a:spLocks noChangeArrowheads="1"/>
        </xdr:cNvSpPr>
      </xdr:nvSpPr>
      <xdr:spPr bwMode="auto">
        <a:xfrm>
          <a:off x="1047750" y="9906000"/>
          <a:ext cx="952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13</xdr:row>
      <xdr:rowOff>476250</xdr:rowOff>
    </xdr:from>
    <xdr:to>
      <xdr:col>1</xdr:col>
      <xdr:colOff>752475</xdr:colOff>
      <xdr:row>15</xdr:row>
      <xdr:rowOff>0</xdr:rowOff>
    </xdr:to>
    <xdr:sp macro="" textlink="">
      <xdr:nvSpPr>
        <xdr:cNvPr id="2540" name="Text 48"/>
        <xdr:cNvSpPr txBox="1">
          <a:spLocks noChangeArrowheads="1"/>
        </xdr:cNvSpPr>
      </xdr:nvSpPr>
      <xdr:spPr bwMode="auto">
        <a:xfrm>
          <a:off x="1047750" y="9906000"/>
          <a:ext cx="952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13</xdr:row>
      <xdr:rowOff>476250</xdr:rowOff>
    </xdr:from>
    <xdr:to>
      <xdr:col>1</xdr:col>
      <xdr:colOff>752475</xdr:colOff>
      <xdr:row>15</xdr:row>
      <xdr:rowOff>0</xdr:rowOff>
    </xdr:to>
    <xdr:sp macro="" textlink="">
      <xdr:nvSpPr>
        <xdr:cNvPr id="2541" name="Text 30"/>
        <xdr:cNvSpPr txBox="1">
          <a:spLocks noChangeArrowheads="1"/>
        </xdr:cNvSpPr>
      </xdr:nvSpPr>
      <xdr:spPr bwMode="auto">
        <a:xfrm>
          <a:off x="1047750" y="9906000"/>
          <a:ext cx="952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13</xdr:row>
      <xdr:rowOff>476250</xdr:rowOff>
    </xdr:from>
    <xdr:to>
      <xdr:col>1</xdr:col>
      <xdr:colOff>752475</xdr:colOff>
      <xdr:row>15</xdr:row>
      <xdr:rowOff>0</xdr:rowOff>
    </xdr:to>
    <xdr:sp macro="" textlink="">
      <xdr:nvSpPr>
        <xdr:cNvPr id="2542" name="Text 39"/>
        <xdr:cNvSpPr txBox="1">
          <a:spLocks noChangeArrowheads="1"/>
        </xdr:cNvSpPr>
      </xdr:nvSpPr>
      <xdr:spPr bwMode="auto">
        <a:xfrm>
          <a:off x="1047750" y="9906000"/>
          <a:ext cx="952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13</xdr:row>
      <xdr:rowOff>476250</xdr:rowOff>
    </xdr:from>
    <xdr:to>
      <xdr:col>1</xdr:col>
      <xdr:colOff>752475</xdr:colOff>
      <xdr:row>15</xdr:row>
      <xdr:rowOff>0</xdr:rowOff>
    </xdr:to>
    <xdr:sp macro="" textlink="">
      <xdr:nvSpPr>
        <xdr:cNvPr id="2543" name="Text 48"/>
        <xdr:cNvSpPr txBox="1">
          <a:spLocks noChangeArrowheads="1"/>
        </xdr:cNvSpPr>
      </xdr:nvSpPr>
      <xdr:spPr bwMode="auto">
        <a:xfrm>
          <a:off x="1047750" y="9906000"/>
          <a:ext cx="952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13</xdr:row>
      <xdr:rowOff>352425</xdr:rowOff>
    </xdr:from>
    <xdr:to>
      <xdr:col>1</xdr:col>
      <xdr:colOff>752475</xdr:colOff>
      <xdr:row>15</xdr:row>
      <xdr:rowOff>0</xdr:rowOff>
    </xdr:to>
    <xdr:sp macro="" textlink="">
      <xdr:nvSpPr>
        <xdr:cNvPr id="2544" name="Text 30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13</xdr:row>
      <xdr:rowOff>352425</xdr:rowOff>
    </xdr:from>
    <xdr:to>
      <xdr:col>1</xdr:col>
      <xdr:colOff>752475</xdr:colOff>
      <xdr:row>15</xdr:row>
      <xdr:rowOff>0</xdr:rowOff>
    </xdr:to>
    <xdr:sp macro="" textlink="">
      <xdr:nvSpPr>
        <xdr:cNvPr id="2545" name="Text 39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13</xdr:row>
      <xdr:rowOff>352425</xdr:rowOff>
    </xdr:from>
    <xdr:to>
      <xdr:col>1</xdr:col>
      <xdr:colOff>752475</xdr:colOff>
      <xdr:row>15</xdr:row>
      <xdr:rowOff>0</xdr:rowOff>
    </xdr:to>
    <xdr:sp macro="" textlink="">
      <xdr:nvSpPr>
        <xdr:cNvPr id="2546" name="Text 48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13</xdr:row>
      <xdr:rowOff>352425</xdr:rowOff>
    </xdr:from>
    <xdr:to>
      <xdr:col>1</xdr:col>
      <xdr:colOff>752475</xdr:colOff>
      <xdr:row>15</xdr:row>
      <xdr:rowOff>0</xdr:rowOff>
    </xdr:to>
    <xdr:sp macro="" textlink="">
      <xdr:nvSpPr>
        <xdr:cNvPr id="2547" name="Text 30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13</xdr:row>
      <xdr:rowOff>352425</xdr:rowOff>
    </xdr:from>
    <xdr:to>
      <xdr:col>1</xdr:col>
      <xdr:colOff>752475</xdr:colOff>
      <xdr:row>15</xdr:row>
      <xdr:rowOff>0</xdr:rowOff>
    </xdr:to>
    <xdr:sp macro="" textlink="">
      <xdr:nvSpPr>
        <xdr:cNvPr id="2548" name="Text 39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13</xdr:row>
      <xdr:rowOff>352425</xdr:rowOff>
    </xdr:from>
    <xdr:to>
      <xdr:col>1</xdr:col>
      <xdr:colOff>752475</xdr:colOff>
      <xdr:row>15</xdr:row>
      <xdr:rowOff>0</xdr:rowOff>
    </xdr:to>
    <xdr:sp macro="" textlink="">
      <xdr:nvSpPr>
        <xdr:cNvPr id="2549" name="Text 48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13</xdr:row>
      <xdr:rowOff>352425</xdr:rowOff>
    </xdr:from>
    <xdr:to>
      <xdr:col>1</xdr:col>
      <xdr:colOff>752475</xdr:colOff>
      <xdr:row>15</xdr:row>
      <xdr:rowOff>0</xdr:rowOff>
    </xdr:to>
    <xdr:sp macro="" textlink="">
      <xdr:nvSpPr>
        <xdr:cNvPr id="2550" name="Text 30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13</xdr:row>
      <xdr:rowOff>352425</xdr:rowOff>
    </xdr:from>
    <xdr:to>
      <xdr:col>1</xdr:col>
      <xdr:colOff>752475</xdr:colOff>
      <xdr:row>15</xdr:row>
      <xdr:rowOff>0</xdr:rowOff>
    </xdr:to>
    <xdr:sp macro="" textlink="">
      <xdr:nvSpPr>
        <xdr:cNvPr id="2551" name="Text 39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13</xdr:row>
      <xdr:rowOff>352425</xdr:rowOff>
    </xdr:from>
    <xdr:to>
      <xdr:col>1</xdr:col>
      <xdr:colOff>752475</xdr:colOff>
      <xdr:row>15</xdr:row>
      <xdr:rowOff>0</xdr:rowOff>
    </xdr:to>
    <xdr:sp macro="" textlink="">
      <xdr:nvSpPr>
        <xdr:cNvPr id="2552" name="Text 48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13</xdr:row>
      <xdr:rowOff>352425</xdr:rowOff>
    </xdr:from>
    <xdr:to>
      <xdr:col>1</xdr:col>
      <xdr:colOff>752475</xdr:colOff>
      <xdr:row>15</xdr:row>
      <xdr:rowOff>0</xdr:rowOff>
    </xdr:to>
    <xdr:sp macro="" textlink="">
      <xdr:nvSpPr>
        <xdr:cNvPr id="2553" name="Text 30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13</xdr:row>
      <xdr:rowOff>352425</xdr:rowOff>
    </xdr:from>
    <xdr:to>
      <xdr:col>1</xdr:col>
      <xdr:colOff>752475</xdr:colOff>
      <xdr:row>15</xdr:row>
      <xdr:rowOff>0</xdr:rowOff>
    </xdr:to>
    <xdr:sp macro="" textlink="">
      <xdr:nvSpPr>
        <xdr:cNvPr id="2554" name="Text 39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13</xdr:row>
      <xdr:rowOff>352425</xdr:rowOff>
    </xdr:from>
    <xdr:to>
      <xdr:col>1</xdr:col>
      <xdr:colOff>752475</xdr:colOff>
      <xdr:row>15</xdr:row>
      <xdr:rowOff>0</xdr:rowOff>
    </xdr:to>
    <xdr:sp macro="" textlink="">
      <xdr:nvSpPr>
        <xdr:cNvPr id="2555" name="Text 48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13</xdr:row>
      <xdr:rowOff>352425</xdr:rowOff>
    </xdr:from>
    <xdr:to>
      <xdr:col>1</xdr:col>
      <xdr:colOff>752475</xdr:colOff>
      <xdr:row>15</xdr:row>
      <xdr:rowOff>0</xdr:rowOff>
    </xdr:to>
    <xdr:sp macro="" textlink="">
      <xdr:nvSpPr>
        <xdr:cNvPr id="2556" name="Text 30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13</xdr:row>
      <xdr:rowOff>352425</xdr:rowOff>
    </xdr:from>
    <xdr:to>
      <xdr:col>1</xdr:col>
      <xdr:colOff>752475</xdr:colOff>
      <xdr:row>15</xdr:row>
      <xdr:rowOff>0</xdr:rowOff>
    </xdr:to>
    <xdr:sp macro="" textlink="">
      <xdr:nvSpPr>
        <xdr:cNvPr id="2557" name="Text 39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13</xdr:row>
      <xdr:rowOff>352425</xdr:rowOff>
    </xdr:from>
    <xdr:to>
      <xdr:col>1</xdr:col>
      <xdr:colOff>752475</xdr:colOff>
      <xdr:row>15</xdr:row>
      <xdr:rowOff>0</xdr:rowOff>
    </xdr:to>
    <xdr:sp macro="" textlink="">
      <xdr:nvSpPr>
        <xdr:cNvPr id="2558" name="Text 48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13</xdr:row>
      <xdr:rowOff>352425</xdr:rowOff>
    </xdr:from>
    <xdr:to>
      <xdr:col>1</xdr:col>
      <xdr:colOff>752475</xdr:colOff>
      <xdr:row>15</xdr:row>
      <xdr:rowOff>0</xdr:rowOff>
    </xdr:to>
    <xdr:sp macro="" textlink="">
      <xdr:nvSpPr>
        <xdr:cNvPr id="2559" name="Text 30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13</xdr:row>
      <xdr:rowOff>352425</xdr:rowOff>
    </xdr:from>
    <xdr:to>
      <xdr:col>1</xdr:col>
      <xdr:colOff>752475</xdr:colOff>
      <xdr:row>15</xdr:row>
      <xdr:rowOff>0</xdr:rowOff>
    </xdr:to>
    <xdr:sp macro="" textlink="">
      <xdr:nvSpPr>
        <xdr:cNvPr id="2560" name="Text 39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13</xdr:row>
      <xdr:rowOff>352425</xdr:rowOff>
    </xdr:from>
    <xdr:to>
      <xdr:col>1</xdr:col>
      <xdr:colOff>752475</xdr:colOff>
      <xdr:row>15</xdr:row>
      <xdr:rowOff>0</xdr:rowOff>
    </xdr:to>
    <xdr:sp macro="" textlink="">
      <xdr:nvSpPr>
        <xdr:cNvPr id="2561" name="Text 48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13</xdr:row>
      <xdr:rowOff>352425</xdr:rowOff>
    </xdr:from>
    <xdr:to>
      <xdr:col>1</xdr:col>
      <xdr:colOff>752475</xdr:colOff>
      <xdr:row>15</xdr:row>
      <xdr:rowOff>0</xdr:rowOff>
    </xdr:to>
    <xdr:sp macro="" textlink="">
      <xdr:nvSpPr>
        <xdr:cNvPr id="2562" name="Text 30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13</xdr:row>
      <xdr:rowOff>352425</xdr:rowOff>
    </xdr:from>
    <xdr:to>
      <xdr:col>1</xdr:col>
      <xdr:colOff>752475</xdr:colOff>
      <xdr:row>15</xdr:row>
      <xdr:rowOff>0</xdr:rowOff>
    </xdr:to>
    <xdr:sp macro="" textlink="">
      <xdr:nvSpPr>
        <xdr:cNvPr id="2563" name="Text 39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13</xdr:row>
      <xdr:rowOff>352425</xdr:rowOff>
    </xdr:from>
    <xdr:to>
      <xdr:col>1</xdr:col>
      <xdr:colOff>752475</xdr:colOff>
      <xdr:row>15</xdr:row>
      <xdr:rowOff>0</xdr:rowOff>
    </xdr:to>
    <xdr:sp macro="" textlink="">
      <xdr:nvSpPr>
        <xdr:cNvPr id="2564" name="Text 48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13</xdr:row>
      <xdr:rowOff>352425</xdr:rowOff>
    </xdr:from>
    <xdr:to>
      <xdr:col>1</xdr:col>
      <xdr:colOff>752475</xdr:colOff>
      <xdr:row>15</xdr:row>
      <xdr:rowOff>0</xdr:rowOff>
    </xdr:to>
    <xdr:sp macro="" textlink="">
      <xdr:nvSpPr>
        <xdr:cNvPr id="2565" name="Text 30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13</xdr:row>
      <xdr:rowOff>352425</xdr:rowOff>
    </xdr:from>
    <xdr:to>
      <xdr:col>1</xdr:col>
      <xdr:colOff>752475</xdr:colOff>
      <xdr:row>15</xdr:row>
      <xdr:rowOff>0</xdr:rowOff>
    </xdr:to>
    <xdr:sp macro="" textlink="">
      <xdr:nvSpPr>
        <xdr:cNvPr id="2566" name="Text 39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13</xdr:row>
      <xdr:rowOff>352425</xdr:rowOff>
    </xdr:from>
    <xdr:to>
      <xdr:col>1</xdr:col>
      <xdr:colOff>752475</xdr:colOff>
      <xdr:row>15</xdr:row>
      <xdr:rowOff>0</xdr:rowOff>
    </xdr:to>
    <xdr:sp macro="" textlink="">
      <xdr:nvSpPr>
        <xdr:cNvPr id="2567" name="Text 48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13</xdr:row>
      <xdr:rowOff>352425</xdr:rowOff>
    </xdr:from>
    <xdr:to>
      <xdr:col>1</xdr:col>
      <xdr:colOff>752475</xdr:colOff>
      <xdr:row>15</xdr:row>
      <xdr:rowOff>0</xdr:rowOff>
    </xdr:to>
    <xdr:sp macro="" textlink="">
      <xdr:nvSpPr>
        <xdr:cNvPr id="2568" name="Text 30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13</xdr:row>
      <xdr:rowOff>352425</xdr:rowOff>
    </xdr:from>
    <xdr:to>
      <xdr:col>1</xdr:col>
      <xdr:colOff>752475</xdr:colOff>
      <xdr:row>15</xdr:row>
      <xdr:rowOff>0</xdr:rowOff>
    </xdr:to>
    <xdr:sp macro="" textlink="">
      <xdr:nvSpPr>
        <xdr:cNvPr id="2569" name="Text 39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13</xdr:row>
      <xdr:rowOff>352425</xdr:rowOff>
    </xdr:from>
    <xdr:to>
      <xdr:col>1</xdr:col>
      <xdr:colOff>752475</xdr:colOff>
      <xdr:row>15</xdr:row>
      <xdr:rowOff>0</xdr:rowOff>
    </xdr:to>
    <xdr:sp macro="" textlink="">
      <xdr:nvSpPr>
        <xdr:cNvPr id="2570" name="Text 48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13</xdr:row>
      <xdr:rowOff>352425</xdr:rowOff>
    </xdr:from>
    <xdr:to>
      <xdr:col>1</xdr:col>
      <xdr:colOff>752475</xdr:colOff>
      <xdr:row>15</xdr:row>
      <xdr:rowOff>0</xdr:rowOff>
    </xdr:to>
    <xdr:sp macro="" textlink="">
      <xdr:nvSpPr>
        <xdr:cNvPr id="2571" name="Text 30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13</xdr:row>
      <xdr:rowOff>352425</xdr:rowOff>
    </xdr:from>
    <xdr:to>
      <xdr:col>1</xdr:col>
      <xdr:colOff>752475</xdr:colOff>
      <xdr:row>15</xdr:row>
      <xdr:rowOff>0</xdr:rowOff>
    </xdr:to>
    <xdr:sp macro="" textlink="">
      <xdr:nvSpPr>
        <xdr:cNvPr id="2572" name="Text 39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13</xdr:row>
      <xdr:rowOff>352425</xdr:rowOff>
    </xdr:from>
    <xdr:to>
      <xdr:col>1</xdr:col>
      <xdr:colOff>752475</xdr:colOff>
      <xdr:row>15</xdr:row>
      <xdr:rowOff>0</xdr:rowOff>
    </xdr:to>
    <xdr:sp macro="" textlink="">
      <xdr:nvSpPr>
        <xdr:cNvPr id="2573" name="Text 48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13</xdr:row>
      <xdr:rowOff>476250</xdr:rowOff>
    </xdr:from>
    <xdr:to>
      <xdr:col>1</xdr:col>
      <xdr:colOff>752475</xdr:colOff>
      <xdr:row>15</xdr:row>
      <xdr:rowOff>0</xdr:rowOff>
    </xdr:to>
    <xdr:sp macro="" textlink="">
      <xdr:nvSpPr>
        <xdr:cNvPr id="2574" name="Text 39"/>
        <xdr:cNvSpPr txBox="1">
          <a:spLocks noChangeArrowheads="1"/>
        </xdr:cNvSpPr>
      </xdr:nvSpPr>
      <xdr:spPr bwMode="auto">
        <a:xfrm>
          <a:off x="1047750" y="9906000"/>
          <a:ext cx="952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13</xdr:row>
      <xdr:rowOff>476250</xdr:rowOff>
    </xdr:from>
    <xdr:to>
      <xdr:col>1</xdr:col>
      <xdr:colOff>752475</xdr:colOff>
      <xdr:row>15</xdr:row>
      <xdr:rowOff>0</xdr:rowOff>
    </xdr:to>
    <xdr:sp macro="" textlink="">
      <xdr:nvSpPr>
        <xdr:cNvPr id="2575" name="Text 48"/>
        <xdr:cNvSpPr txBox="1">
          <a:spLocks noChangeArrowheads="1"/>
        </xdr:cNvSpPr>
      </xdr:nvSpPr>
      <xdr:spPr bwMode="auto">
        <a:xfrm>
          <a:off x="1047750" y="9906000"/>
          <a:ext cx="952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13</xdr:row>
      <xdr:rowOff>476250</xdr:rowOff>
    </xdr:from>
    <xdr:to>
      <xdr:col>1</xdr:col>
      <xdr:colOff>752475</xdr:colOff>
      <xdr:row>15</xdr:row>
      <xdr:rowOff>0</xdr:rowOff>
    </xdr:to>
    <xdr:sp macro="" textlink="">
      <xdr:nvSpPr>
        <xdr:cNvPr id="2576" name="Text 30"/>
        <xdr:cNvSpPr txBox="1">
          <a:spLocks noChangeArrowheads="1"/>
        </xdr:cNvSpPr>
      </xdr:nvSpPr>
      <xdr:spPr bwMode="auto">
        <a:xfrm>
          <a:off x="1047750" y="9906000"/>
          <a:ext cx="952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942975</xdr:colOff>
      <xdr:row>13</xdr:row>
      <xdr:rowOff>409575</xdr:rowOff>
    </xdr:from>
    <xdr:to>
      <xdr:col>3</xdr:col>
      <xdr:colOff>1038225</xdr:colOff>
      <xdr:row>14</xdr:row>
      <xdr:rowOff>495300</xdr:rowOff>
    </xdr:to>
    <xdr:sp macro="" textlink="">
      <xdr:nvSpPr>
        <xdr:cNvPr id="2577" name="Text 39"/>
        <xdr:cNvSpPr txBox="1">
          <a:spLocks noChangeArrowheads="1"/>
        </xdr:cNvSpPr>
      </xdr:nvSpPr>
      <xdr:spPr bwMode="auto">
        <a:xfrm>
          <a:off x="3676650" y="9839325"/>
          <a:ext cx="952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285750</xdr:colOff>
      <xdr:row>13</xdr:row>
      <xdr:rowOff>476250</xdr:rowOff>
    </xdr:from>
    <xdr:to>
      <xdr:col>3</xdr:col>
      <xdr:colOff>381000</xdr:colOff>
      <xdr:row>15</xdr:row>
      <xdr:rowOff>0</xdr:rowOff>
    </xdr:to>
    <xdr:sp macro="" textlink="">
      <xdr:nvSpPr>
        <xdr:cNvPr id="2578" name="Text 48"/>
        <xdr:cNvSpPr txBox="1">
          <a:spLocks noChangeArrowheads="1"/>
        </xdr:cNvSpPr>
      </xdr:nvSpPr>
      <xdr:spPr bwMode="auto">
        <a:xfrm>
          <a:off x="3019425" y="9906000"/>
          <a:ext cx="952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0</xdr:rowOff>
    </xdr:from>
    <xdr:to>
      <xdr:col>2</xdr:col>
      <xdr:colOff>752475</xdr:colOff>
      <xdr:row>14</xdr:row>
      <xdr:rowOff>104775</xdr:rowOff>
    </xdr:to>
    <xdr:sp macro="" textlink="">
      <xdr:nvSpPr>
        <xdr:cNvPr id="2579" name="Text 30"/>
        <xdr:cNvSpPr txBox="1">
          <a:spLocks noChangeArrowheads="1"/>
        </xdr:cNvSpPr>
      </xdr:nvSpPr>
      <xdr:spPr bwMode="auto">
        <a:xfrm>
          <a:off x="2228850" y="99917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0</xdr:rowOff>
    </xdr:from>
    <xdr:to>
      <xdr:col>2</xdr:col>
      <xdr:colOff>752475</xdr:colOff>
      <xdr:row>14</xdr:row>
      <xdr:rowOff>104775</xdr:rowOff>
    </xdr:to>
    <xdr:sp macro="" textlink="">
      <xdr:nvSpPr>
        <xdr:cNvPr id="2580" name="Text 39"/>
        <xdr:cNvSpPr txBox="1">
          <a:spLocks noChangeArrowheads="1"/>
        </xdr:cNvSpPr>
      </xdr:nvSpPr>
      <xdr:spPr bwMode="auto">
        <a:xfrm>
          <a:off x="2228850" y="99917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0</xdr:rowOff>
    </xdr:from>
    <xdr:to>
      <xdr:col>2</xdr:col>
      <xdr:colOff>752475</xdr:colOff>
      <xdr:row>14</xdr:row>
      <xdr:rowOff>104775</xdr:rowOff>
    </xdr:to>
    <xdr:sp macro="" textlink="">
      <xdr:nvSpPr>
        <xdr:cNvPr id="2581" name="Text 48"/>
        <xdr:cNvSpPr txBox="1">
          <a:spLocks noChangeArrowheads="1"/>
        </xdr:cNvSpPr>
      </xdr:nvSpPr>
      <xdr:spPr bwMode="auto">
        <a:xfrm>
          <a:off x="2228850" y="99917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0</xdr:rowOff>
    </xdr:from>
    <xdr:to>
      <xdr:col>2</xdr:col>
      <xdr:colOff>752475</xdr:colOff>
      <xdr:row>14</xdr:row>
      <xdr:rowOff>104775</xdr:rowOff>
    </xdr:to>
    <xdr:sp macro="" textlink="">
      <xdr:nvSpPr>
        <xdr:cNvPr id="2582" name="Text 30"/>
        <xdr:cNvSpPr txBox="1">
          <a:spLocks noChangeArrowheads="1"/>
        </xdr:cNvSpPr>
      </xdr:nvSpPr>
      <xdr:spPr bwMode="auto">
        <a:xfrm>
          <a:off x="2228850" y="99917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0</xdr:rowOff>
    </xdr:from>
    <xdr:to>
      <xdr:col>2</xdr:col>
      <xdr:colOff>752475</xdr:colOff>
      <xdr:row>14</xdr:row>
      <xdr:rowOff>104775</xdr:rowOff>
    </xdr:to>
    <xdr:sp macro="" textlink="">
      <xdr:nvSpPr>
        <xdr:cNvPr id="2583" name="Text 39"/>
        <xdr:cNvSpPr txBox="1">
          <a:spLocks noChangeArrowheads="1"/>
        </xdr:cNvSpPr>
      </xdr:nvSpPr>
      <xdr:spPr bwMode="auto">
        <a:xfrm>
          <a:off x="2228850" y="99917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0</xdr:rowOff>
    </xdr:from>
    <xdr:to>
      <xdr:col>2</xdr:col>
      <xdr:colOff>752475</xdr:colOff>
      <xdr:row>14</xdr:row>
      <xdr:rowOff>104775</xdr:rowOff>
    </xdr:to>
    <xdr:sp macro="" textlink="">
      <xdr:nvSpPr>
        <xdr:cNvPr id="2584" name="Text 48"/>
        <xdr:cNvSpPr txBox="1">
          <a:spLocks noChangeArrowheads="1"/>
        </xdr:cNvSpPr>
      </xdr:nvSpPr>
      <xdr:spPr bwMode="auto">
        <a:xfrm>
          <a:off x="2228850" y="99917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0</xdr:rowOff>
    </xdr:from>
    <xdr:to>
      <xdr:col>2</xdr:col>
      <xdr:colOff>752475</xdr:colOff>
      <xdr:row>14</xdr:row>
      <xdr:rowOff>104775</xdr:rowOff>
    </xdr:to>
    <xdr:sp macro="" textlink="">
      <xdr:nvSpPr>
        <xdr:cNvPr id="2585" name="Text 30"/>
        <xdr:cNvSpPr txBox="1">
          <a:spLocks noChangeArrowheads="1"/>
        </xdr:cNvSpPr>
      </xdr:nvSpPr>
      <xdr:spPr bwMode="auto">
        <a:xfrm>
          <a:off x="2228850" y="99917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0</xdr:rowOff>
    </xdr:from>
    <xdr:to>
      <xdr:col>2</xdr:col>
      <xdr:colOff>752475</xdr:colOff>
      <xdr:row>14</xdr:row>
      <xdr:rowOff>104775</xdr:rowOff>
    </xdr:to>
    <xdr:sp macro="" textlink="">
      <xdr:nvSpPr>
        <xdr:cNvPr id="2586" name="Text 39"/>
        <xdr:cNvSpPr txBox="1">
          <a:spLocks noChangeArrowheads="1"/>
        </xdr:cNvSpPr>
      </xdr:nvSpPr>
      <xdr:spPr bwMode="auto">
        <a:xfrm>
          <a:off x="2228850" y="99917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0</xdr:rowOff>
    </xdr:from>
    <xdr:to>
      <xdr:col>2</xdr:col>
      <xdr:colOff>752475</xdr:colOff>
      <xdr:row>14</xdr:row>
      <xdr:rowOff>104775</xdr:rowOff>
    </xdr:to>
    <xdr:sp macro="" textlink="">
      <xdr:nvSpPr>
        <xdr:cNvPr id="2587" name="Text 48"/>
        <xdr:cNvSpPr txBox="1">
          <a:spLocks noChangeArrowheads="1"/>
        </xdr:cNvSpPr>
      </xdr:nvSpPr>
      <xdr:spPr bwMode="auto">
        <a:xfrm>
          <a:off x="2228850" y="99917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0</xdr:rowOff>
    </xdr:from>
    <xdr:to>
      <xdr:col>2</xdr:col>
      <xdr:colOff>752475</xdr:colOff>
      <xdr:row>14</xdr:row>
      <xdr:rowOff>104775</xdr:rowOff>
    </xdr:to>
    <xdr:sp macro="" textlink="">
      <xdr:nvSpPr>
        <xdr:cNvPr id="2588" name="Text 30"/>
        <xdr:cNvSpPr txBox="1">
          <a:spLocks noChangeArrowheads="1"/>
        </xdr:cNvSpPr>
      </xdr:nvSpPr>
      <xdr:spPr bwMode="auto">
        <a:xfrm>
          <a:off x="2228850" y="99917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0</xdr:rowOff>
    </xdr:from>
    <xdr:to>
      <xdr:col>2</xdr:col>
      <xdr:colOff>752475</xdr:colOff>
      <xdr:row>14</xdr:row>
      <xdr:rowOff>104775</xdr:rowOff>
    </xdr:to>
    <xdr:sp macro="" textlink="">
      <xdr:nvSpPr>
        <xdr:cNvPr id="2589" name="Text 39"/>
        <xdr:cNvSpPr txBox="1">
          <a:spLocks noChangeArrowheads="1"/>
        </xdr:cNvSpPr>
      </xdr:nvSpPr>
      <xdr:spPr bwMode="auto">
        <a:xfrm>
          <a:off x="2228850" y="99917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0</xdr:rowOff>
    </xdr:from>
    <xdr:to>
      <xdr:col>2</xdr:col>
      <xdr:colOff>752475</xdr:colOff>
      <xdr:row>14</xdr:row>
      <xdr:rowOff>104775</xdr:rowOff>
    </xdr:to>
    <xdr:sp macro="" textlink="">
      <xdr:nvSpPr>
        <xdr:cNvPr id="2590" name="Text 48"/>
        <xdr:cNvSpPr txBox="1">
          <a:spLocks noChangeArrowheads="1"/>
        </xdr:cNvSpPr>
      </xdr:nvSpPr>
      <xdr:spPr bwMode="auto">
        <a:xfrm>
          <a:off x="2228850" y="99917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0</xdr:rowOff>
    </xdr:from>
    <xdr:to>
      <xdr:col>2</xdr:col>
      <xdr:colOff>752475</xdr:colOff>
      <xdr:row>14</xdr:row>
      <xdr:rowOff>171450</xdr:rowOff>
    </xdr:to>
    <xdr:sp macro="" textlink="">
      <xdr:nvSpPr>
        <xdr:cNvPr id="2591" name="Text 30"/>
        <xdr:cNvSpPr txBox="1">
          <a:spLocks noChangeArrowheads="1"/>
        </xdr:cNvSpPr>
      </xdr:nvSpPr>
      <xdr:spPr bwMode="auto">
        <a:xfrm>
          <a:off x="2228850" y="99917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0</xdr:rowOff>
    </xdr:from>
    <xdr:to>
      <xdr:col>2</xdr:col>
      <xdr:colOff>752475</xdr:colOff>
      <xdr:row>14</xdr:row>
      <xdr:rowOff>171450</xdr:rowOff>
    </xdr:to>
    <xdr:sp macro="" textlink="">
      <xdr:nvSpPr>
        <xdr:cNvPr id="2592" name="Text 39"/>
        <xdr:cNvSpPr txBox="1">
          <a:spLocks noChangeArrowheads="1"/>
        </xdr:cNvSpPr>
      </xdr:nvSpPr>
      <xdr:spPr bwMode="auto">
        <a:xfrm>
          <a:off x="2228850" y="99917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0</xdr:rowOff>
    </xdr:from>
    <xdr:to>
      <xdr:col>2</xdr:col>
      <xdr:colOff>752475</xdr:colOff>
      <xdr:row>14</xdr:row>
      <xdr:rowOff>171450</xdr:rowOff>
    </xdr:to>
    <xdr:sp macro="" textlink="">
      <xdr:nvSpPr>
        <xdr:cNvPr id="2593" name="Text 48"/>
        <xdr:cNvSpPr txBox="1">
          <a:spLocks noChangeArrowheads="1"/>
        </xdr:cNvSpPr>
      </xdr:nvSpPr>
      <xdr:spPr bwMode="auto">
        <a:xfrm>
          <a:off x="2228850" y="99917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0</xdr:rowOff>
    </xdr:from>
    <xdr:to>
      <xdr:col>2</xdr:col>
      <xdr:colOff>752475</xdr:colOff>
      <xdr:row>14</xdr:row>
      <xdr:rowOff>171450</xdr:rowOff>
    </xdr:to>
    <xdr:sp macro="" textlink="">
      <xdr:nvSpPr>
        <xdr:cNvPr id="2594" name="Text 30"/>
        <xdr:cNvSpPr txBox="1">
          <a:spLocks noChangeArrowheads="1"/>
        </xdr:cNvSpPr>
      </xdr:nvSpPr>
      <xdr:spPr bwMode="auto">
        <a:xfrm>
          <a:off x="2228850" y="99917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0</xdr:rowOff>
    </xdr:from>
    <xdr:to>
      <xdr:col>2</xdr:col>
      <xdr:colOff>752475</xdr:colOff>
      <xdr:row>14</xdr:row>
      <xdr:rowOff>171450</xdr:rowOff>
    </xdr:to>
    <xdr:sp macro="" textlink="">
      <xdr:nvSpPr>
        <xdr:cNvPr id="2595" name="Text 39"/>
        <xdr:cNvSpPr txBox="1">
          <a:spLocks noChangeArrowheads="1"/>
        </xdr:cNvSpPr>
      </xdr:nvSpPr>
      <xdr:spPr bwMode="auto">
        <a:xfrm>
          <a:off x="2228850" y="99917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0</xdr:rowOff>
    </xdr:from>
    <xdr:to>
      <xdr:col>2</xdr:col>
      <xdr:colOff>752475</xdr:colOff>
      <xdr:row>14</xdr:row>
      <xdr:rowOff>171450</xdr:rowOff>
    </xdr:to>
    <xdr:sp macro="" textlink="">
      <xdr:nvSpPr>
        <xdr:cNvPr id="2596" name="Text 48"/>
        <xdr:cNvSpPr txBox="1">
          <a:spLocks noChangeArrowheads="1"/>
        </xdr:cNvSpPr>
      </xdr:nvSpPr>
      <xdr:spPr bwMode="auto">
        <a:xfrm>
          <a:off x="2228850" y="99917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0</xdr:rowOff>
    </xdr:from>
    <xdr:to>
      <xdr:col>2</xdr:col>
      <xdr:colOff>752475</xdr:colOff>
      <xdr:row>14</xdr:row>
      <xdr:rowOff>171450</xdr:rowOff>
    </xdr:to>
    <xdr:sp macro="" textlink="">
      <xdr:nvSpPr>
        <xdr:cNvPr id="2597" name="Text 30"/>
        <xdr:cNvSpPr txBox="1">
          <a:spLocks noChangeArrowheads="1"/>
        </xdr:cNvSpPr>
      </xdr:nvSpPr>
      <xdr:spPr bwMode="auto">
        <a:xfrm>
          <a:off x="2228850" y="99917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0</xdr:rowOff>
    </xdr:from>
    <xdr:to>
      <xdr:col>2</xdr:col>
      <xdr:colOff>752475</xdr:colOff>
      <xdr:row>14</xdr:row>
      <xdr:rowOff>171450</xdr:rowOff>
    </xdr:to>
    <xdr:sp macro="" textlink="">
      <xdr:nvSpPr>
        <xdr:cNvPr id="2598" name="Text 39"/>
        <xdr:cNvSpPr txBox="1">
          <a:spLocks noChangeArrowheads="1"/>
        </xdr:cNvSpPr>
      </xdr:nvSpPr>
      <xdr:spPr bwMode="auto">
        <a:xfrm>
          <a:off x="2228850" y="99917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0</xdr:rowOff>
    </xdr:from>
    <xdr:to>
      <xdr:col>2</xdr:col>
      <xdr:colOff>752475</xdr:colOff>
      <xdr:row>14</xdr:row>
      <xdr:rowOff>171450</xdr:rowOff>
    </xdr:to>
    <xdr:sp macro="" textlink="">
      <xdr:nvSpPr>
        <xdr:cNvPr id="2599" name="Text 48"/>
        <xdr:cNvSpPr txBox="1">
          <a:spLocks noChangeArrowheads="1"/>
        </xdr:cNvSpPr>
      </xdr:nvSpPr>
      <xdr:spPr bwMode="auto">
        <a:xfrm>
          <a:off x="2228850" y="99917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0</xdr:rowOff>
    </xdr:from>
    <xdr:to>
      <xdr:col>2</xdr:col>
      <xdr:colOff>752475</xdr:colOff>
      <xdr:row>14</xdr:row>
      <xdr:rowOff>171450</xdr:rowOff>
    </xdr:to>
    <xdr:sp macro="" textlink="">
      <xdr:nvSpPr>
        <xdr:cNvPr id="2600" name="Text 30"/>
        <xdr:cNvSpPr txBox="1">
          <a:spLocks noChangeArrowheads="1"/>
        </xdr:cNvSpPr>
      </xdr:nvSpPr>
      <xdr:spPr bwMode="auto">
        <a:xfrm>
          <a:off x="2228850" y="99917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0</xdr:rowOff>
    </xdr:from>
    <xdr:to>
      <xdr:col>2</xdr:col>
      <xdr:colOff>752475</xdr:colOff>
      <xdr:row>14</xdr:row>
      <xdr:rowOff>171450</xdr:rowOff>
    </xdr:to>
    <xdr:sp macro="" textlink="">
      <xdr:nvSpPr>
        <xdr:cNvPr id="2601" name="Text 39"/>
        <xdr:cNvSpPr txBox="1">
          <a:spLocks noChangeArrowheads="1"/>
        </xdr:cNvSpPr>
      </xdr:nvSpPr>
      <xdr:spPr bwMode="auto">
        <a:xfrm>
          <a:off x="2228850" y="99917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0</xdr:rowOff>
    </xdr:from>
    <xdr:to>
      <xdr:col>2</xdr:col>
      <xdr:colOff>752475</xdr:colOff>
      <xdr:row>14</xdr:row>
      <xdr:rowOff>171450</xdr:rowOff>
    </xdr:to>
    <xdr:sp macro="" textlink="">
      <xdr:nvSpPr>
        <xdr:cNvPr id="2602" name="Text 48"/>
        <xdr:cNvSpPr txBox="1">
          <a:spLocks noChangeArrowheads="1"/>
        </xdr:cNvSpPr>
      </xdr:nvSpPr>
      <xdr:spPr bwMode="auto">
        <a:xfrm>
          <a:off x="2228850" y="99917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0</xdr:rowOff>
    </xdr:from>
    <xdr:to>
      <xdr:col>2</xdr:col>
      <xdr:colOff>752475</xdr:colOff>
      <xdr:row>14</xdr:row>
      <xdr:rowOff>171450</xdr:rowOff>
    </xdr:to>
    <xdr:sp macro="" textlink="">
      <xdr:nvSpPr>
        <xdr:cNvPr id="2603" name="Text 30"/>
        <xdr:cNvSpPr txBox="1">
          <a:spLocks noChangeArrowheads="1"/>
        </xdr:cNvSpPr>
      </xdr:nvSpPr>
      <xdr:spPr bwMode="auto">
        <a:xfrm>
          <a:off x="2228850" y="99917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0</xdr:rowOff>
    </xdr:from>
    <xdr:to>
      <xdr:col>2</xdr:col>
      <xdr:colOff>752475</xdr:colOff>
      <xdr:row>14</xdr:row>
      <xdr:rowOff>171450</xdr:rowOff>
    </xdr:to>
    <xdr:sp macro="" textlink="">
      <xdr:nvSpPr>
        <xdr:cNvPr id="2604" name="Text 39"/>
        <xdr:cNvSpPr txBox="1">
          <a:spLocks noChangeArrowheads="1"/>
        </xdr:cNvSpPr>
      </xdr:nvSpPr>
      <xdr:spPr bwMode="auto">
        <a:xfrm>
          <a:off x="2228850" y="99917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0</xdr:rowOff>
    </xdr:from>
    <xdr:to>
      <xdr:col>2</xdr:col>
      <xdr:colOff>752475</xdr:colOff>
      <xdr:row>14</xdr:row>
      <xdr:rowOff>104775</xdr:rowOff>
    </xdr:to>
    <xdr:sp macro="" textlink="">
      <xdr:nvSpPr>
        <xdr:cNvPr id="2605" name="Text 30"/>
        <xdr:cNvSpPr txBox="1">
          <a:spLocks noChangeArrowheads="1"/>
        </xdr:cNvSpPr>
      </xdr:nvSpPr>
      <xdr:spPr bwMode="auto">
        <a:xfrm>
          <a:off x="2228850" y="99917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0</xdr:rowOff>
    </xdr:from>
    <xdr:to>
      <xdr:col>2</xdr:col>
      <xdr:colOff>752475</xdr:colOff>
      <xdr:row>14</xdr:row>
      <xdr:rowOff>104775</xdr:rowOff>
    </xdr:to>
    <xdr:sp macro="" textlink="">
      <xdr:nvSpPr>
        <xdr:cNvPr id="2606" name="Text 39"/>
        <xdr:cNvSpPr txBox="1">
          <a:spLocks noChangeArrowheads="1"/>
        </xdr:cNvSpPr>
      </xdr:nvSpPr>
      <xdr:spPr bwMode="auto">
        <a:xfrm>
          <a:off x="2228850" y="99917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0</xdr:rowOff>
    </xdr:from>
    <xdr:to>
      <xdr:col>2</xdr:col>
      <xdr:colOff>752475</xdr:colOff>
      <xdr:row>14</xdr:row>
      <xdr:rowOff>104775</xdr:rowOff>
    </xdr:to>
    <xdr:sp macro="" textlink="">
      <xdr:nvSpPr>
        <xdr:cNvPr id="2607" name="Text 48"/>
        <xdr:cNvSpPr txBox="1">
          <a:spLocks noChangeArrowheads="1"/>
        </xdr:cNvSpPr>
      </xdr:nvSpPr>
      <xdr:spPr bwMode="auto">
        <a:xfrm>
          <a:off x="2228850" y="99917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0</xdr:rowOff>
    </xdr:from>
    <xdr:to>
      <xdr:col>2</xdr:col>
      <xdr:colOff>752475</xdr:colOff>
      <xdr:row>14</xdr:row>
      <xdr:rowOff>104775</xdr:rowOff>
    </xdr:to>
    <xdr:sp macro="" textlink="">
      <xdr:nvSpPr>
        <xdr:cNvPr id="2608" name="Text 30"/>
        <xdr:cNvSpPr txBox="1">
          <a:spLocks noChangeArrowheads="1"/>
        </xdr:cNvSpPr>
      </xdr:nvSpPr>
      <xdr:spPr bwMode="auto">
        <a:xfrm>
          <a:off x="2228850" y="99917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0</xdr:rowOff>
    </xdr:from>
    <xdr:to>
      <xdr:col>2</xdr:col>
      <xdr:colOff>752475</xdr:colOff>
      <xdr:row>14</xdr:row>
      <xdr:rowOff>104775</xdr:rowOff>
    </xdr:to>
    <xdr:sp macro="" textlink="">
      <xdr:nvSpPr>
        <xdr:cNvPr id="2609" name="Text 39"/>
        <xdr:cNvSpPr txBox="1">
          <a:spLocks noChangeArrowheads="1"/>
        </xdr:cNvSpPr>
      </xdr:nvSpPr>
      <xdr:spPr bwMode="auto">
        <a:xfrm>
          <a:off x="2228850" y="99917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0</xdr:rowOff>
    </xdr:from>
    <xdr:to>
      <xdr:col>2</xdr:col>
      <xdr:colOff>752475</xdr:colOff>
      <xdr:row>14</xdr:row>
      <xdr:rowOff>104775</xdr:rowOff>
    </xdr:to>
    <xdr:sp macro="" textlink="">
      <xdr:nvSpPr>
        <xdr:cNvPr id="2610" name="Text 48"/>
        <xdr:cNvSpPr txBox="1">
          <a:spLocks noChangeArrowheads="1"/>
        </xdr:cNvSpPr>
      </xdr:nvSpPr>
      <xdr:spPr bwMode="auto">
        <a:xfrm>
          <a:off x="2228850" y="99917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0</xdr:rowOff>
    </xdr:from>
    <xdr:to>
      <xdr:col>2</xdr:col>
      <xdr:colOff>752475</xdr:colOff>
      <xdr:row>14</xdr:row>
      <xdr:rowOff>104775</xdr:rowOff>
    </xdr:to>
    <xdr:sp macro="" textlink="">
      <xdr:nvSpPr>
        <xdr:cNvPr id="2611" name="Text 30"/>
        <xdr:cNvSpPr txBox="1">
          <a:spLocks noChangeArrowheads="1"/>
        </xdr:cNvSpPr>
      </xdr:nvSpPr>
      <xdr:spPr bwMode="auto">
        <a:xfrm>
          <a:off x="2228850" y="99917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0</xdr:rowOff>
    </xdr:from>
    <xdr:to>
      <xdr:col>2</xdr:col>
      <xdr:colOff>752475</xdr:colOff>
      <xdr:row>14</xdr:row>
      <xdr:rowOff>104775</xdr:rowOff>
    </xdr:to>
    <xdr:sp macro="" textlink="">
      <xdr:nvSpPr>
        <xdr:cNvPr id="2612" name="Text 39"/>
        <xdr:cNvSpPr txBox="1">
          <a:spLocks noChangeArrowheads="1"/>
        </xdr:cNvSpPr>
      </xdr:nvSpPr>
      <xdr:spPr bwMode="auto">
        <a:xfrm>
          <a:off x="2228850" y="99917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0</xdr:rowOff>
    </xdr:from>
    <xdr:to>
      <xdr:col>2</xdr:col>
      <xdr:colOff>752475</xdr:colOff>
      <xdr:row>14</xdr:row>
      <xdr:rowOff>104775</xdr:rowOff>
    </xdr:to>
    <xdr:sp macro="" textlink="">
      <xdr:nvSpPr>
        <xdr:cNvPr id="2613" name="Text 48"/>
        <xdr:cNvSpPr txBox="1">
          <a:spLocks noChangeArrowheads="1"/>
        </xdr:cNvSpPr>
      </xdr:nvSpPr>
      <xdr:spPr bwMode="auto">
        <a:xfrm>
          <a:off x="2228850" y="99917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0</xdr:rowOff>
    </xdr:from>
    <xdr:to>
      <xdr:col>2</xdr:col>
      <xdr:colOff>752475</xdr:colOff>
      <xdr:row>14</xdr:row>
      <xdr:rowOff>104775</xdr:rowOff>
    </xdr:to>
    <xdr:sp macro="" textlink="">
      <xdr:nvSpPr>
        <xdr:cNvPr id="2614" name="Text 30"/>
        <xdr:cNvSpPr txBox="1">
          <a:spLocks noChangeArrowheads="1"/>
        </xdr:cNvSpPr>
      </xdr:nvSpPr>
      <xdr:spPr bwMode="auto">
        <a:xfrm>
          <a:off x="2228850" y="99917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0</xdr:rowOff>
    </xdr:from>
    <xdr:to>
      <xdr:col>2</xdr:col>
      <xdr:colOff>752475</xdr:colOff>
      <xdr:row>14</xdr:row>
      <xdr:rowOff>104775</xdr:rowOff>
    </xdr:to>
    <xdr:sp macro="" textlink="">
      <xdr:nvSpPr>
        <xdr:cNvPr id="2615" name="Text 39"/>
        <xdr:cNvSpPr txBox="1">
          <a:spLocks noChangeArrowheads="1"/>
        </xdr:cNvSpPr>
      </xdr:nvSpPr>
      <xdr:spPr bwMode="auto">
        <a:xfrm>
          <a:off x="2228850" y="99917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0</xdr:rowOff>
    </xdr:from>
    <xdr:to>
      <xdr:col>2</xdr:col>
      <xdr:colOff>752475</xdr:colOff>
      <xdr:row>14</xdr:row>
      <xdr:rowOff>104775</xdr:rowOff>
    </xdr:to>
    <xdr:sp macro="" textlink="">
      <xdr:nvSpPr>
        <xdr:cNvPr id="2616" name="Text 48"/>
        <xdr:cNvSpPr txBox="1">
          <a:spLocks noChangeArrowheads="1"/>
        </xdr:cNvSpPr>
      </xdr:nvSpPr>
      <xdr:spPr bwMode="auto">
        <a:xfrm>
          <a:off x="2228850" y="99917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0</xdr:rowOff>
    </xdr:from>
    <xdr:to>
      <xdr:col>2</xdr:col>
      <xdr:colOff>752475</xdr:colOff>
      <xdr:row>14</xdr:row>
      <xdr:rowOff>171450</xdr:rowOff>
    </xdr:to>
    <xdr:sp macro="" textlink="">
      <xdr:nvSpPr>
        <xdr:cNvPr id="2617" name="Text 30"/>
        <xdr:cNvSpPr txBox="1">
          <a:spLocks noChangeArrowheads="1"/>
        </xdr:cNvSpPr>
      </xdr:nvSpPr>
      <xdr:spPr bwMode="auto">
        <a:xfrm>
          <a:off x="2228850" y="99917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0</xdr:rowOff>
    </xdr:from>
    <xdr:to>
      <xdr:col>2</xdr:col>
      <xdr:colOff>752475</xdr:colOff>
      <xdr:row>14</xdr:row>
      <xdr:rowOff>171450</xdr:rowOff>
    </xdr:to>
    <xdr:sp macro="" textlink="">
      <xdr:nvSpPr>
        <xdr:cNvPr id="2618" name="Text 39"/>
        <xdr:cNvSpPr txBox="1">
          <a:spLocks noChangeArrowheads="1"/>
        </xdr:cNvSpPr>
      </xdr:nvSpPr>
      <xdr:spPr bwMode="auto">
        <a:xfrm>
          <a:off x="2228850" y="99917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0</xdr:rowOff>
    </xdr:from>
    <xdr:to>
      <xdr:col>2</xdr:col>
      <xdr:colOff>752475</xdr:colOff>
      <xdr:row>14</xdr:row>
      <xdr:rowOff>171450</xdr:rowOff>
    </xdr:to>
    <xdr:sp macro="" textlink="">
      <xdr:nvSpPr>
        <xdr:cNvPr id="2619" name="Text 48"/>
        <xdr:cNvSpPr txBox="1">
          <a:spLocks noChangeArrowheads="1"/>
        </xdr:cNvSpPr>
      </xdr:nvSpPr>
      <xdr:spPr bwMode="auto">
        <a:xfrm>
          <a:off x="2228850" y="99917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0</xdr:rowOff>
    </xdr:from>
    <xdr:to>
      <xdr:col>2</xdr:col>
      <xdr:colOff>752475</xdr:colOff>
      <xdr:row>14</xdr:row>
      <xdr:rowOff>171450</xdr:rowOff>
    </xdr:to>
    <xdr:sp macro="" textlink="">
      <xdr:nvSpPr>
        <xdr:cNvPr id="2620" name="Text 30"/>
        <xdr:cNvSpPr txBox="1">
          <a:spLocks noChangeArrowheads="1"/>
        </xdr:cNvSpPr>
      </xdr:nvSpPr>
      <xdr:spPr bwMode="auto">
        <a:xfrm>
          <a:off x="2228850" y="99917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0</xdr:rowOff>
    </xdr:from>
    <xdr:to>
      <xdr:col>2</xdr:col>
      <xdr:colOff>752475</xdr:colOff>
      <xdr:row>14</xdr:row>
      <xdr:rowOff>171450</xdr:rowOff>
    </xdr:to>
    <xdr:sp macro="" textlink="">
      <xdr:nvSpPr>
        <xdr:cNvPr id="2621" name="Text 39"/>
        <xdr:cNvSpPr txBox="1">
          <a:spLocks noChangeArrowheads="1"/>
        </xdr:cNvSpPr>
      </xdr:nvSpPr>
      <xdr:spPr bwMode="auto">
        <a:xfrm>
          <a:off x="2228850" y="99917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0</xdr:rowOff>
    </xdr:from>
    <xdr:to>
      <xdr:col>2</xdr:col>
      <xdr:colOff>752475</xdr:colOff>
      <xdr:row>14</xdr:row>
      <xdr:rowOff>171450</xdr:rowOff>
    </xdr:to>
    <xdr:sp macro="" textlink="">
      <xdr:nvSpPr>
        <xdr:cNvPr id="2622" name="Text 48"/>
        <xdr:cNvSpPr txBox="1">
          <a:spLocks noChangeArrowheads="1"/>
        </xdr:cNvSpPr>
      </xdr:nvSpPr>
      <xdr:spPr bwMode="auto">
        <a:xfrm>
          <a:off x="2228850" y="99917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0</xdr:rowOff>
    </xdr:from>
    <xdr:to>
      <xdr:col>2</xdr:col>
      <xdr:colOff>752475</xdr:colOff>
      <xdr:row>14</xdr:row>
      <xdr:rowOff>171450</xdr:rowOff>
    </xdr:to>
    <xdr:sp macro="" textlink="">
      <xdr:nvSpPr>
        <xdr:cNvPr id="2623" name="Text 30"/>
        <xdr:cNvSpPr txBox="1">
          <a:spLocks noChangeArrowheads="1"/>
        </xdr:cNvSpPr>
      </xdr:nvSpPr>
      <xdr:spPr bwMode="auto">
        <a:xfrm>
          <a:off x="2228850" y="99917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0</xdr:rowOff>
    </xdr:from>
    <xdr:to>
      <xdr:col>2</xdr:col>
      <xdr:colOff>752475</xdr:colOff>
      <xdr:row>14</xdr:row>
      <xdr:rowOff>171450</xdr:rowOff>
    </xdr:to>
    <xdr:sp macro="" textlink="">
      <xdr:nvSpPr>
        <xdr:cNvPr id="2624" name="Text 39"/>
        <xdr:cNvSpPr txBox="1">
          <a:spLocks noChangeArrowheads="1"/>
        </xdr:cNvSpPr>
      </xdr:nvSpPr>
      <xdr:spPr bwMode="auto">
        <a:xfrm>
          <a:off x="2228850" y="99917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0</xdr:rowOff>
    </xdr:from>
    <xdr:to>
      <xdr:col>2</xdr:col>
      <xdr:colOff>752475</xdr:colOff>
      <xdr:row>14</xdr:row>
      <xdr:rowOff>171450</xdr:rowOff>
    </xdr:to>
    <xdr:sp macro="" textlink="">
      <xdr:nvSpPr>
        <xdr:cNvPr id="2625" name="Text 48"/>
        <xdr:cNvSpPr txBox="1">
          <a:spLocks noChangeArrowheads="1"/>
        </xdr:cNvSpPr>
      </xdr:nvSpPr>
      <xdr:spPr bwMode="auto">
        <a:xfrm>
          <a:off x="2228850" y="99917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0</xdr:rowOff>
    </xdr:from>
    <xdr:to>
      <xdr:col>2</xdr:col>
      <xdr:colOff>752475</xdr:colOff>
      <xdr:row>14</xdr:row>
      <xdr:rowOff>171450</xdr:rowOff>
    </xdr:to>
    <xdr:sp macro="" textlink="">
      <xdr:nvSpPr>
        <xdr:cNvPr id="2626" name="Text 30"/>
        <xdr:cNvSpPr txBox="1">
          <a:spLocks noChangeArrowheads="1"/>
        </xdr:cNvSpPr>
      </xdr:nvSpPr>
      <xdr:spPr bwMode="auto">
        <a:xfrm>
          <a:off x="2228850" y="99917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0</xdr:rowOff>
    </xdr:from>
    <xdr:to>
      <xdr:col>2</xdr:col>
      <xdr:colOff>752475</xdr:colOff>
      <xdr:row>14</xdr:row>
      <xdr:rowOff>171450</xdr:rowOff>
    </xdr:to>
    <xdr:sp macro="" textlink="">
      <xdr:nvSpPr>
        <xdr:cNvPr id="2627" name="Text 39"/>
        <xdr:cNvSpPr txBox="1">
          <a:spLocks noChangeArrowheads="1"/>
        </xdr:cNvSpPr>
      </xdr:nvSpPr>
      <xdr:spPr bwMode="auto">
        <a:xfrm>
          <a:off x="2228850" y="99917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0</xdr:rowOff>
    </xdr:from>
    <xdr:to>
      <xdr:col>2</xdr:col>
      <xdr:colOff>752475</xdr:colOff>
      <xdr:row>14</xdr:row>
      <xdr:rowOff>171450</xdr:rowOff>
    </xdr:to>
    <xdr:sp macro="" textlink="">
      <xdr:nvSpPr>
        <xdr:cNvPr id="2628" name="Text 48"/>
        <xdr:cNvSpPr txBox="1">
          <a:spLocks noChangeArrowheads="1"/>
        </xdr:cNvSpPr>
      </xdr:nvSpPr>
      <xdr:spPr bwMode="auto">
        <a:xfrm>
          <a:off x="2228850" y="99917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0</xdr:rowOff>
    </xdr:from>
    <xdr:to>
      <xdr:col>2</xdr:col>
      <xdr:colOff>752475</xdr:colOff>
      <xdr:row>14</xdr:row>
      <xdr:rowOff>171450</xdr:rowOff>
    </xdr:to>
    <xdr:sp macro="" textlink="">
      <xdr:nvSpPr>
        <xdr:cNvPr id="2629" name="Text 30"/>
        <xdr:cNvSpPr txBox="1">
          <a:spLocks noChangeArrowheads="1"/>
        </xdr:cNvSpPr>
      </xdr:nvSpPr>
      <xdr:spPr bwMode="auto">
        <a:xfrm>
          <a:off x="2228850" y="99917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0</xdr:rowOff>
    </xdr:from>
    <xdr:to>
      <xdr:col>2</xdr:col>
      <xdr:colOff>752475</xdr:colOff>
      <xdr:row>14</xdr:row>
      <xdr:rowOff>171450</xdr:rowOff>
    </xdr:to>
    <xdr:sp macro="" textlink="">
      <xdr:nvSpPr>
        <xdr:cNvPr id="2630" name="Text 39"/>
        <xdr:cNvSpPr txBox="1">
          <a:spLocks noChangeArrowheads="1"/>
        </xdr:cNvSpPr>
      </xdr:nvSpPr>
      <xdr:spPr bwMode="auto">
        <a:xfrm>
          <a:off x="2228850" y="99917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0</xdr:rowOff>
    </xdr:from>
    <xdr:to>
      <xdr:col>2</xdr:col>
      <xdr:colOff>752475</xdr:colOff>
      <xdr:row>14</xdr:row>
      <xdr:rowOff>104775</xdr:rowOff>
    </xdr:to>
    <xdr:sp macro="" textlink="">
      <xdr:nvSpPr>
        <xdr:cNvPr id="2631" name="Text 30"/>
        <xdr:cNvSpPr txBox="1">
          <a:spLocks noChangeArrowheads="1"/>
        </xdr:cNvSpPr>
      </xdr:nvSpPr>
      <xdr:spPr bwMode="auto">
        <a:xfrm>
          <a:off x="2228850" y="99917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0</xdr:rowOff>
    </xdr:from>
    <xdr:to>
      <xdr:col>2</xdr:col>
      <xdr:colOff>752475</xdr:colOff>
      <xdr:row>14</xdr:row>
      <xdr:rowOff>104775</xdr:rowOff>
    </xdr:to>
    <xdr:sp macro="" textlink="">
      <xdr:nvSpPr>
        <xdr:cNvPr id="2632" name="Text 39"/>
        <xdr:cNvSpPr txBox="1">
          <a:spLocks noChangeArrowheads="1"/>
        </xdr:cNvSpPr>
      </xdr:nvSpPr>
      <xdr:spPr bwMode="auto">
        <a:xfrm>
          <a:off x="2228850" y="99917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0</xdr:rowOff>
    </xdr:from>
    <xdr:to>
      <xdr:col>2</xdr:col>
      <xdr:colOff>752475</xdr:colOff>
      <xdr:row>14</xdr:row>
      <xdr:rowOff>104775</xdr:rowOff>
    </xdr:to>
    <xdr:sp macro="" textlink="">
      <xdr:nvSpPr>
        <xdr:cNvPr id="2633" name="Text 48"/>
        <xdr:cNvSpPr txBox="1">
          <a:spLocks noChangeArrowheads="1"/>
        </xdr:cNvSpPr>
      </xdr:nvSpPr>
      <xdr:spPr bwMode="auto">
        <a:xfrm>
          <a:off x="2228850" y="99917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0</xdr:rowOff>
    </xdr:from>
    <xdr:to>
      <xdr:col>2</xdr:col>
      <xdr:colOff>752475</xdr:colOff>
      <xdr:row>14</xdr:row>
      <xdr:rowOff>104775</xdr:rowOff>
    </xdr:to>
    <xdr:sp macro="" textlink="">
      <xdr:nvSpPr>
        <xdr:cNvPr id="2634" name="Text 30"/>
        <xdr:cNvSpPr txBox="1">
          <a:spLocks noChangeArrowheads="1"/>
        </xdr:cNvSpPr>
      </xdr:nvSpPr>
      <xdr:spPr bwMode="auto">
        <a:xfrm>
          <a:off x="2228850" y="99917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0</xdr:rowOff>
    </xdr:from>
    <xdr:to>
      <xdr:col>2</xdr:col>
      <xdr:colOff>752475</xdr:colOff>
      <xdr:row>14</xdr:row>
      <xdr:rowOff>104775</xdr:rowOff>
    </xdr:to>
    <xdr:sp macro="" textlink="">
      <xdr:nvSpPr>
        <xdr:cNvPr id="2635" name="Text 39"/>
        <xdr:cNvSpPr txBox="1">
          <a:spLocks noChangeArrowheads="1"/>
        </xdr:cNvSpPr>
      </xdr:nvSpPr>
      <xdr:spPr bwMode="auto">
        <a:xfrm>
          <a:off x="2228850" y="99917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0</xdr:rowOff>
    </xdr:from>
    <xdr:to>
      <xdr:col>2</xdr:col>
      <xdr:colOff>752475</xdr:colOff>
      <xdr:row>14</xdr:row>
      <xdr:rowOff>104775</xdr:rowOff>
    </xdr:to>
    <xdr:sp macro="" textlink="">
      <xdr:nvSpPr>
        <xdr:cNvPr id="2636" name="Text 48"/>
        <xdr:cNvSpPr txBox="1">
          <a:spLocks noChangeArrowheads="1"/>
        </xdr:cNvSpPr>
      </xdr:nvSpPr>
      <xdr:spPr bwMode="auto">
        <a:xfrm>
          <a:off x="2228850" y="99917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0</xdr:rowOff>
    </xdr:from>
    <xdr:to>
      <xdr:col>2</xdr:col>
      <xdr:colOff>752475</xdr:colOff>
      <xdr:row>14</xdr:row>
      <xdr:rowOff>104775</xdr:rowOff>
    </xdr:to>
    <xdr:sp macro="" textlink="">
      <xdr:nvSpPr>
        <xdr:cNvPr id="2637" name="Text 30"/>
        <xdr:cNvSpPr txBox="1">
          <a:spLocks noChangeArrowheads="1"/>
        </xdr:cNvSpPr>
      </xdr:nvSpPr>
      <xdr:spPr bwMode="auto">
        <a:xfrm>
          <a:off x="2228850" y="99917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0</xdr:rowOff>
    </xdr:from>
    <xdr:to>
      <xdr:col>2</xdr:col>
      <xdr:colOff>752475</xdr:colOff>
      <xdr:row>14</xdr:row>
      <xdr:rowOff>104775</xdr:rowOff>
    </xdr:to>
    <xdr:sp macro="" textlink="">
      <xdr:nvSpPr>
        <xdr:cNvPr id="2638" name="Text 39"/>
        <xdr:cNvSpPr txBox="1">
          <a:spLocks noChangeArrowheads="1"/>
        </xdr:cNvSpPr>
      </xdr:nvSpPr>
      <xdr:spPr bwMode="auto">
        <a:xfrm>
          <a:off x="2228850" y="99917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0</xdr:rowOff>
    </xdr:from>
    <xdr:to>
      <xdr:col>2</xdr:col>
      <xdr:colOff>752475</xdr:colOff>
      <xdr:row>14</xdr:row>
      <xdr:rowOff>104775</xdr:rowOff>
    </xdr:to>
    <xdr:sp macro="" textlink="">
      <xdr:nvSpPr>
        <xdr:cNvPr id="2639" name="Text 48"/>
        <xdr:cNvSpPr txBox="1">
          <a:spLocks noChangeArrowheads="1"/>
        </xdr:cNvSpPr>
      </xdr:nvSpPr>
      <xdr:spPr bwMode="auto">
        <a:xfrm>
          <a:off x="2228850" y="99917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0</xdr:rowOff>
    </xdr:from>
    <xdr:to>
      <xdr:col>2</xdr:col>
      <xdr:colOff>752475</xdr:colOff>
      <xdr:row>14</xdr:row>
      <xdr:rowOff>104775</xdr:rowOff>
    </xdr:to>
    <xdr:sp macro="" textlink="">
      <xdr:nvSpPr>
        <xdr:cNvPr id="2640" name="Text 30"/>
        <xdr:cNvSpPr txBox="1">
          <a:spLocks noChangeArrowheads="1"/>
        </xdr:cNvSpPr>
      </xdr:nvSpPr>
      <xdr:spPr bwMode="auto">
        <a:xfrm>
          <a:off x="2228850" y="99917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0</xdr:rowOff>
    </xdr:from>
    <xdr:to>
      <xdr:col>2</xdr:col>
      <xdr:colOff>752475</xdr:colOff>
      <xdr:row>14</xdr:row>
      <xdr:rowOff>104775</xdr:rowOff>
    </xdr:to>
    <xdr:sp macro="" textlink="">
      <xdr:nvSpPr>
        <xdr:cNvPr id="2641" name="Text 39"/>
        <xdr:cNvSpPr txBox="1">
          <a:spLocks noChangeArrowheads="1"/>
        </xdr:cNvSpPr>
      </xdr:nvSpPr>
      <xdr:spPr bwMode="auto">
        <a:xfrm>
          <a:off x="2228850" y="99917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0</xdr:rowOff>
    </xdr:from>
    <xdr:to>
      <xdr:col>2</xdr:col>
      <xdr:colOff>752475</xdr:colOff>
      <xdr:row>14</xdr:row>
      <xdr:rowOff>104775</xdr:rowOff>
    </xdr:to>
    <xdr:sp macro="" textlink="">
      <xdr:nvSpPr>
        <xdr:cNvPr id="2642" name="Text 48"/>
        <xdr:cNvSpPr txBox="1">
          <a:spLocks noChangeArrowheads="1"/>
        </xdr:cNvSpPr>
      </xdr:nvSpPr>
      <xdr:spPr bwMode="auto">
        <a:xfrm>
          <a:off x="2228850" y="99917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0</xdr:rowOff>
    </xdr:from>
    <xdr:to>
      <xdr:col>2</xdr:col>
      <xdr:colOff>752475</xdr:colOff>
      <xdr:row>14</xdr:row>
      <xdr:rowOff>171450</xdr:rowOff>
    </xdr:to>
    <xdr:sp macro="" textlink="">
      <xdr:nvSpPr>
        <xdr:cNvPr id="2643" name="Text 30"/>
        <xdr:cNvSpPr txBox="1">
          <a:spLocks noChangeArrowheads="1"/>
        </xdr:cNvSpPr>
      </xdr:nvSpPr>
      <xdr:spPr bwMode="auto">
        <a:xfrm>
          <a:off x="2228850" y="99917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0</xdr:rowOff>
    </xdr:from>
    <xdr:to>
      <xdr:col>2</xdr:col>
      <xdr:colOff>752475</xdr:colOff>
      <xdr:row>14</xdr:row>
      <xdr:rowOff>171450</xdr:rowOff>
    </xdr:to>
    <xdr:sp macro="" textlink="">
      <xdr:nvSpPr>
        <xdr:cNvPr id="2644" name="Text 39"/>
        <xdr:cNvSpPr txBox="1">
          <a:spLocks noChangeArrowheads="1"/>
        </xdr:cNvSpPr>
      </xdr:nvSpPr>
      <xdr:spPr bwMode="auto">
        <a:xfrm>
          <a:off x="2228850" y="99917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0</xdr:rowOff>
    </xdr:from>
    <xdr:to>
      <xdr:col>2</xdr:col>
      <xdr:colOff>752475</xdr:colOff>
      <xdr:row>14</xdr:row>
      <xdr:rowOff>171450</xdr:rowOff>
    </xdr:to>
    <xdr:sp macro="" textlink="">
      <xdr:nvSpPr>
        <xdr:cNvPr id="2645" name="Text 48"/>
        <xdr:cNvSpPr txBox="1">
          <a:spLocks noChangeArrowheads="1"/>
        </xdr:cNvSpPr>
      </xdr:nvSpPr>
      <xdr:spPr bwMode="auto">
        <a:xfrm>
          <a:off x="2228850" y="99917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0</xdr:rowOff>
    </xdr:from>
    <xdr:to>
      <xdr:col>2</xdr:col>
      <xdr:colOff>752475</xdr:colOff>
      <xdr:row>14</xdr:row>
      <xdr:rowOff>171450</xdr:rowOff>
    </xdr:to>
    <xdr:sp macro="" textlink="">
      <xdr:nvSpPr>
        <xdr:cNvPr id="2646" name="Text 30"/>
        <xdr:cNvSpPr txBox="1">
          <a:spLocks noChangeArrowheads="1"/>
        </xdr:cNvSpPr>
      </xdr:nvSpPr>
      <xdr:spPr bwMode="auto">
        <a:xfrm>
          <a:off x="2228850" y="99917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0</xdr:rowOff>
    </xdr:from>
    <xdr:to>
      <xdr:col>2</xdr:col>
      <xdr:colOff>752475</xdr:colOff>
      <xdr:row>14</xdr:row>
      <xdr:rowOff>171450</xdr:rowOff>
    </xdr:to>
    <xdr:sp macro="" textlink="">
      <xdr:nvSpPr>
        <xdr:cNvPr id="2647" name="Text 39"/>
        <xdr:cNvSpPr txBox="1">
          <a:spLocks noChangeArrowheads="1"/>
        </xdr:cNvSpPr>
      </xdr:nvSpPr>
      <xdr:spPr bwMode="auto">
        <a:xfrm>
          <a:off x="2228850" y="99917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0</xdr:rowOff>
    </xdr:from>
    <xdr:to>
      <xdr:col>2</xdr:col>
      <xdr:colOff>752475</xdr:colOff>
      <xdr:row>14</xdr:row>
      <xdr:rowOff>171450</xdr:rowOff>
    </xdr:to>
    <xdr:sp macro="" textlink="">
      <xdr:nvSpPr>
        <xdr:cNvPr id="2648" name="Text 48"/>
        <xdr:cNvSpPr txBox="1">
          <a:spLocks noChangeArrowheads="1"/>
        </xdr:cNvSpPr>
      </xdr:nvSpPr>
      <xdr:spPr bwMode="auto">
        <a:xfrm>
          <a:off x="2228850" y="99917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0</xdr:rowOff>
    </xdr:from>
    <xdr:to>
      <xdr:col>2</xdr:col>
      <xdr:colOff>752475</xdr:colOff>
      <xdr:row>14</xdr:row>
      <xdr:rowOff>171450</xdr:rowOff>
    </xdr:to>
    <xdr:sp macro="" textlink="">
      <xdr:nvSpPr>
        <xdr:cNvPr id="2649" name="Text 30"/>
        <xdr:cNvSpPr txBox="1">
          <a:spLocks noChangeArrowheads="1"/>
        </xdr:cNvSpPr>
      </xdr:nvSpPr>
      <xdr:spPr bwMode="auto">
        <a:xfrm>
          <a:off x="2228850" y="99917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0</xdr:rowOff>
    </xdr:from>
    <xdr:to>
      <xdr:col>2</xdr:col>
      <xdr:colOff>752475</xdr:colOff>
      <xdr:row>14</xdr:row>
      <xdr:rowOff>171450</xdr:rowOff>
    </xdr:to>
    <xdr:sp macro="" textlink="">
      <xdr:nvSpPr>
        <xdr:cNvPr id="2650" name="Text 39"/>
        <xdr:cNvSpPr txBox="1">
          <a:spLocks noChangeArrowheads="1"/>
        </xdr:cNvSpPr>
      </xdr:nvSpPr>
      <xdr:spPr bwMode="auto">
        <a:xfrm>
          <a:off x="2228850" y="99917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0</xdr:rowOff>
    </xdr:from>
    <xdr:to>
      <xdr:col>2</xdr:col>
      <xdr:colOff>752475</xdr:colOff>
      <xdr:row>14</xdr:row>
      <xdr:rowOff>171450</xdr:rowOff>
    </xdr:to>
    <xdr:sp macro="" textlink="">
      <xdr:nvSpPr>
        <xdr:cNvPr id="2651" name="Text 48"/>
        <xdr:cNvSpPr txBox="1">
          <a:spLocks noChangeArrowheads="1"/>
        </xdr:cNvSpPr>
      </xdr:nvSpPr>
      <xdr:spPr bwMode="auto">
        <a:xfrm>
          <a:off x="2228850" y="99917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0</xdr:rowOff>
    </xdr:from>
    <xdr:to>
      <xdr:col>2</xdr:col>
      <xdr:colOff>752475</xdr:colOff>
      <xdr:row>14</xdr:row>
      <xdr:rowOff>171450</xdr:rowOff>
    </xdr:to>
    <xdr:sp macro="" textlink="">
      <xdr:nvSpPr>
        <xdr:cNvPr id="2652" name="Text 30"/>
        <xdr:cNvSpPr txBox="1">
          <a:spLocks noChangeArrowheads="1"/>
        </xdr:cNvSpPr>
      </xdr:nvSpPr>
      <xdr:spPr bwMode="auto">
        <a:xfrm>
          <a:off x="2228850" y="99917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0</xdr:rowOff>
    </xdr:from>
    <xdr:to>
      <xdr:col>2</xdr:col>
      <xdr:colOff>752475</xdr:colOff>
      <xdr:row>14</xdr:row>
      <xdr:rowOff>171450</xdr:rowOff>
    </xdr:to>
    <xdr:sp macro="" textlink="">
      <xdr:nvSpPr>
        <xdr:cNvPr id="2653" name="Text 39"/>
        <xdr:cNvSpPr txBox="1">
          <a:spLocks noChangeArrowheads="1"/>
        </xdr:cNvSpPr>
      </xdr:nvSpPr>
      <xdr:spPr bwMode="auto">
        <a:xfrm>
          <a:off x="2228850" y="99917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0</xdr:rowOff>
    </xdr:from>
    <xdr:to>
      <xdr:col>2</xdr:col>
      <xdr:colOff>752475</xdr:colOff>
      <xdr:row>14</xdr:row>
      <xdr:rowOff>171450</xdr:rowOff>
    </xdr:to>
    <xdr:sp macro="" textlink="">
      <xdr:nvSpPr>
        <xdr:cNvPr id="2654" name="Text 48"/>
        <xdr:cNvSpPr txBox="1">
          <a:spLocks noChangeArrowheads="1"/>
        </xdr:cNvSpPr>
      </xdr:nvSpPr>
      <xdr:spPr bwMode="auto">
        <a:xfrm>
          <a:off x="2228850" y="99917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0</xdr:rowOff>
    </xdr:from>
    <xdr:to>
      <xdr:col>2</xdr:col>
      <xdr:colOff>752475</xdr:colOff>
      <xdr:row>14</xdr:row>
      <xdr:rowOff>171450</xdr:rowOff>
    </xdr:to>
    <xdr:sp macro="" textlink="">
      <xdr:nvSpPr>
        <xdr:cNvPr id="2655" name="Text 30"/>
        <xdr:cNvSpPr txBox="1">
          <a:spLocks noChangeArrowheads="1"/>
        </xdr:cNvSpPr>
      </xdr:nvSpPr>
      <xdr:spPr bwMode="auto">
        <a:xfrm>
          <a:off x="2228850" y="99917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0</xdr:rowOff>
    </xdr:from>
    <xdr:to>
      <xdr:col>2</xdr:col>
      <xdr:colOff>752475</xdr:colOff>
      <xdr:row>14</xdr:row>
      <xdr:rowOff>171450</xdr:rowOff>
    </xdr:to>
    <xdr:sp macro="" textlink="">
      <xdr:nvSpPr>
        <xdr:cNvPr id="2656" name="Text 39"/>
        <xdr:cNvSpPr txBox="1">
          <a:spLocks noChangeArrowheads="1"/>
        </xdr:cNvSpPr>
      </xdr:nvSpPr>
      <xdr:spPr bwMode="auto">
        <a:xfrm>
          <a:off x="2228850" y="99917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13</xdr:row>
      <xdr:rowOff>476250</xdr:rowOff>
    </xdr:from>
    <xdr:to>
      <xdr:col>2</xdr:col>
      <xdr:colOff>752475</xdr:colOff>
      <xdr:row>14</xdr:row>
      <xdr:rowOff>104775</xdr:rowOff>
    </xdr:to>
    <xdr:sp macro="" textlink="">
      <xdr:nvSpPr>
        <xdr:cNvPr id="2657" name="Text 30"/>
        <xdr:cNvSpPr txBox="1">
          <a:spLocks noChangeArrowheads="1"/>
        </xdr:cNvSpPr>
      </xdr:nvSpPr>
      <xdr:spPr bwMode="auto">
        <a:xfrm>
          <a:off x="2228850" y="9906000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13</xdr:row>
      <xdr:rowOff>476250</xdr:rowOff>
    </xdr:from>
    <xdr:to>
      <xdr:col>2</xdr:col>
      <xdr:colOff>752475</xdr:colOff>
      <xdr:row>14</xdr:row>
      <xdr:rowOff>104775</xdr:rowOff>
    </xdr:to>
    <xdr:sp macro="" textlink="">
      <xdr:nvSpPr>
        <xdr:cNvPr id="2658" name="Text 39"/>
        <xdr:cNvSpPr txBox="1">
          <a:spLocks noChangeArrowheads="1"/>
        </xdr:cNvSpPr>
      </xdr:nvSpPr>
      <xdr:spPr bwMode="auto">
        <a:xfrm>
          <a:off x="2228850" y="9906000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13</xdr:row>
      <xdr:rowOff>476250</xdr:rowOff>
    </xdr:from>
    <xdr:to>
      <xdr:col>2</xdr:col>
      <xdr:colOff>752475</xdr:colOff>
      <xdr:row>14</xdr:row>
      <xdr:rowOff>104775</xdr:rowOff>
    </xdr:to>
    <xdr:sp macro="" textlink="">
      <xdr:nvSpPr>
        <xdr:cNvPr id="2659" name="Text 48"/>
        <xdr:cNvSpPr txBox="1">
          <a:spLocks noChangeArrowheads="1"/>
        </xdr:cNvSpPr>
      </xdr:nvSpPr>
      <xdr:spPr bwMode="auto">
        <a:xfrm>
          <a:off x="2228850" y="9906000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13</xdr:row>
      <xdr:rowOff>476250</xdr:rowOff>
    </xdr:from>
    <xdr:to>
      <xdr:col>2</xdr:col>
      <xdr:colOff>752475</xdr:colOff>
      <xdr:row>14</xdr:row>
      <xdr:rowOff>104775</xdr:rowOff>
    </xdr:to>
    <xdr:sp macro="" textlink="">
      <xdr:nvSpPr>
        <xdr:cNvPr id="2660" name="Text 30"/>
        <xdr:cNvSpPr txBox="1">
          <a:spLocks noChangeArrowheads="1"/>
        </xdr:cNvSpPr>
      </xdr:nvSpPr>
      <xdr:spPr bwMode="auto">
        <a:xfrm>
          <a:off x="2228850" y="9906000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13</xdr:row>
      <xdr:rowOff>476250</xdr:rowOff>
    </xdr:from>
    <xdr:to>
      <xdr:col>2</xdr:col>
      <xdr:colOff>752475</xdr:colOff>
      <xdr:row>14</xdr:row>
      <xdr:rowOff>104775</xdr:rowOff>
    </xdr:to>
    <xdr:sp macro="" textlink="">
      <xdr:nvSpPr>
        <xdr:cNvPr id="2661" name="Text 39"/>
        <xdr:cNvSpPr txBox="1">
          <a:spLocks noChangeArrowheads="1"/>
        </xdr:cNvSpPr>
      </xdr:nvSpPr>
      <xdr:spPr bwMode="auto">
        <a:xfrm>
          <a:off x="2228850" y="9906000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13</xdr:row>
      <xdr:rowOff>476250</xdr:rowOff>
    </xdr:from>
    <xdr:to>
      <xdr:col>2</xdr:col>
      <xdr:colOff>752475</xdr:colOff>
      <xdr:row>14</xdr:row>
      <xdr:rowOff>104775</xdr:rowOff>
    </xdr:to>
    <xdr:sp macro="" textlink="">
      <xdr:nvSpPr>
        <xdr:cNvPr id="2662" name="Text 48"/>
        <xdr:cNvSpPr txBox="1">
          <a:spLocks noChangeArrowheads="1"/>
        </xdr:cNvSpPr>
      </xdr:nvSpPr>
      <xdr:spPr bwMode="auto">
        <a:xfrm>
          <a:off x="2228850" y="9906000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13</xdr:row>
      <xdr:rowOff>257175</xdr:rowOff>
    </xdr:from>
    <xdr:to>
      <xdr:col>2</xdr:col>
      <xdr:colOff>752475</xdr:colOff>
      <xdr:row>14</xdr:row>
      <xdr:rowOff>104775</xdr:rowOff>
    </xdr:to>
    <xdr:sp macro="" textlink="">
      <xdr:nvSpPr>
        <xdr:cNvPr id="2663" name="Text 48"/>
        <xdr:cNvSpPr txBox="1">
          <a:spLocks noChangeArrowheads="1"/>
        </xdr:cNvSpPr>
      </xdr:nvSpPr>
      <xdr:spPr bwMode="auto">
        <a:xfrm>
          <a:off x="2228850" y="9686925"/>
          <a:ext cx="95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13</xdr:row>
      <xdr:rowOff>476250</xdr:rowOff>
    </xdr:from>
    <xdr:to>
      <xdr:col>2</xdr:col>
      <xdr:colOff>752475</xdr:colOff>
      <xdr:row>14</xdr:row>
      <xdr:rowOff>104775</xdr:rowOff>
    </xdr:to>
    <xdr:sp macro="" textlink="">
      <xdr:nvSpPr>
        <xdr:cNvPr id="2664" name="Text 30"/>
        <xdr:cNvSpPr txBox="1">
          <a:spLocks noChangeArrowheads="1"/>
        </xdr:cNvSpPr>
      </xdr:nvSpPr>
      <xdr:spPr bwMode="auto">
        <a:xfrm>
          <a:off x="2228850" y="9906000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13</xdr:row>
      <xdr:rowOff>476250</xdr:rowOff>
    </xdr:from>
    <xdr:to>
      <xdr:col>2</xdr:col>
      <xdr:colOff>752475</xdr:colOff>
      <xdr:row>14</xdr:row>
      <xdr:rowOff>104775</xdr:rowOff>
    </xdr:to>
    <xdr:sp macro="" textlink="">
      <xdr:nvSpPr>
        <xdr:cNvPr id="2665" name="Text 39"/>
        <xdr:cNvSpPr txBox="1">
          <a:spLocks noChangeArrowheads="1"/>
        </xdr:cNvSpPr>
      </xdr:nvSpPr>
      <xdr:spPr bwMode="auto">
        <a:xfrm>
          <a:off x="2228850" y="9906000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13</xdr:row>
      <xdr:rowOff>257175</xdr:rowOff>
    </xdr:from>
    <xdr:to>
      <xdr:col>2</xdr:col>
      <xdr:colOff>752475</xdr:colOff>
      <xdr:row>14</xdr:row>
      <xdr:rowOff>104775</xdr:rowOff>
    </xdr:to>
    <xdr:sp macro="" textlink="">
      <xdr:nvSpPr>
        <xdr:cNvPr id="2666" name="Text 48"/>
        <xdr:cNvSpPr txBox="1">
          <a:spLocks noChangeArrowheads="1"/>
        </xdr:cNvSpPr>
      </xdr:nvSpPr>
      <xdr:spPr bwMode="auto">
        <a:xfrm>
          <a:off x="2228850" y="9686925"/>
          <a:ext cx="95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13</xdr:row>
      <xdr:rowOff>257175</xdr:rowOff>
    </xdr:from>
    <xdr:to>
      <xdr:col>2</xdr:col>
      <xdr:colOff>752475</xdr:colOff>
      <xdr:row>14</xdr:row>
      <xdr:rowOff>104775</xdr:rowOff>
    </xdr:to>
    <xdr:sp macro="" textlink="">
      <xdr:nvSpPr>
        <xdr:cNvPr id="2667" name="Text 48"/>
        <xdr:cNvSpPr txBox="1">
          <a:spLocks noChangeArrowheads="1"/>
        </xdr:cNvSpPr>
      </xdr:nvSpPr>
      <xdr:spPr bwMode="auto">
        <a:xfrm>
          <a:off x="2228850" y="9686925"/>
          <a:ext cx="95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13</xdr:row>
      <xdr:rowOff>476250</xdr:rowOff>
    </xdr:from>
    <xdr:to>
      <xdr:col>2</xdr:col>
      <xdr:colOff>752475</xdr:colOff>
      <xdr:row>14</xdr:row>
      <xdr:rowOff>104775</xdr:rowOff>
    </xdr:to>
    <xdr:sp macro="" textlink="">
      <xdr:nvSpPr>
        <xdr:cNvPr id="2668" name="Text 30"/>
        <xdr:cNvSpPr txBox="1">
          <a:spLocks noChangeArrowheads="1"/>
        </xdr:cNvSpPr>
      </xdr:nvSpPr>
      <xdr:spPr bwMode="auto">
        <a:xfrm>
          <a:off x="2228850" y="9906000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13</xdr:row>
      <xdr:rowOff>476250</xdr:rowOff>
    </xdr:from>
    <xdr:to>
      <xdr:col>2</xdr:col>
      <xdr:colOff>752475</xdr:colOff>
      <xdr:row>14</xdr:row>
      <xdr:rowOff>104775</xdr:rowOff>
    </xdr:to>
    <xdr:sp macro="" textlink="">
      <xdr:nvSpPr>
        <xdr:cNvPr id="2669" name="Text 39"/>
        <xdr:cNvSpPr txBox="1">
          <a:spLocks noChangeArrowheads="1"/>
        </xdr:cNvSpPr>
      </xdr:nvSpPr>
      <xdr:spPr bwMode="auto">
        <a:xfrm>
          <a:off x="2228850" y="9906000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13</xdr:row>
      <xdr:rowOff>257175</xdr:rowOff>
    </xdr:from>
    <xdr:to>
      <xdr:col>2</xdr:col>
      <xdr:colOff>752475</xdr:colOff>
      <xdr:row>14</xdr:row>
      <xdr:rowOff>104775</xdr:rowOff>
    </xdr:to>
    <xdr:sp macro="" textlink="">
      <xdr:nvSpPr>
        <xdr:cNvPr id="2670" name="Text 48"/>
        <xdr:cNvSpPr txBox="1">
          <a:spLocks noChangeArrowheads="1"/>
        </xdr:cNvSpPr>
      </xdr:nvSpPr>
      <xdr:spPr bwMode="auto">
        <a:xfrm>
          <a:off x="2228850" y="9686925"/>
          <a:ext cx="95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13</xdr:row>
      <xdr:rowOff>476250</xdr:rowOff>
    </xdr:from>
    <xdr:to>
      <xdr:col>2</xdr:col>
      <xdr:colOff>752475</xdr:colOff>
      <xdr:row>14</xdr:row>
      <xdr:rowOff>104775</xdr:rowOff>
    </xdr:to>
    <xdr:sp macro="" textlink="">
      <xdr:nvSpPr>
        <xdr:cNvPr id="2671" name="Text 30"/>
        <xdr:cNvSpPr txBox="1">
          <a:spLocks noChangeArrowheads="1"/>
        </xdr:cNvSpPr>
      </xdr:nvSpPr>
      <xdr:spPr bwMode="auto">
        <a:xfrm>
          <a:off x="2228850" y="9906000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13</xdr:row>
      <xdr:rowOff>476250</xdr:rowOff>
    </xdr:from>
    <xdr:to>
      <xdr:col>2</xdr:col>
      <xdr:colOff>752475</xdr:colOff>
      <xdr:row>14</xdr:row>
      <xdr:rowOff>104775</xdr:rowOff>
    </xdr:to>
    <xdr:sp macro="" textlink="">
      <xdr:nvSpPr>
        <xdr:cNvPr id="2672" name="Text 39"/>
        <xdr:cNvSpPr txBox="1">
          <a:spLocks noChangeArrowheads="1"/>
        </xdr:cNvSpPr>
      </xdr:nvSpPr>
      <xdr:spPr bwMode="auto">
        <a:xfrm>
          <a:off x="2228850" y="9906000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13</xdr:row>
      <xdr:rowOff>476250</xdr:rowOff>
    </xdr:from>
    <xdr:to>
      <xdr:col>2</xdr:col>
      <xdr:colOff>752475</xdr:colOff>
      <xdr:row>14</xdr:row>
      <xdr:rowOff>104775</xdr:rowOff>
    </xdr:to>
    <xdr:sp macro="" textlink="">
      <xdr:nvSpPr>
        <xdr:cNvPr id="2673" name="Text 48"/>
        <xdr:cNvSpPr txBox="1">
          <a:spLocks noChangeArrowheads="1"/>
        </xdr:cNvSpPr>
      </xdr:nvSpPr>
      <xdr:spPr bwMode="auto">
        <a:xfrm>
          <a:off x="2228850" y="9906000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13</xdr:row>
      <xdr:rowOff>476250</xdr:rowOff>
    </xdr:from>
    <xdr:to>
      <xdr:col>2</xdr:col>
      <xdr:colOff>752475</xdr:colOff>
      <xdr:row>14</xdr:row>
      <xdr:rowOff>104775</xdr:rowOff>
    </xdr:to>
    <xdr:sp macro="" textlink="">
      <xdr:nvSpPr>
        <xdr:cNvPr id="2674" name="Text 30"/>
        <xdr:cNvSpPr txBox="1">
          <a:spLocks noChangeArrowheads="1"/>
        </xdr:cNvSpPr>
      </xdr:nvSpPr>
      <xdr:spPr bwMode="auto">
        <a:xfrm>
          <a:off x="2228850" y="9906000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13</xdr:row>
      <xdr:rowOff>476250</xdr:rowOff>
    </xdr:from>
    <xdr:to>
      <xdr:col>2</xdr:col>
      <xdr:colOff>752475</xdr:colOff>
      <xdr:row>14</xdr:row>
      <xdr:rowOff>104775</xdr:rowOff>
    </xdr:to>
    <xdr:sp macro="" textlink="">
      <xdr:nvSpPr>
        <xdr:cNvPr id="2675" name="Text 39"/>
        <xdr:cNvSpPr txBox="1">
          <a:spLocks noChangeArrowheads="1"/>
        </xdr:cNvSpPr>
      </xdr:nvSpPr>
      <xdr:spPr bwMode="auto">
        <a:xfrm>
          <a:off x="2228850" y="9906000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13</xdr:row>
      <xdr:rowOff>476250</xdr:rowOff>
    </xdr:from>
    <xdr:to>
      <xdr:col>2</xdr:col>
      <xdr:colOff>752475</xdr:colOff>
      <xdr:row>14</xdr:row>
      <xdr:rowOff>104775</xdr:rowOff>
    </xdr:to>
    <xdr:sp macro="" textlink="">
      <xdr:nvSpPr>
        <xdr:cNvPr id="2676" name="Text 48"/>
        <xdr:cNvSpPr txBox="1">
          <a:spLocks noChangeArrowheads="1"/>
        </xdr:cNvSpPr>
      </xdr:nvSpPr>
      <xdr:spPr bwMode="auto">
        <a:xfrm>
          <a:off x="2228850" y="9906000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13</xdr:row>
      <xdr:rowOff>257175</xdr:rowOff>
    </xdr:from>
    <xdr:to>
      <xdr:col>2</xdr:col>
      <xdr:colOff>752475</xdr:colOff>
      <xdr:row>14</xdr:row>
      <xdr:rowOff>104775</xdr:rowOff>
    </xdr:to>
    <xdr:sp macro="" textlink="">
      <xdr:nvSpPr>
        <xdr:cNvPr id="2677" name="Text 48"/>
        <xdr:cNvSpPr txBox="1">
          <a:spLocks noChangeArrowheads="1"/>
        </xdr:cNvSpPr>
      </xdr:nvSpPr>
      <xdr:spPr bwMode="auto">
        <a:xfrm>
          <a:off x="2228850" y="9686925"/>
          <a:ext cx="95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13</xdr:row>
      <xdr:rowOff>476250</xdr:rowOff>
    </xdr:from>
    <xdr:to>
      <xdr:col>2</xdr:col>
      <xdr:colOff>752475</xdr:colOff>
      <xdr:row>14</xdr:row>
      <xdr:rowOff>104775</xdr:rowOff>
    </xdr:to>
    <xdr:sp macro="" textlink="">
      <xdr:nvSpPr>
        <xdr:cNvPr id="2678" name="Text 30"/>
        <xdr:cNvSpPr txBox="1">
          <a:spLocks noChangeArrowheads="1"/>
        </xdr:cNvSpPr>
      </xdr:nvSpPr>
      <xdr:spPr bwMode="auto">
        <a:xfrm>
          <a:off x="2228850" y="9906000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13</xdr:row>
      <xdr:rowOff>476250</xdr:rowOff>
    </xdr:from>
    <xdr:to>
      <xdr:col>2</xdr:col>
      <xdr:colOff>752475</xdr:colOff>
      <xdr:row>14</xdr:row>
      <xdr:rowOff>104775</xdr:rowOff>
    </xdr:to>
    <xdr:sp macro="" textlink="">
      <xdr:nvSpPr>
        <xdr:cNvPr id="2679" name="Text 39"/>
        <xdr:cNvSpPr txBox="1">
          <a:spLocks noChangeArrowheads="1"/>
        </xdr:cNvSpPr>
      </xdr:nvSpPr>
      <xdr:spPr bwMode="auto">
        <a:xfrm>
          <a:off x="2228850" y="9906000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13</xdr:row>
      <xdr:rowOff>257175</xdr:rowOff>
    </xdr:from>
    <xdr:to>
      <xdr:col>2</xdr:col>
      <xdr:colOff>752475</xdr:colOff>
      <xdr:row>14</xdr:row>
      <xdr:rowOff>104775</xdr:rowOff>
    </xdr:to>
    <xdr:sp macro="" textlink="">
      <xdr:nvSpPr>
        <xdr:cNvPr id="2680" name="Text 48"/>
        <xdr:cNvSpPr txBox="1">
          <a:spLocks noChangeArrowheads="1"/>
        </xdr:cNvSpPr>
      </xdr:nvSpPr>
      <xdr:spPr bwMode="auto">
        <a:xfrm>
          <a:off x="2228850" y="9686925"/>
          <a:ext cx="95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15</xdr:row>
      <xdr:rowOff>352425</xdr:rowOff>
    </xdr:from>
    <xdr:to>
      <xdr:col>1</xdr:col>
      <xdr:colOff>752475</xdr:colOff>
      <xdr:row>16</xdr:row>
      <xdr:rowOff>0</xdr:rowOff>
    </xdr:to>
    <xdr:sp macro="" textlink="">
      <xdr:nvSpPr>
        <xdr:cNvPr id="2682" name="Text 30"/>
        <xdr:cNvSpPr txBox="1">
          <a:spLocks noChangeArrowheads="1"/>
        </xdr:cNvSpPr>
      </xdr:nvSpPr>
      <xdr:spPr bwMode="auto">
        <a:xfrm>
          <a:off x="1047750" y="978217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15</xdr:row>
      <xdr:rowOff>352425</xdr:rowOff>
    </xdr:from>
    <xdr:to>
      <xdr:col>1</xdr:col>
      <xdr:colOff>752475</xdr:colOff>
      <xdr:row>16</xdr:row>
      <xdr:rowOff>0</xdr:rowOff>
    </xdr:to>
    <xdr:sp macro="" textlink="">
      <xdr:nvSpPr>
        <xdr:cNvPr id="2683" name="Text 39"/>
        <xdr:cNvSpPr txBox="1">
          <a:spLocks noChangeArrowheads="1"/>
        </xdr:cNvSpPr>
      </xdr:nvSpPr>
      <xdr:spPr bwMode="auto">
        <a:xfrm>
          <a:off x="1047750" y="978217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15</xdr:row>
      <xdr:rowOff>352425</xdr:rowOff>
    </xdr:from>
    <xdr:to>
      <xdr:col>1</xdr:col>
      <xdr:colOff>752475</xdr:colOff>
      <xdr:row>16</xdr:row>
      <xdr:rowOff>0</xdr:rowOff>
    </xdr:to>
    <xdr:sp macro="" textlink="">
      <xdr:nvSpPr>
        <xdr:cNvPr id="2684" name="Text 48"/>
        <xdr:cNvSpPr txBox="1">
          <a:spLocks noChangeArrowheads="1"/>
        </xdr:cNvSpPr>
      </xdr:nvSpPr>
      <xdr:spPr bwMode="auto">
        <a:xfrm>
          <a:off x="1047750" y="978217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15</xdr:row>
      <xdr:rowOff>352425</xdr:rowOff>
    </xdr:from>
    <xdr:to>
      <xdr:col>1</xdr:col>
      <xdr:colOff>752475</xdr:colOff>
      <xdr:row>16</xdr:row>
      <xdr:rowOff>0</xdr:rowOff>
    </xdr:to>
    <xdr:sp macro="" textlink="">
      <xdr:nvSpPr>
        <xdr:cNvPr id="2685" name="Text 30"/>
        <xdr:cNvSpPr txBox="1">
          <a:spLocks noChangeArrowheads="1"/>
        </xdr:cNvSpPr>
      </xdr:nvSpPr>
      <xdr:spPr bwMode="auto">
        <a:xfrm>
          <a:off x="1047750" y="978217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15</xdr:row>
      <xdr:rowOff>352425</xdr:rowOff>
    </xdr:from>
    <xdr:to>
      <xdr:col>1</xdr:col>
      <xdr:colOff>752475</xdr:colOff>
      <xdr:row>16</xdr:row>
      <xdr:rowOff>0</xdr:rowOff>
    </xdr:to>
    <xdr:sp macro="" textlink="">
      <xdr:nvSpPr>
        <xdr:cNvPr id="2686" name="Text 39"/>
        <xdr:cNvSpPr txBox="1">
          <a:spLocks noChangeArrowheads="1"/>
        </xdr:cNvSpPr>
      </xdr:nvSpPr>
      <xdr:spPr bwMode="auto">
        <a:xfrm>
          <a:off x="1047750" y="978217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15</xdr:row>
      <xdr:rowOff>352425</xdr:rowOff>
    </xdr:from>
    <xdr:to>
      <xdr:col>1</xdr:col>
      <xdr:colOff>752475</xdr:colOff>
      <xdr:row>16</xdr:row>
      <xdr:rowOff>0</xdr:rowOff>
    </xdr:to>
    <xdr:sp macro="" textlink="">
      <xdr:nvSpPr>
        <xdr:cNvPr id="2687" name="Text 48"/>
        <xdr:cNvSpPr txBox="1">
          <a:spLocks noChangeArrowheads="1"/>
        </xdr:cNvSpPr>
      </xdr:nvSpPr>
      <xdr:spPr bwMode="auto">
        <a:xfrm>
          <a:off x="1047750" y="978217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15</xdr:row>
      <xdr:rowOff>352425</xdr:rowOff>
    </xdr:from>
    <xdr:to>
      <xdr:col>1</xdr:col>
      <xdr:colOff>752475</xdr:colOff>
      <xdr:row>16</xdr:row>
      <xdr:rowOff>0</xdr:rowOff>
    </xdr:to>
    <xdr:sp macro="" textlink="">
      <xdr:nvSpPr>
        <xdr:cNvPr id="2688" name="Text 30"/>
        <xdr:cNvSpPr txBox="1">
          <a:spLocks noChangeArrowheads="1"/>
        </xdr:cNvSpPr>
      </xdr:nvSpPr>
      <xdr:spPr bwMode="auto">
        <a:xfrm>
          <a:off x="1047750" y="978217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15</xdr:row>
      <xdr:rowOff>352425</xdr:rowOff>
    </xdr:from>
    <xdr:to>
      <xdr:col>1</xdr:col>
      <xdr:colOff>752475</xdr:colOff>
      <xdr:row>16</xdr:row>
      <xdr:rowOff>0</xdr:rowOff>
    </xdr:to>
    <xdr:sp macro="" textlink="">
      <xdr:nvSpPr>
        <xdr:cNvPr id="2689" name="Text 39"/>
        <xdr:cNvSpPr txBox="1">
          <a:spLocks noChangeArrowheads="1"/>
        </xdr:cNvSpPr>
      </xdr:nvSpPr>
      <xdr:spPr bwMode="auto">
        <a:xfrm>
          <a:off x="1047750" y="978217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15</xdr:row>
      <xdr:rowOff>352425</xdr:rowOff>
    </xdr:from>
    <xdr:to>
      <xdr:col>1</xdr:col>
      <xdr:colOff>752475</xdr:colOff>
      <xdr:row>16</xdr:row>
      <xdr:rowOff>0</xdr:rowOff>
    </xdr:to>
    <xdr:sp macro="" textlink="">
      <xdr:nvSpPr>
        <xdr:cNvPr id="2690" name="Text 48"/>
        <xdr:cNvSpPr txBox="1">
          <a:spLocks noChangeArrowheads="1"/>
        </xdr:cNvSpPr>
      </xdr:nvSpPr>
      <xdr:spPr bwMode="auto">
        <a:xfrm>
          <a:off x="1047750" y="978217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15</xdr:row>
      <xdr:rowOff>352425</xdr:rowOff>
    </xdr:from>
    <xdr:to>
      <xdr:col>1</xdr:col>
      <xdr:colOff>752475</xdr:colOff>
      <xdr:row>16</xdr:row>
      <xdr:rowOff>0</xdr:rowOff>
    </xdr:to>
    <xdr:sp macro="" textlink="">
      <xdr:nvSpPr>
        <xdr:cNvPr id="2691" name="Text 30"/>
        <xdr:cNvSpPr txBox="1">
          <a:spLocks noChangeArrowheads="1"/>
        </xdr:cNvSpPr>
      </xdr:nvSpPr>
      <xdr:spPr bwMode="auto">
        <a:xfrm>
          <a:off x="1047750" y="978217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15</xdr:row>
      <xdr:rowOff>352425</xdr:rowOff>
    </xdr:from>
    <xdr:to>
      <xdr:col>1</xdr:col>
      <xdr:colOff>752475</xdr:colOff>
      <xdr:row>16</xdr:row>
      <xdr:rowOff>0</xdr:rowOff>
    </xdr:to>
    <xdr:sp macro="" textlink="">
      <xdr:nvSpPr>
        <xdr:cNvPr id="2692" name="Text 39"/>
        <xdr:cNvSpPr txBox="1">
          <a:spLocks noChangeArrowheads="1"/>
        </xdr:cNvSpPr>
      </xdr:nvSpPr>
      <xdr:spPr bwMode="auto">
        <a:xfrm>
          <a:off x="1047750" y="978217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15</xdr:row>
      <xdr:rowOff>352425</xdr:rowOff>
    </xdr:from>
    <xdr:to>
      <xdr:col>1</xdr:col>
      <xdr:colOff>752475</xdr:colOff>
      <xdr:row>16</xdr:row>
      <xdr:rowOff>0</xdr:rowOff>
    </xdr:to>
    <xdr:sp macro="" textlink="">
      <xdr:nvSpPr>
        <xdr:cNvPr id="2693" name="Text 48"/>
        <xdr:cNvSpPr txBox="1">
          <a:spLocks noChangeArrowheads="1"/>
        </xdr:cNvSpPr>
      </xdr:nvSpPr>
      <xdr:spPr bwMode="auto">
        <a:xfrm>
          <a:off x="1047750" y="978217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15</xdr:row>
      <xdr:rowOff>352425</xdr:rowOff>
    </xdr:from>
    <xdr:to>
      <xdr:col>1</xdr:col>
      <xdr:colOff>752475</xdr:colOff>
      <xdr:row>16</xdr:row>
      <xdr:rowOff>0</xdr:rowOff>
    </xdr:to>
    <xdr:sp macro="" textlink="">
      <xdr:nvSpPr>
        <xdr:cNvPr id="2694" name="Text 30"/>
        <xdr:cNvSpPr txBox="1">
          <a:spLocks noChangeArrowheads="1"/>
        </xdr:cNvSpPr>
      </xdr:nvSpPr>
      <xdr:spPr bwMode="auto">
        <a:xfrm>
          <a:off x="1047750" y="978217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15</xdr:row>
      <xdr:rowOff>352425</xdr:rowOff>
    </xdr:from>
    <xdr:to>
      <xdr:col>1</xdr:col>
      <xdr:colOff>752475</xdr:colOff>
      <xdr:row>16</xdr:row>
      <xdr:rowOff>0</xdr:rowOff>
    </xdr:to>
    <xdr:sp macro="" textlink="">
      <xdr:nvSpPr>
        <xdr:cNvPr id="2695" name="Text 39"/>
        <xdr:cNvSpPr txBox="1">
          <a:spLocks noChangeArrowheads="1"/>
        </xdr:cNvSpPr>
      </xdr:nvSpPr>
      <xdr:spPr bwMode="auto">
        <a:xfrm>
          <a:off x="1047750" y="978217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15</xdr:row>
      <xdr:rowOff>352425</xdr:rowOff>
    </xdr:from>
    <xdr:to>
      <xdr:col>1</xdr:col>
      <xdr:colOff>752475</xdr:colOff>
      <xdr:row>16</xdr:row>
      <xdr:rowOff>0</xdr:rowOff>
    </xdr:to>
    <xdr:sp macro="" textlink="">
      <xdr:nvSpPr>
        <xdr:cNvPr id="2696" name="Text 48"/>
        <xdr:cNvSpPr txBox="1">
          <a:spLocks noChangeArrowheads="1"/>
        </xdr:cNvSpPr>
      </xdr:nvSpPr>
      <xdr:spPr bwMode="auto">
        <a:xfrm>
          <a:off x="1047750" y="978217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15</xdr:row>
      <xdr:rowOff>352425</xdr:rowOff>
    </xdr:from>
    <xdr:to>
      <xdr:col>1</xdr:col>
      <xdr:colOff>752475</xdr:colOff>
      <xdr:row>16</xdr:row>
      <xdr:rowOff>0</xdr:rowOff>
    </xdr:to>
    <xdr:sp macro="" textlink="">
      <xdr:nvSpPr>
        <xdr:cNvPr id="2697" name="Text 30"/>
        <xdr:cNvSpPr txBox="1">
          <a:spLocks noChangeArrowheads="1"/>
        </xdr:cNvSpPr>
      </xdr:nvSpPr>
      <xdr:spPr bwMode="auto">
        <a:xfrm>
          <a:off x="1047750" y="978217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15</xdr:row>
      <xdr:rowOff>352425</xdr:rowOff>
    </xdr:from>
    <xdr:to>
      <xdr:col>1</xdr:col>
      <xdr:colOff>752475</xdr:colOff>
      <xdr:row>16</xdr:row>
      <xdr:rowOff>0</xdr:rowOff>
    </xdr:to>
    <xdr:sp macro="" textlink="">
      <xdr:nvSpPr>
        <xdr:cNvPr id="2698" name="Text 39"/>
        <xdr:cNvSpPr txBox="1">
          <a:spLocks noChangeArrowheads="1"/>
        </xdr:cNvSpPr>
      </xdr:nvSpPr>
      <xdr:spPr bwMode="auto">
        <a:xfrm>
          <a:off x="1047750" y="978217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15</xdr:row>
      <xdr:rowOff>352425</xdr:rowOff>
    </xdr:from>
    <xdr:to>
      <xdr:col>1</xdr:col>
      <xdr:colOff>752475</xdr:colOff>
      <xdr:row>16</xdr:row>
      <xdr:rowOff>0</xdr:rowOff>
    </xdr:to>
    <xdr:sp macro="" textlink="">
      <xdr:nvSpPr>
        <xdr:cNvPr id="2699" name="Text 48"/>
        <xdr:cNvSpPr txBox="1">
          <a:spLocks noChangeArrowheads="1"/>
        </xdr:cNvSpPr>
      </xdr:nvSpPr>
      <xdr:spPr bwMode="auto">
        <a:xfrm>
          <a:off x="1047750" y="978217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15</xdr:row>
      <xdr:rowOff>352425</xdr:rowOff>
    </xdr:from>
    <xdr:to>
      <xdr:col>1</xdr:col>
      <xdr:colOff>752475</xdr:colOff>
      <xdr:row>16</xdr:row>
      <xdr:rowOff>0</xdr:rowOff>
    </xdr:to>
    <xdr:sp macro="" textlink="">
      <xdr:nvSpPr>
        <xdr:cNvPr id="2700" name="Text 30"/>
        <xdr:cNvSpPr txBox="1">
          <a:spLocks noChangeArrowheads="1"/>
        </xdr:cNvSpPr>
      </xdr:nvSpPr>
      <xdr:spPr bwMode="auto">
        <a:xfrm>
          <a:off x="1047750" y="978217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15</xdr:row>
      <xdr:rowOff>352425</xdr:rowOff>
    </xdr:from>
    <xdr:to>
      <xdr:col>1</xdr:col>
      <xdr:colOff>752475</xdr:colOff>
      <xdr:row>16</xdr:row>
      <xdr:rowOff>0</xdr:rowOff>
    </xdr:to>
    <xdr:sp macro="" textlink="">
      <xdr:nvSpPr>
        <xdr:cNvPr id="2701" name="Text 39"/>
        <xdr:cNvSpPr txBox="1">
          <a:spLocks noChangeArrowheads="1"/>
        </xdr:cNvSpPr>
      </xdr:nvSpPr>
      <xdr:spPr bwMode="auto">
        <a:xfrm>
          <a:off x="1047750" y="978217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15</xdr:row>
      <xdr:rowOff>352425</xdr:rowOff>
    </xdr:from>
    <xdr:to>
      <xdr:col>1</xdr:col>
      <xdr:colOff>752475</xdr:colOff>
      <xdr:row>16</xdr:row>
      <xdr:rowOff>0</xdr:rowOff>
    </xdr:to>
    <xdr:sp macro="" textlink="">
      <xdr:nvSpPr>
        <xdr:cNvPr id="2702" name="Text 48"/>
        <xdr:cNvSpPr txBox="1">
          <a:spLocks noChangeArrowheads="1"/>
        </xdr:cNvSpPr>
      </xdr:nvSpPr>
      <xdr:spPr bwMode="auto">
        <a:xfrm>
          <a:off x="1047750" y="978217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15</xdr:row>
      <xdr:rowOff>352425</xdr:rowOff>
    </xdr:from>
    <xdr:to>
      <xdr:col>1</xdr:col>
      <xdr:colOff>752475</xdr:colOff>
      <xdr:row>16</xdr:row>
      <xdr:rowOff>0</xdr:rowOff>
    </xdr:to>
    <xdr:sp macro="" textlink="">
      <xdr:nvSpPr>
        <xdr:cNvPr id="2703" name="Text 30"/>
        <xdr:cNvSpPr txBox="1">
          <a:spLocks noChangeArrowheads="1"/>
        </xdr:cNvSpPr>
      </xdr:nvSpPr>
      <xdr:spPr bwMode="auto">
        <a:xfrm>
          <a:off x="1047750" y="978217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15</xdr:row>
      <xdr:rowOff>352425</xdr:rowOff>
    </xdr:from>
    <xdr:to>
      <xdr:col>1</xdr:col>
      <xdr:colOff>752475</xdr:colOff>
      <xdr:row>16</xdr:row>
      <xdr:rowOff>0</xdr:rowOff>
    </xdr:to>
    <xdr:sp macro="" textlink="">
      <xdr:nvSpPr>
        <xdr:cNvPr id="2704" name="Text 39"/>
        <xdr:cNvSpPr txBox="1">
          <a:spLocks noChangeArrowheads="1"/>
        </xdr:cNvSpPr>
      </xdr:nvSpPr>
      <xdr:spPr bwMode="auto">
        <a:xfrm>
          <a:off x="1047750" y="978217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15</xdr:row>
      <xdr:rowOff>352425</xdr:rowOff>
    </xdr:from>
    <xdr:to>
      <xdr:col>1</xdr:col>
      <xdr:colOff>752475</xdr:colOff>
      <xdr:row>16</xdr:row>
      <xdr:rowOff>0</xdr:rowOff>
    </xdr:to>
    <xdr:sp macro="" textlink="">
      <xdr:nvSpPr>
        <xdr:cNvPr id="2705" name="Text 48"/>
        <xdr:cNvSpPr txBox="1">
          <a:spLocks noChangeArrowheads="1"/>
        </xdr:cNvSpPr>
      </xdr:nvSpPr>
      <xdr:spPr bwMode="auto">
        <a:xfrm>
          <a:off x="1047750" y="978217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15</xdr:row>
      <xdr:rowOff>352425</xdr:rowOff>
    </xdr:from>
    <xdr:to>
      <xdr:col>1</xdr:col>
      <xdr:colOff>752475</xdr:colOff>
      <xdr:row>16</xdr:row>
      <xdr:rowOff>0</xdr:rowOff>
    </xdr:to>
    <xdr:sp macro="" textlink="">
      <xdr:nvSpPr>
        <xdr:cNvPr id="2706" name="Text 30"/>
        <xdr:cNvSpPr txBox="1">
          <a:spLocks noChangeArrowheads="1"/>
        </xdr:cNvSpPr>
      </xdr:nvSpPr>
      <xdr:spPr bwMode="auto">
        <a:xfrm>
          <a:off x="1047750" y="978217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15</xdr:row>
      <xdr:rowOff>352425</xdr:rowOff>
    </xdr:from>
    <xdr:to>
      <xdr:col>1</xdr:col>
      <xdr:colOff>752475</xdr:colOff>
      <xdr:row>16</xdr:row>
      <xdr:rowOff>0</xdr:rowOff>
    </xdr:to>
    <xdr:sp macro="" textlink="">
      <xdr:nvSpPr>
        <xdr:cNvPr id="2707" name="Text 39"/>
        <xdr:cNvSpPr txBox="1">
          <a:spLocks noChangeArrowheads="1"/>
        </xdr:cNvSpPr>
      </xdr:nvSpPr>
      <xdr:spPr bwMode="auto">
        <a:xfrm>
          <a:off x="1047750" y="978217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15</xdr:row>
      <xdr:rowOff>352425</xdr:rowOff>
    </xdr:from>
    <xdr:to>
      <xdr:col>1</xdr:col>
      <xdr:colOff>752475</xdr:colOff>
      <xdr:row>16</xdr:row>
      <xdr:rowOff>0</xdr:rowOff>
    </xdr:to>
    <xdr:sp macro="" textlink="">
      <xdr:nvSpPr>
        <xdr:cNvPr id="2708" name="Text 48"/>
        <xdr:cNvSpPr txBox="1">
          <a:spLocks noChangeArrowheads="1"/>
        </xdr:cNvSpPr>
      </xdr:nvSpPr>
      <xdr:spPr bwMode="auto">
        <a:xfrm>
          <a:off x="1047750" y="978217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15</xdr:row>
      <xdr:rowOff>352425</xdr:rowOff>
    </xdr:from>
    <xdr:to>
      <xdr:col>1</xdr:col>
      <xdr:colOff>752475</xdr:colOff>
      <xdr:row>16</xdr:row>
      <xdr:rowOff>0</xdr:rowOff>
    </xdr:to>
    <xdr:sp macro="" textlink="">
      <xdr:nvSpPr>
        <xdr:cNvPr id="2709" name="Text 30"/>
        <xdr:cNvSpPr txBox="1">
          <a:spLocks noChangeArrowheads="1"/>
        </xdr:cNvSpPr>
      </xdr:nvSpPr>
      <xdr:spPr bwMode="auto">
        <a:xfrm>
          <a:off x="1047750" y="978217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15</xdr:row>
      <xdr:rowOff>352425</xdr:rowOff>
    </xdr:from>
    <xdr:to>
      <xdr:col>1</xdr:col>
      <xdr:colOff>752475</xdr:colOff>
      <xdr:row>16</xdr:row>
      <xdr:rowOff>0</xdr:rowOff>
    </xdr:to>
    <xdr:sp macro="" textlink="">
      <xdr:nvSpPr>
        <xdr:cNvPr id="2710" name="Text 39"/>
        <xdr:cNvSpPr txBox="1">
          <a:spLocks noChangeArrowheads="1"/>
        </xdr:cNvSpPr>
      </xdr:nvSpPr>
      <xdr:spPr bwMode="auto">
        <a:xfrm>
          <a:off x="1047750" y="978217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15</xdr:row>
      <xdr:rowOff>352425</xdr:rowOff>
    </xdr:from>
    <xdr:to>
      <xdr:col>1</xdr:col>
      <xdr:colOff>752475</xdr:colOff>
      <xdr:row>16</xdr:row>
      <xdr:rowOff>0</xdr:rowOff>
    </xdr:to>
    <xdr:sp macro="" textlink="">
      <xdr:nvSpPr>
        <xdr:cNvPr id="2711" name="Text 48"/>
        <xdr:cNvSpPr txBox="1">
          <a:spLocks noChangeArrowheads="1"/>
        </xdr:cNvSpPr>
      </xdr:nvSpPr>
      <xdr:spPr bwMode="auto">
        <a:xfrm>
          <a:off x="1047750" y="978217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15</xdr:row>
      <xdr:rowOff>476250</xdr:rowOff>
    </xdr:from>
    <xdr:to>
      <xdr:col>1</xdr:col>
      <xdr:colOff>752475</xdr:colOff>
      <xdr:row>16</xdr:row>
      <xdr:rowOff>0</xdr:rowOff>
    </xdr:to>
    <xdr:sp macro="" textlink="">
      <xdr:nvSpPr>
        <xdr:cNvPr id="2712" name="Text 39"/>
        <xdr:cNvSpPr txBox="1">
          <a:spLocks noChangeArrowheads="1"/>
        </xdr:cNvSpPr>
      </xdr:nvSpPr>
      <xdr:spPr bwMode="auto">
        <a:xfrm>
          <a:off x="1047750" y="9906000"/>
          <a:ext cx="9525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15</xdr:row>
      <xdr:rowOff>476250</xdr:rowOff>
    </xdr:from>
    <xdr:to>
      <xdr:col>1</xdr:col>
      <xdr:colOff>752475</xdr:colOff>
      <xdr:row>16</xdr:row>
      <xdr:rowOff>0</xdr:rowOff>
    </xdr:to>
    <xdr:sp macro="" textlink="">
      <xdr:nvSpPr>
        <xdr:cNvPr id="2713" name="Text 48"/>
        <xdr:cNvSpPr txBox="1">
          <a:spLocks noChangeArrowheads="1"/>
        </xdr:cNvSpPr>
      </xdr:nvSpPr>
      <xdr:spPr bwMode="auto">
        <a:xfrm>
          <a:off x="1047750" y="9906000"/>
          <a:ext cx="9525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15</xdr:row>
      <xdr:rowOff>476250</xdr:rowOff>
    </xdr:from>
    <xdr:to>
      <xdr:col>1</xdr:col>
      <xdr:colOff>752475</xdr:colOff>
      <xdr:row>16</xdr:row>
      <xdr:rowOff>0</xdr:rowOff>
    </xdr:to>
    <xdr:sp macro="" textlink="">
      <xdr:nvSpPr>
        <xdr:cNvPr id="2714" name="Text 30"/>
        <xdr:cNvSpPr txBox="1">
          <a:spLocks noChangeArrowheads="1"/>
        </xdr:cNvSpPr>
      </xdr:nvSpPr>
      <xdr:spPr bwMode="auto">
        <a:xfrm>
          <a:off x="1047750" y="9906000"/>
          <a:ext cx="9525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15</xdr:row>
      <xdr:rowOff>476250</xdr:rowOff>
    </xdr:from>
    <xdr:to>
      <xdr:col>1</xdr:col>
      <xdr:colOff>752475</xdr:colOff>
      <xdr:row>16</xdr:row>
      <xdr:rowOff>0</xdr:rowOff>
    </xdr:to>
    <xdr:sp macro="" textlink="">
      <xdr:nvSpPr>
        <xdr:cNvPr id="2715" name="Text 39"/>
        <xdr:cNvSpPr txBox="1">
          <a:spLocks noChangeArrowheads="1"/>
        </xdr:cNvSpPr>
      </xdr:nvSpPr>
      <xdr:spPr bwMode="auto">
        <a:xfrm>
          <a:off x="1047750" y="9906000"/>
          <a:ext cx="9525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15</xdr:row>
      <xdr:rowOff>476250</xdr:rowOff>
    </xdr:from>
    <xdr:to>
      <xdr:col>1</xdr:col>
      <xdr:colOff>752475</xdr:colOff>
      <xdr:row>16</xdr:row>
      <xdr:rowOff>0</xdr:rowOff>
    </xdr:to>
    <xdr:sp macro="" textlink="">
      <xdr:nvSpPr>
        <xdr:cNvPr id="2716" name="Text 48"/>
        <xdr:cNvSpPr txBox="1">
          <a:spLocks noChangeArrowheads="1"/>
        </xdr:cNvSpPr>
      </xdr:nvSpPr>
      <xdr:spPr bwMode="auto">
        <a:xfrm>
          <a:off x="1047750" y="9906000"/>
          <a:ext cx="9525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15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2717" name="Text 39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15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2718" name="Text 48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15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2719" name="Text 30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15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2720" name="Text 39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15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2721" name="Text 48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15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2722" name="Text 30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15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2723" name="Text 39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15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2724" name="Text 48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15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2725" name="Text 30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15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2726" name="Text 39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15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2727" name="Text 48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15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2728" name="Text 30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15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2729" name="Text 39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15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2730" name="Text 48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15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2731" name="Text 30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15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2732" name="Text 39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15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2733" name="Text 48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15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2734" name="Text 30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15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2735" name="Text 39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15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2736" name="Text 48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15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2737" name="Text 30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15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2738" name="Text 39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15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2739" name="Text 48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15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2740" name="Text 30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15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2741" name="Text 39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15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2742" name="Text 48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15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2743" name="Text 30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15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2744" name="Text 39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15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2745" name="Text 48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15</xdr:row>
      <xdr:rowOff>476250</xdr:rowOff>
    </xdr:from>
    <xdr:to>
      <xdr:col>1</xdr:col>
      <xdr:colOff>752475</xdr:colOff>
      <xdr:row>17</xdr:row>
      <xdr:rowOff>0</xdr:rowOff>
    </xdr:to>
    <xdr:sp macro="" textlink="">
      <xdr:nvSpPr>
        <xdr:cNvPr id="2746" name="Text 39"/>
        <xdr:cNvSpPr txBox="1">
          <a:spLocks noChangeArrowheads="1"/>
        </xdr:cNvSpPr>
      </xdr:nvSpPr>
      <xdr:spPr bwMode="auto">
        <a:xfrm>
          <a:off x="1047750" y="9906000"/>
          <a:ext cx="952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15</xdr:row>
      <xdr:rowOff>476250</xdr:rowOff>
    </xdr:from>
    <xdr:to>
      <xdr:col>1</xdr:col>
      <xdr:colOff>752475</xdr:colOff>
      <xdr:row>17</xdr:row>
      <xdr:rowOff>0</xdr:rowOff>
    </xdr:to>
    <xdr:sp macro="" textlink="">
      <xdr:nvSpPr>
        <xdr:cNvPr id="2747" name="Text 48"/>
        <xdr:cNvSpPr txBox="1">
          <a:spLocks noChangeArrowheads="1"/>
        </xdr:cNvSpPr>
      </xdr:nvSpPr>
      <xdr:spPr bwMode="auto">
        <a:xfrm>
          <a:off x="1047750" y="9906000"/>
          <a:ext cx="952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15</xdr:row>
      <xdr:rowOff>476250</xdr:rowOff>
    </xdr:from>
    <xdr:to>
      <xdr:col>1</xdr:col>
      <xdr:colOff>752475</xdr:colOff>
      <xdr:row>17</xdr:row>
      <xdr:rowOff>0</xdr:rowOff>
    </xdr:to>
    <xdr:sp macro="" textlink="">
      <xdr:nvSpPr>
        <xdr:cNvPr id="2748" name="Text 30"/>
        <xdr:cNvSpPr txBox="1">
          <a:spLocks noChangeArrowheads="1"/>
        </xdr:cNvSpPr>
      </xdr:nvSpPr>
      <xdr:spPr bwMode="auto">
        <a:xfrm>
          <a:off x="1047750" y="9906000"/>
          <a:ext cx="952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15</xdr:row>
      <xdr:rowOff>476250</xdr:rowOff>
    </xdr:from>
    <xdr:to>
      <xdr:col>1</xdr:col>
      <xdr:colOff>752475</xdr:colOff>
      <xdr:row>17</xdr:row>
      <xdr:rowOff>0</xdr:rowOff>
    </xdr:to>
    <xdr:sp macro="" textlink="">
      <xdr:nvSpPr>
        <xdr:cNvPr id="2749" name="Text 39"/>
        <xdr:cNvSpPr txBox="1">
          <a:spLocks noChangeArrowheads="1"/>
        </xdr:cNvSpPr>
      </xdr:nvSpPr>
      <xdr:spPr bwMode="auto">
        <a:xfrm>
          <a:off x="1047750" y="9906000"/>
          <a:ext cx="952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15</xdr:row>
      <xdr:rowOff>476250</xdr:rowOff>
    </xdr:from>
    <xdr:to>
      <xdr:col>1</xdr:col>
      <xdr:colOff>752475</xdr:colOff>
      <xdr:row>17</xdr:row>
      <xdr:rowOff>0</xdr:rowOff>
    </xdr:to>
    <xdr:sp macro="" textlink="">
      <xdr:nvSpPr>
        <xdr:cNvPr id="2750" name="Text 48"/>
        <xdr:cNvSpPr txBox="1">
          <a:spLocks noChangeArrowheads="1"/>
        </xdr:cNvSpPr>
      </xdr:nvSpPr>
      <xdr:spPr bwMode="auto">
        <a:xfrm>
          <a:off x="1047750" y="9906000"/>
          <a:ext cx="952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15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2751" name="Text 30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15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2752" name="Text 39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15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2753" name="Text 48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15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2754" name="Text 30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15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2755" name="Text 39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15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2756" name="Text 48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15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2757" name="Text 30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15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2758" name="Text 39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15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2759" name="Text 48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15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2760" name="Text 30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15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2761" name="Text 39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15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2762" name="Text 48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15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2763" name="Text 30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15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2764" name="Text 39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15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2765" name="Text 48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15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2766" name="Text 30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15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2767" name="Text 39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15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2768" name="Text 48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15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2769" name="Text 30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15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2770" name="Text 39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15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2771" name="Text 48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15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2772" name="Text 30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15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2773" name="Text 39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15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2774" name="Text 48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15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2775" name="Text 30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15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2776" name="Text 39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15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2777" name="Text 48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15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2778" name="Text 30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15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2779" name="Text 39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15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2780" name="Text 48"/>
        <xdr:cNvSpPr txBox="1">
          <a:spLocks noChangeArrowheads="1"/>
        </xdr:cNvSpPr>
      </xdr:nvSpPr>
      <xdr:spPr bwMode="auto">
        <a:xfrm>
          <a:off x="1047750" y="978217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15</xdr:row>
      <xdr:rowOff>476250</xdr:rowOff>
    </xdr:from>
    <xdr:to>
      <xdr:col>1</xdr:col>
      <xdr:colOff>752475</xdr:colOff>
      <xdr:row>17</xdr:row>
      <xdr:rowOff>0</xdr:rowOff>
    </xdr:to>
    <xdr:sp macro="" textlink="">
      <xdr:nvSpPr>
        <xdr:cNvPr id="2781" name="Text 39"/>
        <xdr:cNvSpPr txBox="1">
          <a:spLocks noChangeArrowheads="1"/>
        </xdr:cNvSpPr>
      </xdr:nvSpPr>
      <xdr:spPr bwMode="auto">
        <a:xfrm>
          <a:off x="1047750" y="9906000"/>
          <a:ext cx="952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15</xdr:row>
      <xdr:rowOff>476250</xdr:rowOff>
    </xdr:from>
    <xdr:to>
      <xdr:col>1</xdr:col>
      <xdr:colOff>752475</xdr:colOff>
      <xdr:row>17</xdr:row>
      <xdr:rowOff>0</xdr:rowOff>
    </xdr:to>
    <xdr:sp macro="" textlink="">
      <xdr:nvSpPr>
        <xdr:cNvPr id="2782" name="Text 48"/>
        <xdr:cNvSpPr txBox="1">
          <a:spLocks noChangeArrowheads="1"/>
        </xdr:cNvSpPr>
      </xdr:nvSpPr>
      <xdr:spPr bwMode="auto">
        <a:xfrm>
          <a:off x="1047750" y="9906000"/>
          <a:ext cx="952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15</xdr:row>
      <xdr:rowOff>476250</xdr:rowOff>
    </xdr:from>
    <xdr:to>
      <xdr:col>1</xdr:col>
      <xdr:colOff>752475</xdr:colOff>
      <xdr:row>17</xdr:row>
      <xdr:rowOff>0</xdr:rowOff>
    </xdr:to>
    <xdr:sp macro="" textlink="">
      <xdr:nvSpPr>
        <xdr:cNvPr id="2783" name="Text 30"/>
        <xdr:cNvSpPr txBox="1">
          <a:spLocks noChangeArrowheads="1"/>
        </xdr:cNvSpPr>
      </xdr:nvSpPr>
      <xdr:spPr bwMode="auto">
        <a:xfrm>
          <a:off x="1047750" y="9906000"/>
          <a:ext cx="952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942975</xdr:colOff>
      <xdr:row>15</xdr:row>
      <xdr:rowOff>409575</xdr:rowOff>
    </xdr:from>
    <xdr:to>
      <xdr:col>3</xdr:col>
      <xdr:colOff>1038225</xdr:colOff>
      <xdr:row>16</xdr:row>
      <xdr:rowOff>495300</xdr:rowOff>
    </xdr:to>
    <xdr:sp macro="" textlink="">
      <xdr:nvSpPr>
        <xdr:cNvPr id="2784" name="Text 39"/>
        <xdr:cNvSpPr txBox="1">
          <a:spLocks noChangeArrowheads="1"/>
        </xdr:cNvSpPr>
      </xdr:nvSpPr>
      <xdr:spPr bwMode="auto">
        <a:xfrm>
          <a:off x="3676650" y="9839325"/>
          <a:ext cx="952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285750</xdr:colOff>
      <xdr:row>15</xdr:row>
      <xdr:rowOff>476250</xdr:rowOff>
    </xdr:from>
    <xdr:to>
      <xdr:col>3</xdr:col>
      <xdr:colOff>381000</xdr:colOff>
      <xdr:row>17</xdr:row>
      <xdr:rowOff>0</xdr:rowOff>
    </xdr:to>
    <xdr:sp macro="" textlink="">
      <xdr:nvSpPr>
        <xdr:cNvPr id="2785" name="Text 48"/>
        <xdr:cNvSpPr txBox="1">
          <a:spLocks noChangeArrowheads="1"/>
        </xdr:cNvSpPr>
      </xdr:nvSpPr>
      <xdr:spPr bwMode="auto">
        <a:xfrm>
          <a:off x="3019425" y="9906000"/>
          <a:ext cx="952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476250</xdr:rowOff>
    </xdr:from>
    <xdr:to>
      <xdr:col>2</xdr:col>
      <xdr:colOff>752475</xdr:colOff>
      <xdr:row>15</xdr:row>
      <xdr:rowOff>104775</xdr:rowOff>
    </xdr:to>
    <xdr:sp macro="" textlink="">
      <xdr:nvSpPr>
        <xdr:cNvPr id="2786" name="Text 30"/>
        <xdr:cNvSpPr txBox="1">
          <a:spLocks noChangeArrowheads="1"/>
        </xdr:cNvSpPr>
      </xdr:nvSpPr>
      <xdr:spPr bwMode="auto">
        <a:xfrm>
          <a:off x="2228850" y="9344025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476250</xdr:rowOff>
    </xdr:from>
    <xdr:to>
      <xdr:col>2</xdr:col>
      <xdr:colOff>752475</xdr:colOff>
      <xdr:row>15</xdr:row>
      <xdr:rowOff>104775</xdr:rowOff>
    </xdr:to>
    <xdr:sp macro="" textlink="">
      <xdr:nvSpPr>
        <xdr:cNvPr id="2787" name="Text 39"/>
        <xdr:cNvSpPr txBox="1">
          <a:spLocks noChangeArrowheads="1"/>
        </xdr:cNvSpPr>
      </xdr:nvSpPr>
      <xdr:spPr bwMode="auto">
        <a:xfrm>
          <a:off x="2228850" y="9344025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476250</xdr:rowOff>
    </xdr:from>
    <xdr:to>
      <xdr:col>2</xdr:col>
      <xdr:colOff>752475</xdr:colOff>
      <xdr:row>15</xdr:row>
      <xdr:rowOff>104775</xdr:rowOff>
    </xdr:to>
    <xdr:sp macro="" textlink="">
      <xdr:nvSpPr>
        <xdr:cNvPr id="2788" name="Text 48"/>
        <xdr:cNvSpPr txBox="1">
          <a:spLocks noChangeArrowheads="1"/>
        </xdr:cNvSpPr>
      </xdr:nvSpPr>
      <xdr:spPr bwMode="auto">
        <a:xfrm>
          <a:off x="2228850" y="9344025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476250</xdr:rowOff>
    </xdr:from>
    <xdr:to>
      <xdr:col>2</xdr:col>
      <xdr:colOff>752475</xdr:colOff>
      <xdr:row>15</xdr:row>
      <xdr:rowOff>104775</xdr:rowOff>
    </xdr:to>
    <xdr:sp macro="" textlink="">
      <xdr:nvSpPr>
        <xdr:cNvPr id="2789" name="Text 30"/>
        <xdr:cNvSpPr txBox="1">
          <a:spLocks noChangeArrowheads="1"/>
        </xdr:cNvSpPr>
      </xdr:nvSpPr>
      <xdr:spPr bwMode="auto">
        <a:xfrm>
          <a:off x="2228850" y="9344025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476250</xdr:rowOff>
    </xdr:from>
    <xdr:to>
      <xdr:col>2</xdr:col>
      <xdr:colOff>752475</xdr:colOff>
      <xdr:row>15</xdr:row>
      <xdr:rowOff>104775</xdr:rowOff>
    </xdr:to>
    <xdr:sp macro="" textlink="">
      <xdr:nvSpPr>
        <xdr:cNvPr id="2790" name="Text 39"/>
        <xdr:cNvSpPr txBox="1">
          <a:spLocks noChangeArrowheads="1"/>
        </xdr:cNvSpPr>
      </xdr:nvSpPr>
      <xdr:spPr bwMode="auto">
        <a:xfrm>
          <a:off x="2228850" y="9344025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476250</xdr:rowOff>
    </xdr:from>
    <xdr:to>
      <xdr:col>2</xdr:col>
      <xdr:colOff>752475</xdr:colOff>
      <xdr:row>15</xdr:row>
      <xdr:rowOff>104775</xdr:rowOff>
    </xdr:to>
    <xdr:sp macro="" textlink="">
      <xdr:nvSpPr>
        <xdr:cNvPr id="2791" name="Text 48"/>
        <xdr:cNvSpPr txBox="1">
          <a:spLocks noChangeArrowheads="1"/>
        </xdr:cNvSpPr>
      </xdr:nvSpPr>
      <xdr:spPr bwMode="auto">
        <a:xfrm>
          <a:off x="2228850" y="9344025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0</xdr:rowOff>
    </xdr:from>
    <xdr:to>
      <xdr:col>2</xdr:col>
      <xdr:colOff>752475</xdr:colOff>
      <xdr:row>15</xdr:row>
      <xdr:rowOff>104775</xdr:rowOff>
    </xdr:to>
    <xdr:sp macro="" textlink="">
      <xdr:nvSpPr>
        <xdr:cNvPr id="2792" name="Text 30"/>
        <xdr:cNvSpPr txBox="1">
          <a:spLocks noChangeArrowheads="1"/>
        </xdr:cNvSpPr>
      </xdr:nvSpPr>
      <xdr:spPr bwMode="auto">
        <a:xfrm>
          <a:off x="2228850" y="942975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0</xdr:rowOff>
    </xdr:from>
    <xdr:to>
      <xdr:col>2</xdr:col>
      <xdr:colOff>752475</xdr:colOff>
      <xdr:row>15</xdr:row>
      <xdr:rowOff>104775</xdr:rowOff>
    </xdr:to>
    <xdr:sp macro="" textlink="">
      <xdr:nvSpPr>
        <xdr:cNvPr id="2793" name="Text 39"/>
        <xdr:cNvSpPr txBox="1">
          <a:spLocks noChangeArrowheads="1"/>
        </xdr:cNvSpPr>
      </xdr:nvSpPr>
      <xdr:spPr bwMode="auto">
        <a:xfrm>
          <a:off x="2228850" y="942975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0</xdr:rowOff>
    </xdr:from>
    <xdr:to>
      <xdr:col>2</xdr:col>
      <xdr:colOff>752475</xdr:colOff>
      <xdr:row>15</xdr:row>
      <xdr:rowOff>104775</xdr:rowOff>
    </xdr:to>
    <xdr:sp macro="" textlink="">
      <xdr:nvSpPr>
        <xdr:cNvPr id="2794" name="Text 48"/>
        <xdr:cNvSpPr txBox="1">
          <a:spLocks noChangeArrowheads="1"/>
        </xdr:cNvSpPr>
      </xdr:nvSpPr>
      <xdr:spPr bwMode="auto">
        <a:xfrm>
          <a:off x="2228850" y="942975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0</xdr:rowOff>
    </xdr:from>
    <xdr:to>
      <xdr:col>2</xdr:col>
      <xdr:colOff>752475</xdr:colOff>
      <xdr:row>15</xdr:row>
      <xdr:rowOff>104775</xdr:rowOff>
    </xdr:to>
    <xdr:sp macro="" textlink="">
      <xdr:nvSpPr>
        <xdr:cNvPr id="2795" name="Text 30"/>
        <xdr:cNvSpPr txBox="1">
          <a:spLocks noChangeArrowheads="1"/>
        </xdr:cNvSpPr>
      </xdr:nvSpPr>
      <xdr:spPr bwMode="auto">
        <a:xfrm>
          <a:off x="2228850" y="942975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0</xdr:rowOff>
    </xdr:from>
    <xdr:to>
      <xdr:col>2</xdr:col>
      <xdr:colOff>752475</xdr:colOff>
      <xdr:row>15</xdr:row>
      <xdr:rowOff>104775</xdr:rowOff>
    </xdr:to>
    <xdr:sp macro="" textlink="">
      <xdr:nvSpPr>
        <xdr:cNvPr id="2796" name="Text 39"/>
        <xdr:cNvSpPr txBox="1">
          <a:spLocks noChangeArrowheads="1"/>
        </xdr:cNvSpPr>
      </xdr:nvSpPr>
      <xdr:spPr bwMode="auto">
        <a:xfrm>
          <a:off x="2228850" y="942975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0</xdr:rowOff>
    </xdr:from>
    <xdr:to>
      <xdr:col>2</xdr:col>
      <xdr:colOff>752475</xdr:colOff>
      <xdr:row>15</xdr:row>
      <xdr:rowOff>104775</xdr:rowOff>
    </xdr:to>
    <xdr:sp macro="" textlink="">
      <xdr:nvSpPr>
        <xdr:cNvPr id="2797" name="Text 48"/>
        <xdr:cNvSpPr txBox="1">
          <a:spLocks noChangeArrowheads="1"/>
        </xdr:cNvSpPr>
      </xdr:nvSpPr>
      <xdr:spPr bwMode="auto">
        <a:xfrm>
          <a:off x="2228850" y="942975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257175</xdr:rowOff>
    </xdr:from>
    <xdr:to>
      <xdr:col>2</xdr:col>
      <xdr:colOff>752475</xdr:colOff>
      <xdr:row>15</xdr:row>
      <xdr:rowOff>104775</xdr:rowOff>
    </xdr:to>
    <xdr:sp macro="" textlink="">
      <xdr:nvSpPr>
        <xdr:cNvPr id="2798" name="Text 48"/>
        <xdr:cNvSpPr txBox="1">
          <a:spLocks noChangeArrowheads="1"/>
        </xdr:cNvSpPr>
      </xdr:nvSpPr>
      <xdr:spPr bwMode="auto">
        <a:xfrm>
          <a:off x="2228850" y="9124950"/>
          <a:ext cx="95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0</xdr:rowOff>
    </xdr:from>
    <xdr:to>
      <xdr:col>2</xdr:col>
      <xdr:colOff>752475</xdr:colOff>
      <xdr:row>15</xdr:row>
      <xdr:rowOff>104775</xdr:rowOff>
    </xdr:to>
    <xdr:sp macro="" textlink="">
      <xdr:nvSpPr>
        <xdr:cNvPr id="2799" name="Text 30"/>
        <xdr:cNvSpPr txBox="1">
          <a:spLocks noChangeArrowheads="1"/>
        </xdr:cNvSpPr>
      </xdr:nvSpPr>
      <xdr:spPr bwMode="auto">
        <a:xfrm>
          <a:off x="2228850" y="942975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0</xdr:rowOff>
    </xdr:from>
    <xdr:to>
      <xdr:col>2</xdr:col>
      <xdr:colOff>752475</xdr:colOff>
      <xdr:row>15</xdr:row>
      <xdr:rowOff>104775</xdr:rowOff>
    </xdr:to>
    <xdr:sp macro="" textlink="">
      <xdr:nvSpPr>
        <xdr:cNvPr id="2800" name="Text 39"/>
        <xdr:cNvSpPr txBox="1">
          <a:spLocks noChangeArrowheads="1"/>
        </xdr:cNvSpPr>
      </xdr:nvSpPr>
      <xdr:spPr bwMode="auto">
        <a:xfrm>
          <a:off x="2228850" y="942975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0</xdr:rowOff>
    </xdr:from>
    <xdr:to>
      <xdr:col>2</xdr:col>
      <xdr:colOff>752475</xdr:colOff>
      <xdr:row>15</xdr:row>
      <xdr:rowOff>104775</xdr:rowOff>
    </xdr:to>
    <xdr:sp macro="" textlink="">
      <xdr:nvSpPr>
        <xdr:cNvPr id="2801" name="Text 48"/>
        <xdr:cNvSpPr txBox="1">
          <a:spLocks noChangeArrowheads="1"/>
        </xdr:cNvSpPr>
      </xdr:nvSpPr>
      <xdr:spPr bwMode="auto">
        <a:xfrm>
          <a:off x="2228850" y="942975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0</xdr:rowOff>
    </xdr:from>
    <xdr:to>
      <xdr:col>2</xdr:col>
      <xdr:colOff>752475</xdr:colOff>
      <xdr:row>15</xdr:row>
      <xdr:rowOff>104775</xdr:rowOff>
    </xdr:to>
    <xdr:sp macro="" textlink="">
      <xdr:nvSpPr>
        <xdr:cNvPr id="2802" name="Text 30"/>
        <xdr:cNvSpPr txBox="1">
          <a:spLocks noChangeArrowheads="1"/>
        </xdr:cNvSpPr>
      </xdr:nvSpPr>
      <xdr:spPr bwMode="auto">
        <a:xfrm>
          <a:off x="2228850" y="942975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0</xdr:rowOff>
    </xdr:from>
    <xdr:to>
      <xdr:col>2</xdr:col>
      <xdr:colOff>752475</xdr:colOff>
      <xdr:row>15</xdr:row>
      <xdr:rowOff>104775</xdr:rowOff>
    </xdr:to>
    <xdr:sp macro="" textlink="">
      <xdr:nvSpPr>
        <xdr:cNvPr id="2803" name="Text 39"/>
        <xdr:cNvSpPr txBox="1">
          <a:spLocks noChangeArrowheads="1"/>
        </xdr:cNvSpPr>
      </xdr:nvSpPr>
      <xdr:spPr bwMode="auto">
        <a:xfrm>
          <a:off x="2228850" y="942975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0</xdr:rowOff>
    </xdr:from>
    <xdr:to>
      <xdr:col>2</xdr:col>
      <xdr:colOff>752475</xdr:colOff>
      <xdr:row>15</xdr:row>
      <xdr:rowOff>104775</xdr:rowOff>
    </xdr:to>
    <xdr:sp macro="" textlink="">
      <xdr:nvSpPr>
        <xdr:cNvPr id="2804" name="Text 48"/>
        <xdr:cNvSpPr txBox="1">
          <a:spLocks noChangeArrowheads="1"/>
        </xdr:cNvSpPr>
      </xdr:nvSpPr>
      <xdr:spPr bwMode="auto">
        <a:xfrm>
          <a:off x="2228850" y="942975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476250</xdr:rowOff>
    </xdr:from>
    <xdr:to>
      <xdr:col>2</xdr:col>
      <xdr:colOff>752475</xdr:colOff>
      <xdr:row>15</xdr:row>
      <xdr:rowOff>104775</xdr:rowOff>
    </xdr:to>
    <xdr:sp macro="" textlink="">
      <xdr:nvSpPr>
        <xdr:cNvPr id="2805" name="Text 30"/>
        <xdr:cNvSpPr txBox="1">
          <a:spLocks noChangeArrowheads="1"/>
        </xdr:cNvSpPr>
      </xdr:nvSpPr>
      <xdr:spPr bwMode="auto">
        <a:xfrm>
          <a:off x="2228850" y="9344025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476250</xdr:rowOff>
    </xdr:from>
    <xdr:to>
      <xdr:col>2</xdr:col>
      <xdr:colOff>752475</xdr:colOff>
      <xdr:row>15</xdr:row>
      <xdr:rowOff>104775</xdr:rowOff>
    </xdr:to>
    <xdr:sp macro="" textlink="">
      <xdr:nvSpPr>
        <xdr:cNvPr id="2806" name="Text 39"/>
        <xdr:cNvSpPr txBox="1">
          <a:spLocks noChangeArrowheads="1"/>
        </xdr:cNvSpPr>
      </xdr:nvSpPr>
      <xdr:spPr bwMode="auto">
        <a:xfrm>
          <a:off x="2228850" y="9344025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257175</xdr:rowOff>
    </xdr:from>
    <xdr:to>
      <xdr:col>2</xdr:col>
      <xdr:colOff>752475</xdr:colOff>
      <xdr:row>15</xdr:row>
      <xdr:rowOff>104775</xdr:rowOff>
    </xdr:to>
    <xdr:sp macro="" textlink="">
      <xdr:nvSpPr>
        <xdr:cNvPr id="2807" name="Text 48"/>
        <xdr:cNvSpPr txBox="1">
          <a:spLocks noChangeArrowheads="1"/>
        </xdr:cNvSpPr>
      </xdr:nvSpPr>
      <xdr:spPr bwMode="auto">
        <a:xfrm>
          <a:off x="2228850" y="9124950"/>
          <a:ext cx="95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0</xdr:rowOff>
    </xdr:from>
    <xdr:to>
      <xdr:col>2</xdr:col>
      <xdr:colOff>752475</xdr:colOff>
      <xdr:row>15</xdr:row>
      <xdr:rowOff>171450</xdr:rowOff>
    </xdr:to>
    <xdr:sp macro="" textlink="">
      <xdr:nvSpPr>
        <xdr:cNvPr id="2808" name="Text 30"/>
        <xdr:cNvSpPr txBox="1">
          <a:spLocks noChangeArrowheads="1"/>
        </xdr:cNvSpPr>
      </xdr:nvSpPr>
      <xdr:spPr bwMode="auto">
        <a:xfrm>
          <a:off x="2228850" y="942975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0</xdr:rowOff>
    </xdr:from>
    <xdr:to>
      <xdr:col>2</xdr:col>
      <xdr:colOff>752475</xdr:colOff>
      <xdr:row>15</xdr:row>
      <xdr:rowOff>171450</xdr:rowOff>
    </xdr:to>
    <xdr:sp macro="" textlink="">
      <xdr:nvSpPr>
        <xdr:cNvPr id="2809" name="Text 39"/>
        <xdr:cNvSpPr txBox="1">
          <a:spLocks noChangeArrowheads="1"/>
        </xdr:cNvSpPr>
      </xdr:nvSpPr>
      <xdr:spPr bwMode="auto">
        <a:xfrm>
          <a:off x="2228850" y="942975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0</xdr:rowOff>
    </xdr:from>
    <xdr:to>
      <xdr:col>2</xdr:col>
      <xdr:colOff>752475</xdr:colOff>
      <xdr:row>15</xdr:row>
      <xdr:rowOff>171450</xdr:rowOff>
    </xdr:to>
    <xdr:sp macro="" textlink="">
      <xdr:nvSpPr>
        <xdr:cNvPr id="2810" name="Text 48"/>
        <xdr:cNvSpPr txBox="1">
          <a:spLocks noChangeArrowheads="1"/>
        </xdr:cNvSpPr>
      </xdr:nvSpPr>
      <xdr:spPr bwMode="auto">
        <a:xfrm>
          <a:off x="2228850" y="942975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0</xdr:rowOff>
    </xdr:from>
    <xdr:to>
      <xdr:col>2</xdr:col>
      <xdr:colOff>752475</xdr:colOff>
      <xdr:row>15</xdr:row>
      <xdr:rowOff>171450</xdr:rowOff>
    </xdr:to>
    <xdr:sp macro="" textlink="">
      <xdr:nvSpPr>
        <xdr:cNvPr id="2811" name="Text 30"/>
        <xdr:cNvSpPr txBox="1">
          <a:spLocks noChangeArrowheads="1"/>
        </xdr:cNvSpPr>
      </xdr:nvSpPr>
      <xdr:spPr bwMode="auto">
        <a:xfrm>
          <a:off x="2228850" y="942975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0</xdr:rowOff>
    </xdr:from>
    <xdr:to>
      <xdr:col>2</xdr:col>
      <xdr:colOff>752475</xdr:colOff>
      <xdr:row>15</xdr:row>
      <xdr:rowOff>171450</xdr:rowOff>
    </xdr:to>
    <xdr:sp macro="" textlink="">
      <xdr:nvSpPr>
        <xdr:cNvPr id="2812" name="Text 39"/>
        <xdr:cNvSpPr txBox="1">
          <a:spLocks noChangeArrowheads="1"/>
        </xdr:cNvSpPr>
      </xdr:nvSpPr>
      <xdr:spPr bwMode="auto">
        <a:xfrm>
          <a:off x="2228850" y="942975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0</xdr:rowOff>
    </xdr:from>
    <xdr:to>
      <xdr:col>2</xdr:col>
      <xdr:colOff>752475</xdr:colOff>
      <xdr:row>15</xdr:row>
      <xdr:rowOff>171450</xdr:rowOff>
    </xdr:to>
    <xdr:sp macro="" textlink="">
      <xdr:nvSpPr>
        <xdr:cNvPr id="2813" name="Text 48"/>
        <xdr:cNvSpPr txBox="1">
          <a:spLocks noChangeArrowheads="1"/>
        </xdr:cNvSpPr>
      </xdr:nvSpPr>
      <xdr:spPr bwMode="auto">
        <a:xfrm>
          <a:off x="2228850" y="942975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0</xdr:rowOff>
    </xdr:from>
    <xdr:to>
      <xdr:col>2</xdr:col>
      <xdr:colOff>752475</xdr:colOff>
      <xdr:row>15</xdr:row>
      <xdr:rowOff>171450</xdr:rowOff>
    </xdr:to>
    <xdr:sp macro="" textlink="">
      <xdr:nvSpPr>
        <xdr:cNvPr id="2814" name="Text 30"/>
        <xdr:cNvSpPr txBox="1">
          <a:spLocks noChangeArrowheads="1"/>
        </xdr:cNvSpPr>
      </xdr:nvSpPr>
      <xdr:spPr bwMode="auto">
        <a:xfrm>
          <a:off x="2228850" y="942975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0</xdr:rowOff>
    </xdr:from>
    <xdr:to>
      <xdr:col>2</xdr:col>
      <xdr:colOff>752475</xdr:colOff>
      <xdr:row>15</xdr:row>
      <xdr:rowOff>171450</xdr:rowOff>
    </xdr:to>
    <xdr:sp macro="" textlink="">
      <xdr:nvSpPr>
        <xdr:cNvPr id="2815" name="Text 39"/>
        <xdr:cNvSpPr txBox="1">
          <a:spLocks noChangeArrowheads="1"/>
        </xdr:cNvSpPr>
      </xdr:nvSpPr>
      <xdr:spPr bwMode="auto">
        <a:xfrm>
          <a:off x="2228850" y="942975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0</xdr:rowOff>
    </xdr:from>
    <xdr:to>
      <xdr:col>2</xdr:col>
      <xdr:colOff>752475</xdr:colOff>
      <xdr:row>15</xdr:row>
      <xdr:rowOff>171450</xdr:rowOff>
    </xdr:to>
    <xdr:sp macro="" textlink="">
      <xdr:nvSpPr>
        <xdr:cNvPr id="2816" name="Text 48"/>
        <xdr:cNvSpPr txBox="1">
          <a:spLocks noChangeArrowheads="1"/>
        </xdr:cNvSpPr>
      </xdr:nvSpPr>
      <xdr:spPr bwMode="auto">
        <a:xfrm>
          <a:off x="2228850" y="942975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0</xdr:rowOff>
    </xdr:from>
    <xdr:to>
      <xdr:col>2</xdr:col>
      <xdr:colOff>752475</xdr:colOff>
      <xdr:row>15</xdr:row>
      <xdr:rowOff>171450</xdr:rowOff>
    </xdr:to>
    <xdr:sp macro="" textlink="">
      <xdr:nvSpPr>
        <xdr:cNvPr id="2817" name="Text 30"/>
        <xdr:cNvSpPr txBox="1">
          <a:spLocks noChangeArrowheads="1"/>
        </xdr:cNvSpPr>
      </xdr:nvSpPr>
      <xdr:spPr bwMode="auto">
        <a:xfrm>
          <a:off x="2228850" y="942975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0</xdr:rowOff>
    </xdr:from>
    <xdr:to>
      <xdr:col>2</xdr:col>
      <xdr:colOff>752475</xdr:colOff>
      <xdr:row>15</xdr:row>
      <xdr:rowOff>171450</xdr:rowOff>
    </xdr:to>
    <xdr:sp macro="" textlink="">
      <xdr:nvSpPr>
        <xdr:cNvPr id="2818" name="Text 39"/>
        <xdr:cNvSpPr txBox="1">
          <a:spLocks noChangeArrowheads="1"/>
        </xdr:cNvSpPr>
      </xdr:nvSpPr>
      <xdr:spPr bwMode="auto">
        <a:xfrm>
          <a:off x="2228850" y="942975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0</xdr:rowOff>
    </xdr:from>
    <xdr:to>
      <xdr:col>2</xdr:col>
      <xdr:colOff>752475</xdr:colOff>
      <xdr:row>15</xdr:row>
      <xdr:rowOff>171450</xdr:rowOff>
    </xdr:to>
    <xdr:sp macro="" textlink="">
      <xdr:nvSpPr>
        <xdr:cNvPr id="2819" name="Text 48"/>
        <xdr:cNvSpPr txBox="1">
          <a:spLocks noChangeArrowheads="1"/>
        </xdr:cNvSpPr>
      </xdr:nvSpPr>
      <xdr:spPr bwMode="auto">
        <a:xfrm>
          <a:off x="2228850" y="942975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0</xdr:rowOff>
    </xdr:from>
    <xdr:to>
      <xdr:col>2</xdr:col>
      <xdr:colOff>752475</xdr:colOff>
      <xdr:row>15</xdr:row>
      <xdr:rowOff>171450</xdr:rowOff>
    </xdr:to>
    <xdr:sp macro="" textlink="">
      <xdr:nvSpPr>
        <xdr:cNvPr id="2820" name="Text 30"/>
        <xdr:cNvSpPr txBox="1">
          <a:spLocks noChangeArrowheads="1"/>
        </xdr:cNvSpPr>
      </xdr:nvSpPr>
      <xdr:spPr bwMode="auto">
        <a:xfrm>
          <a:off x="2228850" y="942975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0</xdr:rowOff>
    </xdr:from>
    <xdr:to>
      <xdr:col>2</xdr:col>
      <xdr:colOff>752475</xdr:colOff>
      <xdr:row>15</xdr:row>
      <xdr:rowOff>171450</xdr:rowOff>
    </xdr:to>
    <xdr:sp macro="" textlink="">
      <xdr:nvSpPr>
        <xdr:cNvPr id="2821" name="Text 39"/>
        <xdr:cNvSpPr txBox="1">
          <a:spLocks noChangeArrowheads="1"/>
        </xdr:cNvSpPr>
      </xdr:nvSpPr>
      <xdr:spPr bwMode="auto">
        <a:xfrm>
          <a:off x="2228850" y="942975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0</xdr:rowOff>
    </xdr:from>
    <xdr:to>
      <xdr:col>2</xdr:col>
      <xdr:colOff>752475</xdr:colOff>
      <xdr:row>15</xdr:row>
      <xdr:rowOff>104775</xdr:rowOff>
    </xdr:to>
    <xdr:sp macro="" textlink="">
      <xdr:nvSpPr>
        <xdr:cNvPr id="2822" name="Text 30"/>
        <xdr:cNvSpPr txBox="1">
          <a:spLocks noChangeArrowheads="1"/>
        </xdr:cNvSpPr>
      </xdr:nvSpPr>
      <xdr:spPr bwMode="auto">
        <a:xfrm>
          <a:off x="2228850" y="942975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0</xdr:rowOff>
    </xdr:from>
    <xdr:to>
      <xdr:col>2</xdr:col>
      <xdr:colOff>752475</xdr:colOff>
      <xdr:row>15</xdr:row>
      <xdr:rowOff>104775</xdr:rowOff>
    </xdr:to>
    <xdr:sp macro="" textlink="">
      <xdr:nvSpPr>
        <xdr:cNvPr id="2823" name="Text 39"/>
        <xdr:cNvSpPr txBox="1">
          <a:spLocks noChangeArrowheads="1"/>
        </xdr:cNvSpPr>
      </xdr:nvSpPr>
      <xdr:spPr bwMode="auto">
        <a:xfrm>
          <a:off x="2228850" y="942975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0</xdr:rowOff>
    </xdr:from>
    <xdr:to>
      <xdr:col>2</xdr:col>
      <xdr:colOff>752475</xdr:colOff>
      <xdr:row>15</xdr:row>
      <xdr:rowOff>104775</xdr:rowOff>
    </xdr:to>
    <xdr:sp macro="" textlink="">
      <xdr:nvSpPr>
        <xdr:cNvPr id="2824" name="Text 48"/>
        <xdr:cNvSpPr txBox="1">
          <a:spLocks noChangeArrowheads="1"/>
        </xdr:cNvSpPr>
      </xdr:nvSpPr>
      <xdr:spPr bwMode="auto">
        <a:xfrm>
          <a:off x="2228850" y="942975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0</xdr:rowOff>
    </xdr:from>
    <xdr:to>
      <xdr:col>2</xdr:col>
      <xdr:colOff>752475</xdr:colOff>
      <xdr:row>15</xdr:row>
      <xdr:rowOff>104775</xdr:rowOff>
    </xdr:to>
    <xdr:sp macro="" textlink="">
      <xdr:nvSpPr>
        <xdr:cNvPr id="2825" name="Text 30"/>
        <xdr:cNvSpPr txBox="1">
          <a:spLocks noChangeArrowheads="1"/>
        </xdr:cNvSpPr>
      </xdr:nvSpPr>
      <xdr:spPr bwMode="auto">
        <a:xfrm>
          <a:off x="2228850" y="942975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0</xdr:rowOff>
    </xdr:from>
    <xdr:to>
      <xdr:col>2</xdr:col>
      <xdr:colOff>752475</xdr:colOff>
      <xdr:row>15</xdr:row>
      <xdr:rowOff>104775</xdr:rowOff>
    </xdr:to>
    <xdr:sp macro="" textlink="">
      <xdr:nvSpPr>
        <xdr:cNvPr id="2826" name="Text 39"/>
        <xdr:cNvSpPr txBox="1">
          <a:spLocks noChangeArrowheads="1"/>
        </xdr:cNvSpPr>
      </xdr:nvSpPr>
      <xdr:spPr bwMode="auto">
        <a:xfrm>
          <a:off x="2228850" y="942975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0</xdr:rowOff>
    </xdr:from>
    <xdr:to>
      <xdr:col>2</xdr:col>
      <xdr:colOff>752475</xdr:colOff>
      <xdr:row>15</xdr:row>
      <xdr:rowOff>104775</xdr:rowOff>
    </xdr:to>
    <xdr:sp macro="" textlink="">
      <xdr:nvSpPr>
        <xdr:cNvPr id="2827" name="Text 48"/>
        <xdr:cNvSpPr txBox="1">
          <a:spLocks noChangeArrowheads="1"/>
        </xdr:cNvSpPr>
      </xdr:nvSpPr>
      <xdr:spPr bwMode="auto">
        <a:xfrm>
          <a:off x="2228850" y="942975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257175</xdr:rowOff>
    </xdr:from>
    <xdr:to>
      <xdr:col>2</xdr:col>
      <xdr:colOff>752475</xdr:colOff>
      <xdr:row>15</xdr:row>
      <xdr:rowOff>104775</xdr:rowOff>
    </xdr:to>
    <xdr:sp macro="" textlink="">
      <xdr:nvSpPr>
        <xdr:cNvPr id="2828" name="Text 48"/>
        <xdr:cNvSpPr txBox="1">
          <a:spLocks noChangeArrowheads="1"/>
        </xdr:cNvSpPr>
      </xdr:nvSpPr>
      <xdr:spPr bwMode="auto">
        <a:xfrm>
          <a:off x="2228850" y="9124950"/>
          <a:ext cx="95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0</xdr:rowOff>
    </xdr:from>
    <xdr:to>
      <xdr:col>2</xdr:col>
      <xdr:colOff>752475</xdr:colOff>
      <xdr:row>15</xdr:row>
      <xdr:rowOff>104775</xdr:rowOff>
    </xdr:to>
    <xdr:sp macro="" textlink="">
      <xdr:nvSpPr>
        <xdr:cNvPr id="2829" name="Text 30"/>
        <xdr:cNvSpPr txBox="1">
          <a:spLocks noChangeArrowheads="1"/>
        </xdr:cNvSpPr>
      </xdr:nvSpPr>
      <xdr:spPr bwMode="auto">
        <a:xfrm>
          <a:off x="2228850" y="942975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0</xdr:rowOff>
    </xdr:from>
    <xdr:to>
      <xdr:col>2</xdr:col>
      <xdr:colOff>752475</xdr:colOff>
      <xdr:row>15</xdr:row>
      <xdr:rowOff>104775</xdr:rowOff>
    </xdr:to>
    <xdr:sp macro="" textlink="">
      <xdr:nvSpPr>
        <xdr:cNvPr id="2830" name="Text 39"/>
        <xdr:cNvSpPr txBox="1">
          <a:spLocks noChangeArrowheads="1"/>
        </xdr:cNvSpPr>
      </xdr:nvSpPr>
      <xdr:spPr bwMode="auto">
        <a:xfrm>
          <a:off x="2228850" y="942975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0</xdr:rowOff>
    </xdr:from>
    <xdr:to>
      <xdr:col>2</xdr:col>
      <xdr:colOff>752475</xdr:colOff>
      <xdr:row>15</xdr:row>
      <xdr:rowOff>104775</xdr:rowOff>
    </xdr:to>
    <xdr:sp macro="" textlink="">
      <xdr:nvSpPr>
        <xdr:cNvPr id="2831" name="Text 48"/>
        <xdr:cNvSpPr txBox="1">
          <a:spLocks noChangeArrowheads="1"/>
        </xdr:cNvSpPr>
      </xdr:nvSpPr>
      <xdr:spPr bwMode="auto">
        <a:xfrm>
          <a:off x="2228850" y="942975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0</xdr:rowOff>
    </xdr:from>
    <xdr:to>
      <xdr:col>2</xdr:col>
      <xdr:colOff>752475</xdr:colOff>
      <xdr:row>15</xdr:row>
      <xdr:rowOff>104775</xdr:rowOff>
    </xdr:to>
    <xdr:sp macro="" textlink="">
      <xdr:nvSpPr>
        <xdr:cNvPr id="2832" name="Text 30"/>
        <xdr:cNvSpPr txBox="1">
          <a:spLocks noChangeArrowheads="1"/>
        </xdr:cNvSpPr>
      </xdr:nvSpPr>
      <xdr:spPr bwMode="auto">
        <a:xfrm>
          <a:off x="2228850" y="942975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0</xdr:rowOff>
    </xdr:from>
    <xdr:to>
      <xdr:col>2</xdr:col>
      <xdr:colOff>752475</xdr:colOff>
      <xdr:row>15</xdr:row>
      <xdr:rowOff>104775</xdr:rowOff>
    </xdr:to>
    <xdr:sp macro="" textlink="">
      <xdr:nvSpPr>
        <xdr:cNvPr id="2833" name="Text 39"/>
        <xdr:cNvSpPr txBox="1">
          <a:spLocks noChangeArrowheads="1"/>
        </xdr:cNvSpPr>
      </xdr:nvSpPr>
      <xdr:spPr bwMode="auto">
        <a:xfrm>
          <a:off x="2228850" y="942975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0</xdr:rowOff>
    </xdr:from>
    <xdr:to>
      <xdr:col>2</xdr:col>
      <xdr:colOff>752475</xdr:colOff>
      <xdr:row>15</xdr:row>
      <xdr:rowOff>104775</xdr:rowOff>
    </xdr:to>
    <xdr:sp macro="" textlink="">
      <xdr:nvSpPr>
        <xdr:cNvPr id="2834" name="Text 48"/>
        <xdr:cNvSpPr txBox="1">
          <a:spLocks noChangeArrowheads="1"/>
        </xdr:cNvSpPr>
      </xdr:nvSpPr>
      <xdr:spPr bwMode="auto">
        <a:xfrm>
          <a:off x="2228850" y="942975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476250</xdr:rowOff>
    </xdr:from>
    <xdr:to>
      <xdr:col>2</xdr:col>
      <xdr:colOff>752475</xdr:colOff>
      <xdr:row>15</xdr:row>
      <xdr:rowOff>104775</xdr:rowOff>
    </xdr:to>
    <xdr:sp macro="" textlink="">
      <xdr:nvSpPr>
        <xdr:cNvPr id="2835" name="Text 30"/>
        <xdr:cNvSpPr txBox="1">
          <a:spLocks noChangeArrowheads="1"/>
        </xdr:cNvSpPr>
      </xdr:nvSpPr>
      <xdr:spPr bwMode="auto">
        <a:xfrm>
          <a:off x="2228850" y="9344025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476250</xdr:rowOff>
    </xdr:from>
    <xdr:to>
      <xdr:col>2</xdr:col>
      <xdr:colOff>752475</xdr:colOff>
      <xdr:row>15</xdr:row>
      <xdr:rowOff>104775</xdr:rowOff>
    </xdr:to>
    <xdr:sp macro="" textlink="">
      <xdr:nvSpPr>
        <xdr:cNvPr id="2836" name="Text 39"/>
        <xdr:cNvSpPr txBox="1">
          <a:spLocks noChangeArrowheads="1"/>
        </xdr:cNvSpPr>
      </xdr:nvSpPr>
      <xdr:spPr bwMode="auto">
        <a:xfrm>
          <a:off x="2228850" y="9344025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257175</xdr:rowOff>
    </xdr:from>
    <xdr:to>
      <xdr:col>2</xdr:col>
      <xdr:colOff>752475</xdr:colOff>
      <xdr:row>15</xdr:row>
      <xdr:rowOff>104775</xdr:rowOff>
    </xdr:to>
    <xdr:sp macro="" textlink="">
      <xdr:nvSpPr>
        <xdr:cNvPr id="2837" name="Text 48"/>
        <xdr:cNvSpPr txBox="1">
          <a:spLocks noChangeArrowheads="1"/>
        </xdr:cNvSpPr>
      </xdr:nvSpPr>
      <xdr:spPr bwMode="auto">
        <a:xfrm>
          <a:off x="2228850" y="9124950"/>
          <a:ext cx="95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0</xdr:rowOff>
    </xdr:from>
    <xdr:to>
      <xdr:col>2</xdr:col>
      <xdr:colOff>752475</xdr:colOff>
      <xdr:row>15</xdr:row>
      <xdr:rowOff>171450</xdr:rowOff>
    </xdr:to>
    <xdr:sp macro="" textlink="">
      <xdr:nvSpPr>
        <xdr:cNvPr id="2838" name="Text 30"/>
        <xdr:cNvSpPr txBox="1">
          <a:spLocks noChangeArrowheads="1"/>
        </xdr:cNvSpPr>
      </xdr:nvSpPr>
      <xdr:spPr bwMode="auto">
        <a:xfrm>
          <a:off x="2228850" y="942975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0</xdr:rowOff>
    </xdr:from>
    <xdr:to>
      <xdr:col>2</xdr:col>
      <xdr:colOff>752475</xdr:colOff>
      <xdr:row>15</xdr:row>
      <xdr:rowOff>171450</xdr:rowOff>
    </xdr:to>
    <xdr:sp macro="" textlink="">
      <xdr:nvSpPr>
        <xdr:cNvPr id="2839" name="Text 39"/>
        <xdr:cNvSpPr txBox="1">
          <a:spLocks noChangeArrowheads="1"/>
        </xdr:cNvSpPr>
      </xdr:nvSpPr>
      <xdr:spPr bwMode="auto">
        <a:xfrm>
          <a:off x="2228850" y="942975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0</xdr:rowOff>
    </xdr:from>
    <xdr:to>
      <xdr:col>2</xdr:col>
      <xdr:colOff>752475</xdr:colOff>
      <xdr:row>15</xdr:row>
      <xdr:rowOff>171450</xdr:rowOff>
    </xdr:to>
    <xdr:sp macro="" textlink="">
      <xdr:nvSpPr>
        <xdr:cNvPr id="2840" name="Text 48"/>
        <xdr:cNvSpPr txBox="1">
          <a:spLocks noChangeArrowheads="1"/>
        </xdr:cNvSpPr>
      </xdr:nvSpPr>
      <xdr:spPr bwMode="auto">
        <a:xfrm>
          <a:off x="2228850" y="942975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0</xdr:rowOff>
    </xdr:from>
    <xdr:to>
      <xdr:col>2</xdr:col>
      <xdr:colOff>752475</xdr:colOff>
      <xdr:row>15</xdr:row>
      <xdr:rowOff>171450</xdr:rowOff>
    </xdr:to>
    <xdr:sp macro="" textlink="">
      <xdr:nvSpPr>
        <xdr:cNvPr id="2841" name="Text 30"/>
        <xdr:cNvSpPr txBox="1">
          <a:spLocks noChangeArrowheads="1"/>
        </xdr:cNvSpPr>
      </xdr:nvSpPr>
      <xdr:spPr bwMode="auto">
        <a:xfrm>
          <a:off x="2228850" y="942975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0</xdr:rowOff>
    </xdr:from>
    <xdr:to>
      <xdr:col>2</xdr:col>
      <xdr:colOff>752475</xdr:colOff>
      <xdr:row>15</xdr:row>
      <xdr:rowOff>171450</xdr:rowOff>
    </xdr:to>
    <xdr:sp macro="" textlink="">
      <xdr:nvSpPr>
        <xdr:cNvPr id="2842" name="Text 39"/>
        <xdr:cNvSpPr txBox="1">
          <a:spLocks noChangeArrowheads="1"/>
        </xdr:cNvSpPr>
      </xdr:nvSpPr>
      <xdr:spPr bwMode="auto">
        <a:xfrm>
          <a:off x="2228850" y="942975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0</xdr:rowOff>
    </xdr:from>
    <xdr:to>
      <xdr:col>2</xdr:col>
      <xdr:colOff>752475</xdr:colOff>
      <xdr:row>15</xdr:row>
      <xdr:rowOff>171450</xdr:rowOff>
    </xdr:to>
    <xdr:sp macro="" textlink="">
      <xdr:nvSpPr>
        <xdr:cNvPr id="2843" name="Text 48"/>
        <xdr:cNvSpPr txBox="1">
          <a:spLocks noChangeArrowheads="1"/>
        </xdr:cNvSpPr>
      </xdr:nvSpPr>
      <xdr:spPr bwMode="auto">
        <a:xfrm>
          <a:off x="2228850" y="942975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0</xdr:rowOff>
    </xdr:from>
    <xdr:to>
      <xdr:col>2</xdr:col>
      <xdr:colOff>752475</xdr:colOff>
      <xdr:row>15</xdr:row>
      <xdr:rowOff>171450</xdr:rowOff>
    </xdr:to>
    <xdr:sp macro="" textlink="">
      <xdr:nvSpPr>
        <xdr:cNvPr id="2844" name="Text 30"/>
        <xdr:cNvSpPr txBox="1">
          <a:spLocks noChangeArrowheads="1"/>
        </xdr:cNvSpPr>
      </xdr:nvSpPr>
      <xdr:spPr bwMode="auto">
        <a:xfrm>
          <a:off x="2228850" y="942975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0</xdr:rowOff>
    </xdr:from>
    <xdr:to>
      <xdr:col>2</xdr:col>
      <xdr:colOff>752475</xdr:colOff>
      <xdr:row>15</xdr:row>
      <xdr:rowOff>171450</xdr:rowOff>
    </xdr:to>
    <xdr:sp macro="" textlink="">
      <xdr:nvSpPr>
        <xdr:cNvPr id="2845" name="Text 39"/>
        <xdr:cNvSpPr txBox="1">
          <a:spLocks noChangeArrowheads="1"/>
        </xdr:cNvSpPr>
      </xdr:nvSpPr>
      <xdr:spPr bwMode="auto">
        <a:xfrm>
          <a:off x="2228850" y="942975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0</xdr:rowOff>
    </xdr:from>
    <xdr:to>
      <xdr:col>2</xdr:col>
      <xdr:colOff>752475</xdr:colOff>
      <xdr:row>15</xdr:row>
      <xdr:rowOff>171450</xdr:rowOff>
    </xdr:to>
    <xdr:sp macro="" textlink="">
      <xdr:nvSpPr>
        <xdr:cNvPr id="2846" name="Text 48"/>
        <xdr:cNvSpPr txBox="1">
          <a:spLocks noChangeArrowheads="1"/>
        </xdr:cNvSpPr>
      </xdr:nvSpPr>
      <xdr:spPr bwMode="auto">
        <a:xfrm>
          <a:off x="2228850" y="942975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0</xdr:rowOff>
    </xdr:from>
    <xdr:to>
      <xdr:col>2</xdr:col>
      <xdr:colOff>752475</xdr:colOff>
      <xdr:row>15</xdr:row>
      <xdr:rowOff>171450</xdr:rowOff>
    </xdr:to>
    <xdr:sp macro="" textlink="">
      <xdr:nvSpPr>
        <xdr:cNvPr id="2847" name="Text 30"/>
        <xdr:cNvSpPr txBox="1">
          <a:spLocks noChangeArrowheads="1"/>
        </xdr:cNvSpPr>
      </xdr:nvSpPr>
      <xdr:spPr bwMode="auto">
        <a:xfrm>
          <a:off x="2228850" y="942975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0</xdr:rowOff>
    </xdr:from>
    <xdr:to>
      <xdr:col>2</xdr:col>
      <xdr:colOff>752475</xdr:colOff>
      <xdr:row>15</xdr:row>
      <xdr:rowOff>171450</xdr:rowOff>
    </xdr:to>
    <xdr:sp macro="" textlink="">
      <xdr:nvSpPr>
        <xdr:cNvPr id="2848" name="Text 39"/>
        <xdr:cNvSpPr txBox="1">
          <a:spLocks noChangeArrowheads="1"/>
        </xdr:cNvSpPr>
      </xdr:nvSpPr>
      <xdr:spPr bwMode="auto">
        <a:xfrm>
          <a:off x="2228850" y="942975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0</xdr:rowOff>
    </xdr:from>
    <xdr:to>
      <xdr:col>2</xdr:col>
      <xdr:colOff>752475</xdr:colOff>
      <xdr:row>15</xdr:row>
      <xdr:rowOff>171450</xdr:rowOff>
    </xdr:to>
    <xdr:sp macro="" textlink="">
      <xdr:nvSpPr>
        <xdr:cNvPr id="2849" name="Text 48"/>
        <xdr:cNvSpPr txBox="1">
          <a:spLocks noChangeArrowheads="1"/>
        </xdr:cNvSpPr>
      </xdr:nvSpPr>
      <xdr:spPr bwMode="auto">
        <a:xfrm>
          <a:off x="2228850" y="942975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0</xdr:rowOff>
    </xdr:from>
    <xdr:to>
      <xdr:col>2</xdr:col>
      <xdr:colOff>752475</xdr:colOff>
      <xdr:row>15</xdr:row>
      <xdr:rowOff>171450</xdr:rowOff>
    </xdr:to>
    <xdr:sp macro="" textlink="">
      <xdr:nvSpPr>
        <xdr:cNvPr id="2850" name="Text 30"/>
        <xdr:cNvSpPr txBox="1">
          <a:spLocks noChangeArrowheads="1"/>
        </xdr:cNvSpPr>
      </xdr:nvSpPr>
      <xdr:spPr bwMode="auto">
        <a:xfrm>
          <a:off x="2228850" y="942975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0</xdr:rowOff>
    </xdr:from>
    <xdr:to>
      <xdr:col>2</xdr:col>
      <xdr:colOff>752475</xdr:colOff>
      <xdr:row>15</xdr:row>
      <xdr:rowOff>171450</xdr:rowOff>
    </xdr:to>
    <xdr:sp macro="" textlink="">
      <xdr:nvSpPr>
        <xdr:cNvPr id="2851" name="Text 39"/>
        <xdr:cNvSpPr txBox="1">
          <a:spLocks noChangeArrowheads="1"/>
        </xdr:cNvSpPr>
      </xdr:nvSpPr>
      <xdr:spPr bwMode="auto">
        <a:xfrm>
          <a:off x="2228850" y="942975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476250</xdr:rowOff>
    </xdr:from>
    <xdr:to>
      <xdr:col>2</xdr:col>
      <xdr:colOff>752475</xdr:colOff>
      <xdr:row>15</xdr:row>
      <xdr:rowOff>104775</xdr:rowOff>
    </xdr:to>
    <xdr:sp macro="" textlink="">
      <xdr:nvSpPr>
        <xdr:cNvPr id="2852" name="Text 30"/>
        <xdr:cNvSpPr txBox="1">
          <a:spLocks noChangeArrowheads="1"/>
        </xdr:cNvSpPr>
      </xdr:nvSpPr>
      <xdr:spPr bwMode="auto">
        <a:xfrm>
          <a:off x="2228850" y="9344025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476250</xdr:rowOff>
    </xdr:from>
    <xdr:to>
      <xdr:col>2</xdr:col>
      <xdr:colOff>752475</xdr:colOff>
      <xdr:row>15</xdr:row>
      <xdr:rowOff>104775</xdr:rowOff>
    </xdr:to>
    <xdr:sp macro="" textlink="">
      <xdr:nvSpPr>
        <xdr:cNvPr id="2853" name="Text 39"/>
        <xdr:cNvSpPr txBox="1">
          <a:spLocks noChangeArrowheads="1"/>
        </xdr:cNvSpPr>
      </xdr:nvSpPr>
      <xdr:spPr bwMode="auto">
        <a:xfrm>
          <a:off x="2228850" y="9344025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476250</xdr:rowOff>
    </xdr:from>
    <xdr:to>
      <xdr:col>2</xdr:col>
      <xdr:colOff>752475</xdr:colOff>
      <xdr:row>15</xdr:row>
      <xdr:rowOff>104775</xdr:rowOff>
    </xdr:to>
    <xdr:sp macro="" textlink="">
      <xdr:nvSpPr>
        <xdr:cNvPr id="2854" name="Text 48"/>
        <xdr:cNvSpPr txBox="1">
          <a:spLocks noChangeArrowheads="1"/>
        </xdr:cNvSpPr>
      </xdr:nvSpPr>
      <xdr:spPr bwMode="auto">
        <a:xfrm>
          <a:off x="2228850" y="9344025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476250</xdr:rowOff>
    </xdr:from>
    <xdr:to>
      <xdr:col>2</xdr:col>
      <xdr:colOff>752475</xdr:colOff>
      <xdr:row>15</xdr:row>
      <xdr:rowOff>104775</xdr:rowOff>
    </xdr:to>
    <xdr:sp macro="" textlink="">
      <xdr:nvSpPr>
        <xdr:cNvPr id="2855" name="Text 30"/>
        <xdr:cNvSpPr txBox="1">
          <a:spLocks noChangeArrowheads="1"/>
        </xdr:cNvSpPr>
      </xdr:nvSpPr>
      <xdr:spPr bwMode="auto">
        <a:xfrm>
          <a:off x="2228850" y="9344025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476250</xdr:rowOff>
    </xdr:from>
    <xdr:to>
      <xdr:col>2</xdr:col>
      <xdr:colOff>752475</xdr:colOff>
      <xdr:row>15</xdr:row>
      <xdr:rowOff>104775</xdr:rowOff>
    </xdr:to>
    <xdr:sp macro="" textlink="">
      <xdr:nvSpPr>
        <xdr:cNvPr id="2856" name="Text 39"/>
        <xdr:cNvSpPr txBox="1">
          <a:spLocks noChangeArrowheads="1"/>
        </xdr:cNvSpPr>
      </xdr:nvSpPr>
      <xdr:spPr bwMode="auto">
        <a:xfrm>
          <a:off x="2228850" y="9344025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476250</xdr:rowOff>
    </xdr:from>
    <xdr:to>
      <xdr:col>2</xdr:col>
      <xdr:colOff>752475</xdr:colOff>
      <xdr:row>15</xdr:row>
      <xdr:rowOff>104775</xdr:rowOff>
    </xdr:to>
    <xdr:sp macro="" textlink="">
      <xdr:nvSpPr>
        <xdr:cNvPr id="2857" name="Text 48"/>
        <xdr:cNvSpPr txBox="1">
          <a:spLocks noChangeArrowheads="1"/>
        </xdr:cNvSpPr>
      </xdr:nvSpPr>
      <xdr:spPr bwMode="auto">
        <a:xfrm>
          <a:off x="2228850" y="9344025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257175</xdr:rowOff>
    </xdr:from>
    <xdr:to>
      <xdr:col>2</xdr:col>
      <xdr:colOff>752475</xdr:colOff>
      <xdr:row>16</xdr:row>
      <xdr:rowOff>0</xdr:rowOff>
    </xdr:to>
    <xdr:sp macro="" textlink="">
      <xdr:nvSpPr>
        <xdr:cNvPr id="2858" name="Text 48"/>
        <xdr:cNvSpPr txBox="1">
          <a:spLocks noChangeArrowheads="1"/>
        </xdr:cNvSpPr>
      </xdr:nvSpPr>
      <xdr:spPr bwMode="auto">
        <a:xfrm>
          <a:off x="2228850" y="9124950"/>
          <a:ext cx="952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0</xdr:rowOff>
    </xdr:from>
    <xdr:to>
      <xdr:col>2</xdr:col>
      <xdr:colOff>752475</xdr:colOff>
      <xdr:row>15</xdr:row>
      <xdr:rowOff>104775</xdr:rowOff>
    </xdr:to>
    <xdr:sp macro="" textlink="">
      <xdr:nvSpPr>
        <xdr:cNvPr id="2859" name="Text 30"/>
        <xdr:cNvSpPr txBox="1">
          <a:spLocks noChangeArrowheads="1"/>
        </xdr:cNvSpPr>
      </xdr:nvSpPr>
      <xdr:spPr bwMode="auto">
        <a:xfrm>
          <a:off x="2228850" y="942975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0</xdr:rowOff>
    </xdr:from>
    <xdr:to>
      <xdr:col>2</xdr:col>
      <xdr:colOff>752475</xdr:colOff>
      <xdr:row>15</xdr:row>
      <xdr:rowOff>104775</xdr:rowOff>
    </xdr:to>
    <xdr:sp macro="" textlink="">
      <xdr:nvSpPr>
        <xdr:cNvPr id="2860" name="Text 39"/>
        <xdr:cNvSpPr txBox="1">
          <a:spLocks noChangeArrowheads="1"/>
        </xdr:cNvSpPr>
      </xdr:nvSpPr>
      <xdr:spPr bwMode="auto">
        <a:xfrm>
          <a:off x="2228850" y="942975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0</xdr:rowOff>
    </xdr:from>
    <xdr:to>
      <xdr:col>2</xdr:col>
      <xdr:colOff>752475</xdr:colOff>
      <xdr:row>15</xdr:row>
      <xdr:rowOff>104775</xdr:rowOff>
    </xdr:to>
    <xdr:sp macro="" textlink="">
      <xdr:nvSpPr>
        <xdr:cNvPr id="2861" name="Text 48"/>
        <xdr:cNvSpPr txBox="1">
          <a:spLocks noChangeArrowheads="1"/>
        </xdr:cNvSpPr>
      </xdr:nvSpPr>
      <xdr:spPr bwMode="auto">
        <a:xfrm>
          <a:off x="2228850" y="942975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0</xdr:rowOff>
    </xdr:from>
    <xdr:to>
      <xdr:col>2</xdr:col>
      <xdr:colOff>752475</xdr:colOff>
      <xdr:row>15</xdr:row>
      <xdr:rowOff>104775</xdr:rowOff>
    </xdr:to>
    <xdr:sp macro="" textlink="">
      <xdr:nvSpPr>
        <xdr:cNvPr id="2862" name="Text 30"/>
        <xdr:cNvSpPr txBox="1">
          <a:spLocks noChangeArrowheads="1"/>
        </xdr:cNvSpPr>
      </xdr:nvSpPr>
      <xdr:spPr bwMode="auto">
        <a:xfrm>
          <a:off x="2228850" y="942975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0</xdr:rowOff>
    </xdr:from>
    <xdr:to>
      <xdr:col>2</xdr:col>
      <xdr:colOff>752475</xdr:colOff>
      <xdr:row>15</xdr:row>
      <xdr:rowOff>104775</xdr:rowOff>
    </xdr:to>
    <xdr:sp macro="" textlink="">
      <xdr:nvSpPr>
        <xdr:cNvPr id="2863" name="Text 39"/>
        <xdr:cNvSpPr txBox="1">
          <a:spLocks noChangeArrowheads="1"/>
        </xdr:cNvSpPr>
      </xdr:nvSpPr>
      <xdr:spPr bwMode="auto">
        <a:xfrm>
          <a:off x="2228850" y="942975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0</xdr:rowOff>
    </xdr:from>
    <xdr:to>
      <xdr:col>2</xdr:col>
      <xdr:colOff>752475</xdr:colOff>
      <xdr:row>15</xdr:row>
      <xdr:rowOff>104775</xdr:rowOff>
    </xdr:to>
    <xdr:sp macro="" textlink="">
      <xdr:nvSpPr>
        <xdr:cNvPr id="2864" name="Text 48"/>
        <xdr:cNvSpPr txBox="1">
          <a:spLocks noChangeArrowheads="1"/>
        </xdr:cNvSpPr>
      </xdr:nvSpPr>
      <xdr:spPr bwMode="auto">
        <a:xfrm>
          <a:off x="2228850" y="942975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257175</xdr:rowOff>
    </xdr:from>
    <xdr:to>
      <xdr:col>2</xdr:col>
      <xdr:colOff>752475</xdr:colOff>
      <xdr:row>15</xdr:row>
      <xdr:rowOff>104775</xdr:rowOff>
    </xdr:to>
    <xdr:sp macro="" textlink="">
      <xdr:nvSpPr>
        <xdr:cNvPr id="2865" name="Text 48"/>
        <xdr:cNvSpPr txBox="1">
          <a:spLocks noChangeArrowheads="1"/>
        </xdr:cNvSpPr>
      </xdr:nvSpPr>
      <xdr:spPr bwMode="auto">
        <a:xfrm>
          <a:off x="2228850" y="9124950"/>
          <a:ext cx="95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0</xdr:rowOff>
    </xdr:from>
    <xdr:to>
      <xdr:col>2</xdr:col>
      <xdr:colOff>752475</xdr:colOff>
      <xdr:row>15</xdr:row>
      <xdr:rowOff>104775</xdr:rowOff>
    </xdr:to>
    <xdr:sp macro="" textlink="">
      <xdr:nvSpPr>
        <xdr:cNvPr id="2866" name="Text 30"/>
        <xdr:cNvSpPr txBox="1">
          <a:spLocks noChangeArrowheads="1"/>
        </xdr:cNvSpPr>
      </xdr:nvSpPr>
      <xdr:spPr bwMode="auto">
        <a:xfrm>
          <a:off x="2228850" y="942975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0</xdr:rowOff>
    </xdr:from>
    <xdr:to>
      <xdr:col>2</xdr:col>
      <xdr:colOff>752475</xdr:colOff>
      <xdr:row>15</xdr:row>
      <xdr:rowOff>104775</xdr:rowOff>
    </xdr:to>
    <xdr:sp macro="" textlink="">
      <xdr:nvSpPr>
        <xdr:cNvPr id="2867" name="Text 39"/>
        <xdr:cNvSpPr txBox="1">
          <a:spLocks noChangeArrowheads="1"/>
        </xdr:cNvSpPr>
      </xdr:nvSpPr>
      <xdr:spPr bwMode="auto">
        <a:xfrm>
          <a:off x="2228850" y="942975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0</xdr:rowOff>
    </xdr:from>
    <xdr:to>
      <xdr:col>2</xdr:col>
      <xdr:colOff>752475</xdr:colOff>
      <xdr:row>15</xdr:row>
      <xdr:rowOff>104775</xdr:rowOff>
    </xdr:to>
    <xdr:sp macro="" textlink="">
      <xdr:nvSpPr>
        <xdr:cNvPr id="2868" name="Text 48"/>
        <xdr:cNvSpPr txBox="1">
          <a:spLocks noChangeArrowheads="1"/>
        </xdr:cNvSpPr>
      </xdr:nvSpPr>
      <xdr:spPr bwMode="auto">
        <a:xfrm>
          <a:off x="2228850" y="942975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0</xdr:rowOff>
    </xdr:from>
    <xdr:to>
      <xdr:col>2</xdr:col>
      <xdr:colOff>752475</xdr:colOff>
      <xdr:row>15</xdr:row>
      <xdr:rowOff>104775</xdr:rowOff>
    </xdr:to>
    <xdr:sp macro="" textlink="">
      <xdr:nvSpPr>
        <xdr:cNvPr id="2869" name="Text 30"/>
        <xdr:cNvSpPr txBox="1">
          <a:spLocks noChangeArrowheads="1"/>
        </xdr:cNvSpPr>
      </xdr:nvSpPr>
      <xdr:spPr bwMode="auto">
        <a:xfrm>
          <a:off x="2228850" y="942975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0</xdr:rowOff>
    </xdr:from>
    <xdr:to>
      <xdr:col>2</xdr:col>
      <xdr:colOff>752475</xdr:colOff>
      <xdr:row>15</xdr:row>
      <xdr:rowOff>104775</xdr:rowOff>
    </xdr:to>
    <xdr:sp macro="" textlink="">
      <xdr:nvSpPr>
        <xdr:cNvPr id="2870" name="Text 39"/>
        <xdr:cNvSpPr txBox="1">
          <a:spLocks noChangeArrowheads="1"/>
        </xdr:cNvSpPr>
      </xdr:nvSpPr>
      <xdr:spPr bwMode="auto">
        <a:xfrm>
          <a:off x="2228850" y="942975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0</xdr:rowOff>
    </xdr:from>
    <xdr:to>
      <xdr:col>2</xdr:col>
      <xdr:colOff>752475</xdr:colOff>
      <xdr:row>15</xdr:row>
      <xdr:rowOff>104775</xdr:rowOff>
    </xdr:to>
    <xdr:sp macro="" textlink="">
      <xdr:nvSpPr>
        <xdr:cNvPr id="2871" name="Text 48"/>
        <xdr:cNvSpPr txBox="1">
          <a:spLocks noChangeArrowheads="1"/>
        </xdr:cNvSpPr>
      </xdr:nvSpPr>
      <xdr:spPr bwMode="auto">
        <a:xfrm>
          <a:off x="2228850" y="942975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476250</xdr:rowOff>
    </xdr:from>
    <xdr:to>
      <xdr:col>2</xdr:col>
      <xdr:colOff>752475</xdr:colOff>
      <xdr:row>15</xdr:row>
      <xdr:rowOff>104775</xdr:rowOff>
    </xdr:to>
    <xdr:sp macro="" textlink="">
      <xdr:nvSpPr>
        <xdr:cNvPr id="2872" name="Text 30"/>
        <xdr:cNvSpPr txBox="1">
          <a:spLocks noChangeArrowheads="1"/>
        </xdr:cNvSpPr>
      </xdr:nvSpPr>
      <xdr:spPr bwMode="auto">
        <a:xfrm>
          <a:off x="2228850" y="9344025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476250</xdr:rowOff>
    </xdr:from>
    <xdr:to>
      <xdr:col>2</xdr:col>
      <xdr:colOff>752475</xdr:colOff>
      <xdr:row>15</xdr:row>
      <xdr:rowOff>104775</xdr:rowOff>
    </xdr:to>
    <xdr:sp macro="" textlink="">
      <xdr:nvSpPr>
        <xdr:cNvPr id="2873" name="Text 39"/>
        <xdr:cNvSpPr txBox="1">
          <a:spLocks noChangeArrowheads="1"/>
        </xdr:cNvSpPr>
      </xdr:nvSpPr>
      <xdr:spPr bwMode="auto">
        <a:xfrm>
          <a:off x="2228850" y="9344025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257175</xdr:rowOff>
    </xdr:from>
    <xdr:to>
      <xdr:col>2</xdr:col>
      <xdr:colOff>752475</xdr:colOff>
      <xdr:row>15</xdr:row>
      <xdr:rowOff>104775</xdr:rowOff>
    </xdr:to>
    <xdr:sp macro="" textlink="">
      <xdr:nvSpPr>
        <xdr:cNvPr id="2874" name="Text 48"/>
        <xdr:cNvSpPr txBox="1">
          <a:spLocks noChangeArrowheads="1"/>
        </xdr:cNvSpPr>
      </xdr:nvSpPr>
      <xdr:spPr bwMode="auto">
        <a:xfrm>
          <a:off x="2228850" y="9124950"/>
          <a:ext cx="95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0</xdr:rowOff>
    </xdr:from>
    <xdr:to>
      <xdr:col>2</xdr:col>
      <xdr:colOff>752475</xdr:colOff>
      <xdr:row>15</xdr:row>
      <xdr:rowOff>171450</xdr:rowOff>
    </xdr:to>
    <xdr:sp macro="" textlink="">
      <xdr:nvSpPr>
        <xdr:cNvPr id="2875" name="Text 30"/>
        <xdr:cNvSpPr txBox="1">
          <a:spLocks noChangeArrowheads="1"/>
        </xdr:cNvSpPr>
      </xdr:nvSpPr>
      <xdr:spPr bwMode="auto">
        <a:xfrm>
          <a:off x="2228850" y="942975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0</xdr:rowOff>
    </xdr:from>
    <xdr:to>
      <xdr:col>2</xdr:col>
      <xdr:colOff>752475</xdr:colOff>
      <xdr:row>15</xdr:row>
      <xdr:rowOff>171450</xdr:rowOff>
    </xdr:to>
    <xdr:sp macro="" textlink="">
      <xdr:nvSpPr>
        <xdr:cNvPr id="2876" name="Text 39"/>
        <xdr:cNvSpPr txBox="1">
          <a:spLocks noChangeArrowheads="1"/>
        </xdr:cNvSpPr>
      </xdr:nvSpPr>
      <xdr:spPr bwMode="auto">
        <a:xfrm>
          <a:off x="2228850" y="942975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0</xdr:rowOff>
    </xdr:from>
    <xdr:to>
      <xdr:col>2</xdr:col>
      <xdr:colOff>752475</xdr:colOff>
      <xdr:row>15</xdr:row>
      <xdr:rowOff>171450</xdr:rowOff>
    </xdr:to>
    <xdr:sp macro="" textlink="">
      <xdr:nvSpPr>
        <xdr:cNvPr id="2877" name="Text 48"/>
        <xdr:cNvSpPr txBox="1">
          <a:spLocks noChangeArrowheads="1"/>
        </xdr:cNvSpPr>
      </xdr:nvSpPr>
      <xdr:spPr bwMode="auto">
        <a:xfrm>
          <a:off x="2228850" y="942975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0</xdr:rowOff>
    </xdr:from>
    <xdr:to>
      <xdr:col>2</xdr:col>
      <xdr:colOff>752475</xdr:colOff>
      <xdr:row>15</xdr:row>
      <xdr:rowOff>171450</xdr:rowOff>
    </xdr:to>
    <xdr:sp macro="" textlink="">
      <xdr:nvSpPr>
        <xdr:cNvPr id="2878" name="Text 30"/>
        <xdr:cNvSpPr txBox="1">
          <a:spLocks noChangeArrowheads="1"/>
        </xdr:cNvSpPr>
      </xdr:nvSpPr>
      <xdr:spPr bwMode="auto">
        <a:xfrm>
          <a:off x="2228850" y="942975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0</xdr:rowOff>
    </xdr:from>
    <xdr:to>
      <xdr:col>2</xdr:col>
      <xdr:colOff>752475</xdr:colOff>
      <xdr:row>15</xdr:row>
      <xdr:rowOff>171450</xdr:rowOff>
    </xdr:to>
    <xdr:sp macro="" textlink="">
      <xdr:nvSpPr>
        <xdr:cNvPr id="2879" name="Text 39"/>
        <xdr:cNvSpPr txBox="1">
          <a:spLocks noChangeArrowheads="1"/>
        </xdr:cNvSpPr>
      </xdr:nvSpPr>
      <xdr:spPr bwMode="auto">
        <a:xfrm>
          <a:off x="2228850" y="942975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0</xdr:rowOff>
    </xdr:from>
    <xdr:to>
      <xdr:col>2</xdr:col>
      <xdr:colOff>752475</xdr:colOff>
      <xdr:row>15</xdr:row>
      <xdr:rowOff>171450</xdr:rowOff>
    </xdr:to>
    <xdr:sp macro="" textlink="">
      <xdr:nvSpPr>
        <xdr:cNvPr id="2880" name="Text 48"/>
        <xdr:cNvSpPr txBox="1">
          <a:spLocks noChangeArrowheads="1"/>
        </xdr:cNvSpPr>
      </xdr:nvSpPr>
      <xdr:spPr bwMode="auto">
        <a:xfrm>
          <a:off x="2228850" y="942975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0</xdr:rowOff>
    </xdr:from>
    <xdr:to>
      <xdr:col>2</xdr:col>
      <xdr:colOff>752475</xdr:colOff>
      <xdr:row>15</xdr:row>
      <xdr:rowOff>171450</xdr:rowOff>
    </xdr:to>
    <xdr:sp macro="" textlink="">
      <xdr:nvSpPr>
        <xdr:cNvPr id="2881" name="Text 30"/>
        <xdr:cNvSpPr txBox="1">
          <a:spLocks noChangeArrowheads="1"/>
        </xdr:cNvSpPr>
      </xdr:nvSpPr>
      <xdr:spPr bwMode="auto">
        <a:xfrm>
          <a:off x="2228850" y="942975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0</xdr:rowOff>
    </xdr:from>
    <xdr:to>
      <xdr:col>2</xdr:col>
      <xdr:colOff>752475</xdr:colOff>
      <xdr:row>15</xdr:row>
      <xdr:rowOff>171450</xdr:rowOff>
    </xdr:to>
    <xdr:sp macro="" textlink="">
      <xdr:nvSpPr>
        <xdr:cNvPr id="2882" name="Text 39"/>
        <xdr:cNvSpPr txBox="1">
          <a:spLocks noChangeArrowheads="1"/>
        </xdr:cNvSpPr>
      </xdr:nvSpPr>
      <xdr:spPr bwMode="auto">
        <a:xfrm>
          <a:off x="2228850" y="942975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0</xdr:rowOff>
    </xdr:from>
    <xdr:to>
      <xdr:col>2</xdr:col>
      <xdr:colOff>752475</xdr:colOff>
      <xdr:row>15</xdr:row>
      <xdr:rowOff>171450</xdr:rowOff>
    </xdr:to>
    <xdr:sp macro="" textlink="">
      <xdr:nvSpPr>
        <xdr:cNvPr id="2883" name="Text 48"/>
        <xdr:cNvSpPr txBox="1">
          <a:spLocks noChangeArrowheads="1"/>
        </xdr:cNvSpPr>
      </xdr:nvSpPr>
      <xdr:spPr bwMode="auto">
        <a:xfrm>
          <a:off x="2228850" y="942975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0</xdr:rowOff>
    </xdr:from>
    <xdr:to>
      <xdr:col>2</xdr:col>
      <xdr:colOff>752475</xdr:colOff>
      <xdr:row>15</xdr:row>
      <xdr:rowOff>171450</xdr:rowOff>
    </xdr:to>
    <xdr:sp macro="" textlink="">
      <xdr:nvSpPr>
        <xdr:cNvPr id="2884" name="Text 30"/>
        <xdr:cNvSpPr txBox="1">
          <a:spLocks noChangeArrowheads="1"/>
        </xdr:cNvSpPr>
      </xdr:nvSpPr>
      <xdr:spPr bwMode="auto">
        <a:xfrm>
          <a:off x="2228850" y="942975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0</xdr:rowOff>
    </xdr:from>
    <xdr:to>
      <xdr:col>2</xdr:col>
      <xdr:colOff>752475</xdr:colOff>
      <xdr:row>15</xdr:row>
      <xdr:rowOff>171450</xdr:rowOff>
    </xdr:to>
    <xdr:sp macro="" textlink="">
      <xdr:nvSpPr>
        <xdr:cNvPr id="2885" name="Text 39"/>
        <xdr:cNvSpPr txBox="1">
          <a:spLocks noChangeArrowheads="1"/>
        </xdr:cNvSpPr>
      </xdr:nvSpPr>
      <xdr:spPr bwMode="auto">
        <a:xfrm>
          <a:off x="2228850" y="942975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0</xdr:rowOff>
    </xdr:from>
    <xdr:to>
      <xdr:col>2</xdr:col>
      <xdr:colOff>752475</xdr:colOff>
      <xdr:row>15</xdr:row>
      <xdr:rowOff>171450</xdr:rowOff>
    </xdr:to>
    <xdr:sp macro="" textlink="">
      <xdr:nvSpPr>
        <xdr:cNvPr id="2886" name="Text 48"/>
        <xdr:cNvSpPr txBox="1">
          <a:spLocks noChangeArrowheads="1"/>
        </xdr:cNvSpPr>
      </xdr:nvSpPr>
      <xdr:spPr bwMode="auto">
        <a:xfrm>
          <a:off x="2228850" y="942975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0</xdr:rowOff>
    </xdr:from>
    <xdr:to>
      <xdr:col>2</xdr:col>
      <xdr:colOff>752475</xdr:colOff>
      <xdr:row>15</xdr:row>
      <xdr:rowOff>171450</xdr:rowOff>
    </xdr:to>
    <xdr:sp macro="" textlink="">
      <xdr:nvSpPr>
        <xdr:cNvPr id="2887" name="Text 30"/>
        <xdr:cNvSpPr txBox="1">
          <a:spLocks noChangeArrowheads="1"/>
        </xdr:cNvSpPr>
      </xdr:nvSpPr>
      <xdr:spPr bwMode="auto">
        <a:xfrm>
          <a:off x="2228850" y="942975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0</xdr:rowOff>
    </xdr:from>
    <xdr:to>
      <xdr:col>2</xdr:col>
      <xdr:colOff>752475</xdr:colOff>
      <xdr:row>15</xdr:row>
      <xdr:rowOff>171450</xdr:rowOff>
    </xdr:to>
    <xdr:sp macro="" textlink="">
      <xdr:nvSpPr>
        <xdr:cNvPr id="2888" name="Text 39"/>
        <xdr:cNvSpPr txBox="1">
          <a:spLocks noChangeArrowheads="1"/>
        </xdr:cNvSpPr>
      </xdr:nvSpPr>
      <xdr:spPr bwMode="auto">
        <a:xfrm>
          <a:off x="2228850" y="942975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476250</xdr:rowOff>
    </xdr:from>
    <xdr:to>
      <xdr:col>2</xdr:col>
      <xdr:colOff>752475</xdr:colOff>
      <xdr:row>16</xdr:row>
      <xdr:rowOff>0</xdr:rowOff>
    </xdr:to>
    <xdr:sp macro="" textlink="">
      <xdr:nvSpPr>
        <xdr:cNvPr id="2889" name="Text 30"/>
        <xdr:cNvSpPr txBox="1">
          <a:spLocks noChangeArrowheads="1"/>
        </xdr:cNvSpPr>
      </xdr:nvSpPr>
      <xdr:spPr bwMode="auto">
        <a:xfrm>
          <a:off x="2228850" y="9906000"/>
          <a:ext cx="9525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476250</xdr:rowOff>
    </xdr:from>
    <xdr:to>
      <xdr:col>2</xdr:col>
      <xdr:colOff>752475</xdr:colOff>
      <xdr:row>16</xdr:row>
      <xdr:rowOff>0</xdr:rowOff>
    </xdr:to>
    <xdr:sp macro="" textlink="">
      <xdr:nvSpPr>
        <xdr:cNvPr id="2890" name="Text 39"/>
        <xdr:cNvSpPr txBox="1">
          <a:spLocks noChangeArrowheads="1"/>
        </xdr:cNvSpPr>
      </xdr:nvSpPr>
      <xdr:spPr bwMode="auto">
        <a:xfrm>
          <a:off x="2228850" y="9906000"/>
          <a:ext cx="9525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476250</xdr:rowOff>
    </xdr:from>
    <xdr:to>
      <xdr:col>2</xdr:col>
      <xdr:colOff>752475</xdr:colOff>
      <xdr:row>16</xdr:row>
      <xdr:rowOff>0</xdr:rowOff>
    </xdr:to>
    <xdr:sp macro="" textlink="">
      <xdr:nvSpPr>
        <xdr:cNvPr id="2891" name="Text 48"/>
        <xdr:cNvSpPr txBox="1">
          <a:spLocks noChangeArrowheads="1"/>
        </xdr:cNvSpPr>
      </xdr:nvSpPr>
      <xdr:spPr bwMode="auto">
        <a:xfrm>
          <a:off x="2228850" y="9906000"/>
          <a:ext cx="9525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476250</xdr:rowOff>
    </xdr:from>
    <xdr:to>
      <xdr:col>2</xdr:col>
      <xdr:colOff>752475</xdr:colOff>
      <xdr:row>16</xdr:row>
      <xdr:rowOff>0</xdr:rowOff>
    </xdr:to>
    <xdr:sp macro="" textlink="">
      <xdr:nvSpPr>
        <xdr:cNvPr id="2892" name="Text 30"/>
        <xdr:cNvSpPr txBox="1">
          <a:spLocks noChangeArrowheads="1"/>
        </xdr:cNvSpPr>
      </xdr:nvSpPr>
      <xdr:spPr bwMode="auto">
        <a:xfrm>
          <a:off x="2228850" y="9906000"/>
          <a:ext cx="9525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476250</xdr:rowOff>
    </xdr:from>
    <xdr:to>
      <xdr:col>2</xdr:col>
      <xdr:colOff>752475</xdr:colOff>
      <xdr:row>16</xdr:row>
      <xdr:rowOff>0</xdr:rowOff>
    </xdr:to>
    <xdr:sp macro="" textlink="">
      <xdr:nvSpPr>
        <xdr:cNvPr id="2893" name="Text 39"/>
        <xdr:cNvSpPr txBox="1">
          <a:spLocks noChangeArrowheads="1"/>
        </xdr:cNvSpPr>
      </xdr:nvSpPr>
      <xdr:spPr bwMode="auto">
        <a:xfrm>
          <a:off x="2228850" y="9906000"/>
          <a:ext cx="9525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476250</xdr:rowOff>
    </xdr:from>
    <xdr:to>
      <xdr:col>2</xdr:col>
      <xdr:colOff>752475</xdr:colOff>
      <xdr:row>16</xdr:row>
      <xdr:rowOff>0</xdr:rowOff>
    </xdr:to>
    <xdr:sp macro="" textlink="">
      <xdr:nvSpPr>
        <xdr:cNvPr id="2894" name="Text 48"/>
        <xdr:cNvSpPr txBox="1">
          <a:spLocks noChangeArrowheads="1"/>
        </xdr:cNvSpPr>
      </xdr:nvSpPr>
      <xdr:spPr bwMode="auto">
        <a:xfrm>
          <a:off x="2228850" y="9906000"/>
          <a:ext cx="9525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257175</xdr:rowOff>
    </xdr:from>
    <xdr:to>
      <xdr:col>2</xdr:col>
      <xdr:colOff>752475</xdr:colOff>
      <xdr:row>16</xdr:row>
      <xdr:rowOff>0</xdr:rowOff>
    </xdr:to>
    <xdr:sp macro="" textlink="">
      <xdr:nvSpPr>
        <xdr:cNvPr id="2895" name="Text 48"/>
        <xdr:cNvSpPr txBox="1">
          <a:spLocks noChangeArrowheads="1"/>
        </xdr:cNvSpPr>
      </xdr:nvSpPr>
      <xdr:spPr bwMode="auto">
        <a:xfrm>
          <a:off x="2228850" y="9686925"/>
          <a:ext cx="952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476250</xdr:rowOff>
    </xdr:from>
    <xdr:to>
      <xdr:col>2</xdr:col>
      <xdr:colOff>752475</xdr:colOff>
      <xdr:row>16</xdr:row>
      <xdr:rowOff>0</xdr:rowOff>
    </xdr:to>
    <xdr:sp macro="" textlink="">
      <xdr:nvSpPr>
        <xdr:cNvPr id="2896" name="Text 30"/>
        <xdr:cNvSpPr txBox="1">
          <a:spLocks noChangeArrowheads="1"/>
        </xdr:cNvSpPr>
      </xdr:nvSpPr>
      <xdr:spPr bwMode="auto">
        <a:xfrm>
          <a:off x="2228850" y="9906000"/>
          <a:ext cx="9525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476250</xdr:rowOff>
    </xdr:from>
    <xdr:to>
      <xdr:col>2</xdr:col>
      <xdr:colOff>752475</xdr:colOff>
      <xdr:row>16</xdr:row>
      <xdr:rowOff>0</xdr:rowOff>
    </xdr:to>
    <xdr:sp macro="" textlink="">
      <xdr:nvSpPr>
        <xdr:cNvPr id="2897" name="Text 39"/>
        <xdr:cNvSpPr txBox="1">
          <a:spLocks noChangeArrowheads="1"/>
        </xdr:cNvSpPr>
      </xdr:nvSpPr>
      <xdr:spPr bwMode="auto">
        <a:xfrm>
          <a:off x="2228850" y="9906000"/>
          <a:ext cx="9525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257175</xdr:rowOff>
    </xdr:from>
    <xdr:to>
      <xdr:col>2</xdr:col>
      <xdr:colOff>752475</xdr:colOff>
      <xdr:row>16</xdr:row>
      <xdr:rowOff>0</xdr:rowOff>
    </xdr:to>
    <xdr:sp macro="" textlink="">
      <xdr:nvSpPr>
        <xdr:cNvPr id="2898" name="Text 48"/>
        <xdr:cNvSpPr txBox="1">
          <a:spLocks noChangeArrowheads="1"/>
        </xdr:cNvSpPr>
      </xdr:nvSpPr>
      <xdr:spPr bwMode="auto">
        <a:xfrm>
          <a:off x="2228850" y="9686925"/>
          <a:ext cx="952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257175</xdr:rowOff>
    </xdr:from>
    <xdr:to>
      <xdr:col>2</xdr:col>
      <xdr:colOff>752475</xdr:colOff>
      <xdr:row>16</xdr:row>
      <xdr:rowOff>0</xdr:rowOff>
    </xdr:to>
    <xdr:sp macro="" textlink="">
      <xdr:nvSpPr>
        <xdr:cNvPr id="2899" name="Text 48"/>
        <xdr:cNvSpPr txBox="1">
          <a:spLocks noChangeArrowheads="1"/>
        </xdr:cNvSpPr>
      </xdr:nvSpPr>
      <xdr:spPr bwMode="auto">
        <a:xfrm>
          <a:off x="2228850" y="9686925"/>
          <a:ext cx="952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476250</xdr:rowOff>
    </xdr:from>
    <xdr:to>
      <xdr:col>2</xdr:col>
      <xdr:colOff>752475</xdr:colOff>
      <xdr:row>16</xdr:row>
      <xdr:rowOff>0</xdr:rowOff>
    </xdr:to>
    <xdr:sp macro="" textlink="">
      <xdr:nvSpPr>
        <xdr:cNvPr id="2900" name="Text 30"/>
        <xdr:cNvSpPr txBox="1">
          <a:spLocks noChangeArrowheads="1"/>
        </xdr:cNvSpPr>
      </xdr:nvSpPr>
      <xdr:spPr bwMode="auto">
        <a:xfrm>
          <a:off x="2228850" y="9906000"/>
          <a:ext cx="9525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476250</xdr:rowOff>
    </xdr:from>
    <xdr:to>
      <xdr:col>2</xdr:col>
      <xdr:colOff>752475</xdr:colOff>
      <xdr:row>16</xdr:row>
      <xdr:rowOff>0</xdr:rowOff>
    </xdr:to>
    <xdr:sp macro="" textlink="">
      <xdr:nvSpPr>
        <xdr:cNvPr id="2901" name="Text 39"/>
        <xdr:cNvSpPr txBox="1">
          <a:spLocks noChangeArrowheads="1"/>
        </xdr:cNvSpPr>
      </xdr:nvSpPr>
      <xdr:spPr bwMode="auto">
        <a:xfrm>
          <a:off x="2228850" y="9906000"/>
          <a:ext cx="9525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257175</xdr:rowOff>
    </xdr:from>
    <xdr:to>
      <xdr:col>2</xdr:col>
      <xdr:colOff>752475</xdr:colOff>
      <xdr:row>16</xdr:row>
      <xdr:rowOff>0</xdr:rowOff>
    </xdr:to>
    <xdr:sp macro="" textlink="">
      <xdr:nvSpPr>
        <xdr:cNvPr id="2902" name="Text 48"/>
        <xdr:cNvSpPr txBox="1">
          <a:spLocks noChangeArrowheads="1"/>
        </xdr:cNvSpPr>
      </xdr:nvSpPr>
      <xdr:spPr bwMode="auto">
        <a:xfrm>
          <a:off x="2228850" y="9686925"/>
          <a:ext cx="952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476250</xdr:rowOff>
    </xdr:from>
    <xdr:to>
      <xdr:col>2</xdr:col>
      <xdr:colOff>752475</xdr:colOff>
      <xdr:row>16</xdr:row>
      <xdr:rowOff>0</xdr:rowOff>
    </xdr:to>
    <xdr:sp macro="" textlink="">
      <xdr:nvSpPr>
        <xdr:cNvPr id="2903" name="Text 30"/>
        <xdr:cNvSpPr txBox="1">
          <a:spLocks noChangeArrowheads="1"/>
        </xdr:cNvSpPr>
      </xdr:nvSpPr>
      <xdr:spPr bwMode="auto">
        <a:xfrm>
          <a:off x="2228850" y="9906000"/>
          <a:ext cx="9525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476250</xdr:rowOff>
    </xdr:from>
    <xdr:to>
      <xdr:col>2</xdr:col>
      <xdr:colOff>752475</xdr:colOff>
      <xdr:row>16</xdr:row>
      <xdr:rowOff>0</xdr:rowOff>
    </xdr:to>
    <xdr:sp macro="" textlink="">
      <xdr:nvSpPr>
        <xdr:cNvPr id="2904" name="Text 39"/>
        <xdr:cNvSpPr txBox="1">
          <a:spLocks noChangeArrowheads="1"/>
        </xdr:cNvSpPr>
      </xdr:nvSpPr>
      <xdr:spPr bwMode="auto">
        <a:xfrm>
          <a:off x="2228850" y="9906000"/>
          <a:ext cx="9525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476250</xdr:rowOff>
    </xdr:from>
    <xdr:to>
      <xdr:col>2</xdr:col>
      <xdr:colOff>752475</xdr:colOff>
      <xdr:row>16</xdr:row>
      <xdr:rowOff>0</xdr:rowOff>
    </xdr:to>
    <xdr:sp macro="" textlink="">
      <xdr:nvSpPr>
        <xdr:cNvPr id="2905" name="Text 48"/>
        <xdr:cNvSpPr txBox="1">
          <a:spLocks noChangeArrowheads="1"/>
        </xdr:cNvSpPr>
      </xdr:nvSpPr>
      <xdr:spPr bwMode="auto">
        <a:xfrm>
          <a:off x="2228850" y="9906000"/>
          <a:ext cx="9525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476250</xdr:rowOff>
    </xdr:from>
    <xdr:to>
      <xdr:col>2</xdr:col>
      <xdr:colOff>752475</xdr:colOff>
      <xdr:row>16</xdr:row>
      <xdr:rowOff>0</xdr:rowOff>
    </xdr:to>
    <xdr:sp macro="" textlink="">
      <xdr:nvSpPr>
        <xdr:cNvPr id="2906" name="Text 30"/>
        <xdr:cNvSpPr txBox="1">
          <a:spLocks noChangeArrowheads="1"/>
        </xdr:cNvSpPr>
      </xdr:nvSpPr>
      <xdr:spPr bwMode="auto">
        <a:xfrm>
          <a:off x="2228850" y="9906000"/>
          <a:ext cx="9525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476250</xdr:rowOff>
    </xdr:from>
    <xdr:to>
      <xdr:col>2</xdr:col>
      <xdr:colOff>752475</xdr:colOff>
      <xdr:row>16</xdr:row>
      <xdr:rowOff>0</xdr:rowOff>
    </xdr:to>
    <xdr:sp macro="" textlink="">
      <xdr:nvSpPr>
        <xdr:cNvPr id="2907" name="Text 39"/>
        <xdr:cNvSpPr txBox="1">
          <a:spLocks noChangeArrowheads="1"/>
        </xdr:cNvSpPr>
      </xdr:nvSpPr>
      <xdr:spPr bwMode="auto">
        <a:xfrm>
          <a:off x="2228850" y="9906000"/>
          <a:ext cx="9525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476250</xdr:rowOff>
    </xdr:from>
    <xdr:to>
      <xdr:col>2</xdr:col>
      <xdr:colOff>752475</xdr:colOff>
      <xdr:row>16</xdr:row>
      <xdr:rowOff>0</xdr:rowOff>
    </xdr:to>
    <xdr:sp macro="" textlink="">
      <xdr:nvSpPr>
        <xdr:cNvPr id="2908" name="Text 48"/>
        <xdr:cNvSpPr txBox="1">
          <a:spLocks noChangeArrowheads="1"/>
        </xdr:cNvSpPr>
      </xdr:nvSpPr>
      <xdr:spPr bwMode="auto">
        <a:xfrm>
          <a:off x="2228850" y="9906000"/>
          <a:ext cx="9525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257175</xdr:rowOff>
    </xdr:from>
    <xdr:to>
      <xdr:col>2</xdr:col>
      <xdr:colOff>752475</xdr:colOff>
      <xdr:row>16</xdr:row>
      <xdr:rowOff>0</xdr:rowOff>
    </xdr:to>
    <xdr:sp macro="" textlink="">
      <xdr:nvSpPr>
        <xdr:cNvPr id="2909" name="Text 48"/>
        <xdr:cNvSpPr txBox="1">
          <a:spLocks noChangeArrowheads="1"/>
        </xdr:cNvSpPr>
      </xdr:nvSpPr>
      <xdr:spPr bwMode="auto">
        <a:xfrm>
          <a:off x="2228850" y="9686925"/>
          <a:ext cx="952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257175</xdr:rowOff>
    </xdr:from>
    <xdr:to>
      <xdr:col>2</xdr:col>
      <xdr:colOff>752475</xdr:colOff>
      <xdr:row>16</xdr:row>
      <xdr:rowOff>0</xdr:rowOff>
    </xdr:to>
    <xdr:sp macro="" textlink="">
      <xdr:nvSpPr>
        <xdr:cNvPr id="2910" name="Text 48"/>
        <xdr:cNvSpPr txBox="1">
          <a:spLocks noChangeArrowheads="1"/>
        </xdr:cNvSpPr>
      </xdr:nvSpPr>
      <xdr:spPr bwMode="auto">
        <a:xfrm>
          <a:off x="2228850" y="9686925"/>
          <a:ext cx="952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476250</xdr:rowOff>
    </xdr:from>
    <xdr:to>
      <xdr:col>2</xdr:col>
      <xdr:colOff>752475</xdr:colOff>
      <xdr:row>16</xdr:row>
      <xdr:rowOff>0</xdr:rowOff>
    </xdr:to>
    <xdr:sp macro="" textlink="">
      <xdr:nvSpPr>
        <xdr:cNvPr id="2911" name="Text 30"/>
        <xdr:cNvSpPr txBox="1">
          <a:spLocks noChangeArrowheads="1"/>
        </xdr:cNvSpPr>
      </xdr:nvSpPr>
      <xdr:spPr bwMode="auto">
        <a:xfrm>
          <a:off x="2228850" y="9906000"/>
          <a:ext cx="9525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476250</xdr:rowOff>
    </xdr:from>
    <xdr:to>
      <xdr:col>2</xdr:col>
      <xdr:colOff>752475</xdr:colOff>
      <xdr:row>16</xdr:row>
      <xdr:rowOff>0</xdr:rowOff>
    </xdr:to>
    <xdr:sp macro="" textlink="">
      <xdr:nvSpPr>
        <xdr:cNvPr id="2912" name="Text 39"/>
        <xdr:cNvSpPr txBox="1">
          <a:spLocks noChangeArrowheads="1"/>
        </xdr:cNvSpPr>
      </xdr:nvSpPr>
      <xdr:spPr bwMode="auto">
        <a:xfrm>
          <a:off x="2228850" y="9906000"/>
          <a:ext cx="9525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257175</xdr:rowOff>
    </xdr:from>
    <xdr:to>
      <xdr:col>2</xdr:col>
      <xdr:colOff>752475</xdr:colOff>
      <xdr:row>16</xdr:row>
      <xdr:rowOff>0</xdr:rowOff>
    </xdr:to>
    <xdr:sp macro="" textlink="">
      <xdr:nvSpPr>
        <xdr:cNvPr id="2913" name="Text 48"/>
        <xdr:cNvSpPr txBox="1">
          <a:spLocks noChangeArrowheads="1"/>
        </xdr:cNvSpPr>
      </xdr:nvSpPr>
      <xdr:spPr bwMode="auto">
        <a:xfrm>
          <a:off x="2228850" y="9686925"/>
          <a:ext cx="952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476250</xdr:rowOff>
    </xdr:from>
    <xdr:to>
      <xdr:col>2</xdr:col>
      <xdr:colOff>752475</xdr:colOff>
      <xdr:row>16</xdr:row>
      <xdr:rowOff>104775</xdr:rowOff>
    </xdr:to>
    <xdr:sp macro="" textlink="">
      <xdr:nvSpPr>
        <xdr:cNvPr id="2914" name="Text 30"/>
        <xdr:cNvSpPr txBox="1">
          <a:spLocks noChangeArrowheads="1"/>
        </xdr:cNvSpPr>
      </xdr:nvSpPr>
      <xdr:spPr bwMode="auto">
        <a:xfrm>
          <a:off x="2228850" y="9906000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476250</xdr:rowOff>
    </xdr:from>
    <xdr:to>
      <xdr:col>2</xdr:col>
      <xdr:colOff>752475</xdr:colOff>
      <xdr:row>16</xdr:row>
      <xdr:rowOff>104775</xdr:rowOff>
    </xdr:to>
    <xdr:sp macro="" textlink="">
      <xdr:nvSpPr>
        <xdr:cNvPr id="2915" name="Text 39"/>
        <xdr:cNvSpPr txBox="1">
          <a:spLocks noChangeArrowheads="1"/>
        </xdr:cNvSpPr>
      </xdr:nvSpPr>
      <xdr:spPr bwMode="auto">
        <a:xfrm>
          <a:off x="2228850" y="9906000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476250</xdr:rowOff>
    </xdr:from>
    <xdr:to>
      <xdr:col>2</xdr:col>
      <xdr:colOff>752475</xdr:colOff>
      <xdr:row>16</xdr:row>
      <xdr:rowOff>104775</xdr:rowOff>
    </xdr:to>
    <xdr:sp macro="" textlink="">
      <xdr:nvSpPr>
        <xdr:cNvPr id="2916" name="Text 48"/>
        <xdr:cNvSpPr txBox="1">
          <a:spLocks noChangeArrowheads="1"/>
        </xdr:cNvSpPr>
      </xdr:nvSpPr>
      <xdr:spPr bwMode="auto">
        <a:xfrm>
          <a:off x="2228850" y="9906000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476250</xdr:rowOff>
    </xdr:from>
    <xdr:to>
      <xdr:col>2</xdr:col>
      <xdr:colOff>752475</xdr:colOff>
      <xdr:row>16</xdr:row>
      <xdr:rowOff>104775</xdr:rowOff>
    </xdr:to>
    <xdr:sp macro="" textlink="">
      <xdr:nvSpPr>
        <xdr:cNvPr id="2917" name="Text 30"/>
        <xdr:cNvSpPr txBox="1">
          <a:spLocks noChangeArrowheads="1"/>
        </xdr:cNvSpPr>
      </xdr:nvSpPr>
      <xdr:spPr bwMode="auto">
        <a:xfrm>
          <a:off x="2228850" y="9906000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476250</xdr:rowOff>
    </xdr:from>
    <xdr:to>
      <xdr:col>2</xdr:col>
      <xdr:colOff>752475</xdr:colOff>
      <xdr:row>16</xdr:row>
      <xdr:rowOff>104775</xdr:rowOff>
    </xdr:to>
    <xdr:sp macro="" textlink="">
      <xdr:nvSpPr>
        <xdr:cNvPr id="2918" name="Text 39"/>
        <xdr:cNvSpPr txBox="1">
          <a:spLocks noChangeArrowheads="1"/>
        </xdr:cNvSpPr>
      </xdr:nvSpPr>
      <xdr:spPr bwMode="auto">
        <a:xfrm>
          <a:off x="2228850" y="9906000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476250</xdr:rowOff>
    </xdr:from>
    <xdr:to>
      <xdr:col>2</xdr:col>
      <xdr:colOff>752475</xdr:colOff>
      <xdr:row>16</xdr:row>
      <xdr:rowOff>104775</xdr:rowOff>
    </xdr:to>
    <xdr:sp macro="" textlink="">
      <xdr:nvSpPr>
        <xdr:cNvPr id="2919" name="Text 48"/>
        <xdr:cNvSpPr txBox="1">
          <a:spLocks noChangeArrowheads="1"/>
        </xdr:cNvSpPr>
      </xdr:nvSpPr>
      <xdr:spPr bwMode="auto">
        <a:xfrm>
          <a:off x="2228850" y="9906000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257175</xdr:rowOff>
    </xdr:from>
    <xdr:to>
      <xdr:col>2</xdr:col>
      <xdr:colOff>752475</xdr:colOff>
      <xdr:row>16</xdr:row>
      <xdr:rowOff>104775</xdr:rowOff>
    </xdr:to>
    <xdr:sp macro="" textlink="">
      <xdr:nvSpPr>
        <xdr:cNvPr id="2920" name="Text 48"/>
        <xdr:cNvSpPr txBox="1">
          <a:spLocks noChangeArrowheads="1"/>
        </xdr:cNvSpPr>
      </xdr:nvSpPr>
      <xdr:spPr bwMode="auto">
        <a:xfrm>
          <a:off x="2228850" y="9686925"/>
          <a:ext cx="95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476250</xdr:rowOff>
    </xdr:from>
    <xdr:to>
      <xdr:col>2</xdr:col>
      <xdr:colOff>752475</xdr:colOff>
      <xdr:row>16</xdr:row>
      <xdr:rowOff>104775</xdr:rowOff>
    </xdr:to>
    <xdr:sp macro="" textlink="">
      <xdr:nvSpPr>
        <xdr:cNvPr id="2921" name="Text 30"/>
        <xdr:cNvSpPr txBox="1">
          <a:spLocks noChangeArrowheads="1"/>
        </xdr:cNvSpPr>
      </xdr:nvSpPr>
      <xdr:spPr bwMode="auto">
        <a:xfrm>
          <a:off x="2228850" y="9906000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476250</xdr:rowOff>
    </xdr:from>
    <xdr:to>
      <xdr:col>2</xdr:col>
      <xdr:colOff>752475</xdr:colOff>
      <xdr:row>16</xdr:row>
      <xdr:rowOff>104775</xdr:rowOff>
    </xdr:to>
    <xdr:sp macro="" textlink="">
      <xdr:nvSpPr>
        <xdr:cNvPr id="2922" name="Text 39"/>
        <xdr:cNvSpPr txBox="1">
          <a:spLocks noChangeArrowheads="1"/>
        </xdr:cNvSpPr>
      </xdr:nvSpPr>
      <xdr:spPr bwMode="auto">
        <a:xfrm>
          <a:off x="2228850" y="9906000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257175</xdr:rowOff>
    </xdr:from>
    <xdr:to>
      <xdr:col>2</xdr:col>
      <xdr:colOff>752475</xdr:colOff>
      <xdr:row>16</xdr:row>
      <xdr:rowOff>104775</xdr:rowOff>
    </xdr:to>
    <xdr:sp macro="" textlink="">
      <xdr:nvSpPr>
        <xdr:cNvPr id="2923" name="Text 48"/>
        <xdr:cNvSpPr txBox="1">
          <a:spLocks noChangeArrowheads="1"/>
        </xdr:cNvSpPr>
      </xdr:nvSpPr>
      <xdr:spPr bwMode="auto">
        <a:xfrm>
          <a:off x="2228850" y="9686925"/>
          <a:ext cx="95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257175</xdr:rowOff>
    </xdr:from>
    <xdr:to>
      <xdr:col>2</xdr:col>
      <xdr:colOff>752475</xdr:colOff>
      <xdr:row>16</xdr:row>
      <xdr:rowOff>104775</xdr:rowOff>
    </xdr:to>
    <xdr:sp macro="" textlink="">
      <xdr:nvSpPr>
        <xdr:cNvPr id="2924" name="Text 48"/>
        <xdr:cNvSpPr txBox="1">
          <a:spLocks noChangeArrowheads="1"/>
        </xdr:cNvSpPr>
      </xdr:nvSpPr>
      <xdr:spPr bwMode="auto">
        <a:xfrm>
          <a:off x="2228850" y="9686925"/>
          <a:ext cx="95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476250</xdr:rowOff>
    </xdr:from>
    <xdr:to>
      <xdr:col>2</xdr:col>
      <xdr:colOff>752475</xdr:colOff>
      <xdr:row>16</xdr:row>
      <xdr:rowOff>104775</xdr:rowOff>
    </xdr:to>
    <xdr:sp macro="" textlink="">
      <xdr:nvSpPr>
        <xdr:cNvPr id="2925" name="Text 30"/>
        <xdr:cNvSpPr txBox="1">
          <a:spLocks noChangeArrowheads="1"/>
        </xdr:cNvSpPr>
      </xdr:nvSpPr>
      <xdr:spPr bwMode="auto">
        <a:xfrm>
          <a:off x="2228850" y="9906000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476250</xdr:rowOff>
    </xdr:from>
    <xdr:to>
      <xdr:col>2</xdr:col>
      <xdr:colOff>752475</xdr:colOff>
      <xdr:row>16</xdr:row>
      <xdr:rowOff>104775</xdr:rowOff>
    </xdr:to>
    <xdr:sp macro="" textlink="">
      <xdr:nvSpPr>
        <xdr:cNvPr id="2926" name="Text 39"/>
        <xdr:cNvSpPr txBox="1">
          <a:spLocks noChangeArrowheads="1"/>
        </xdr:cNvSpPr>
      </xdr:nvSpPr>
      <xdr:spPr bwMode="auto">
        <a:xfrm>
          <a:off x="2228850" y="9906000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257175</xdr:rowOff>
    </xdr:from>
    <xdr:to>
      <xdr:col>2</xdr:col>
      <xdr:colOff>752475</xdr:colOff>
      <xdr:row>16</xdr:row>
      <xdr:rowOff>104775</xdr:rowOff>
    </xdr:to>
    <xdr:sp macro="" textlink="">
      <xdr:nvSpPr>
        <xdr:cNvPr id="2927" name="Text 48"/>
        <xdr:cNvSpPr txBox="1">
          <a:spLocks noChangeArrowheads="1"/>
        </xdr:cNvSpPr>
      </xdr:nvSpPr>
      <xdr:spPr bwMode="auto">
        <a:xfrm>
          <a:off x="2228850" y="9686925"/>
          <a:ext cx="95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476250</xdr:rowOff>
    </xdr:from>
    <xdr:to>
      <xdr:col>2</xdr:col>
      <xdr:colOff>752475</xdr:colOff>
      <xdr:row>16</xdr:row>
      <xdr:rowOff>104775</xdr:rowOff>
    </xdr:to>
    <xdr:sp macro="" textlink="">
      <xdr:nvSpPr>
        <xdr:cNvPr id="2928" name="Text 30"/>
        <xdr:cNvSpPr txBox="1">
          <a:spLocks noChangeArrowheads="1"/>
        </xdr:cNvSpPr>
      </xdr:nvSpPr>
      <xdr:spPr bwMode="auto">
        <a:xfrm>
          <a:off x="2228850" y="9906000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476250</xdr:rowOff>
    </xdr:from>
    <xdr:to>
      <xdr:col>2</xdr:col>
      <xdr:colOff>752475</xdr:colOff>
      <xdr:row>16</xdr:row>
      <xdr:rowOff>104775</xdr:rowOff>
    </xdr:to>
    <xdr:sp macro="" textlink="">
      <xdr:nvSpPr>
        <xdr:cNvPr id="2929" name="Text 39"/>
        <xdr:cNvSpPr txBox="1">
          <a:spLocks noChangeArrowheads="1"/>
        </xdr:cNvSpPr>
      </xdr:nvSpPr>
      <xdr:spPr bwMode="auto">
        <a:xfrm>
          <a:off x="2228850" y="9906000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476250</xdr:rowOff>
    </xdr:from>
    <xdr:to>
      <xdr:col>2</xdr:col>
      <xdr:colOff>752475</xdr:colOff>
      <xdr:row>16</xdr:row>
      <xdr:rowOff>104775</xdr:rowOff>
    </xdr:to>
    <xdr:sp macro="" textlink="">
      <xdr:nvSpPr>
        <xdr:cNvPr id="2930" name="Text 48"/>
        <xdr:cNvSpPr txBox="1">
          <a:spLocks noChangeArrowheads="1"/>
        </xdr:cNvSpPr>
      </xdr:nvSpPr>
      <xdr:spPr bwMode="auto">
        <a:xfrm>
          <a:off x="2228850" y="9906000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476250</xdr:rowOff>
    </xdr:from>
    <xdr:to>
      <xdr:col>2</xdr:col>
      <xdr:colOff>752475</xdr:colOff>
      <xdr:row>16</xdr:row>
      <xdr:rowOff>104775</xdr:rowOff>
    </xdr:to>
    <xdr:sp macro="" textlink="">
      <xdr:nvSpPr>
        <xdr:cNvPr id="2931" name="Text 30"/>
        <xdr:cNvSpPr txBox="1">
          <a:spLocks noChangeArrowheads="1"/>
        </xdr:cNvSpPr>
      </xdr:nvSpPr>
      <xdr:spPr bwMode="auto">
        <a:xfrm>
          <a:off x="2228850" y="9906000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476250</xdr:rowOff>
    </xdr:from>
    <xdr:to>
      <xdr:col>2</xdr:col>
      <xdr:colOff>752475</xdr:colOff>
      <xdr:row>16</xdr:row>
      <xdr:rowOff>104775</xdr:rowOff>
    </xdr:to>
    <xdr:sp macro="" textlink="">
      <xdr:nvSpPr>
        <xdr:cNvPr id="2932" name="Text 39"/>
        <xdr:cNvSpPr txBox="1">
          <a:spLocks noChangeArrowheads="1"/>
        </xdr:cNvSpPr>
      </xdr:nvSpPr>
      <xdr:spPr bwMode="auto">
        <a:xfrm>
          <a:off x="2228850" y="9906000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476250</xdr:rowOff>
    </xdr:from>
    <xdr:to>
      <xdr:col>2</xdr:col>
      <xdr:colOff>752475</xdr:colOff>
      <xdr:row>16</xdr:row>
      <xdr:rowOff>104775</xdr:rowOff>
    </xdr:to>
    <xdr:sp macro="" textlink="">
      <xdr:nvSpPr>
        <xdr:cNvPr id="2933" name="Text 48"/>
        <xdr:cNvSpPr txBox="1">
          <a:spLocks noChangeArrowheads="1"/>
        </xdr:cNvSpPr>
      </xdr:nvSpPr>
      <xdr:spPr bwMode="auto">
        <a:xfrm>
          <a:off x="2228850" y="9906000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257175</xdr:rowOff>
    </xdr:from>
    <xdr:to>
      <xdr:col>2</xdr:col>
      <xdr:colOff>752475</xdr:colOff>
      <xdr:row>16</xdr:row>
      <xdr:rowOff>104775</xdr:rowOff>
    </xdr:to>
    <xdr:sp macro="" textlink="">
      <xdr:nvSpPr>
        <xdr:cNvPr id="2934" name="Text 48"/>
        <xdr:cNvSpPr txBox="1">
          <a:spLocks noChangeArrowheads="1"/>
        </xdr:cNvSpPr>
      </xdr:nvSpPr>
      <xdr:spPr bwMode="auto">
        <a:xfrm>
          <a:off x="2228850" y="9686925"/>
          <a:ext cx="95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476250</xdr:rowOff>
    </xdr:from>
    <xdr:to>
      <xdr:col>2</xdr:col>
      <xdr:colOff>752475</xdr:colOff>
      <xdr:row>16</xdr:row>
      <xdr:rowOff>104775</xdr:rowOff>
    </xdr:to>
    <xdr:sp macro="" textlink="">
      <xdr:nvSpPr>
        <xdr:cNvPr id="2935" name="Text 30"/>
        <xdr:cNvSpPr txBox="1">
          <a:spLocks noChangeArrowheads="1"/>
        </xdr:cNvSpPr>
      </xdr:nvSpPr>
      <xdr:spPr bwMode="auto">
        <a:xfrm>
          <a:off x="2228850" y="9906000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476250</xdr:rowOff>
    </xdr:from>
    <xdr:to>
      <xdr:col>2</xdr:col>
      <xdr:colOff>752475</xdr:colOff>
      <xdr:row>16</xdr:row>
      <xdr:rowOff>104775</xdr:rowOff>
    </xdr:to>
    <xdr:sp macro="" textlink="">
      <xdr:nvSpPr>
        <xdr:cNvPr id="2936" name="Text 39"/>
        <xdr:cNvSpPr txBox="1">
          <a:spLocks noChangeArrowheads="1"/>
        </xdr:cNvSpPr>
      </xdr:nvSpPr>
      <xdr:spPr bwMode="auto">
        <a:xfrm>
          <a:off x="2228850" y="9906000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15</xdr:row>
      <xdr:rowOff>257175</xdr:rowOff>
    </xdr:from>
    <xdr:to>
      <xdr:col>2</xdr:col>
      <xdr:colOff>752475</xdr:colOff>
      <xdr:row>16</xdr:row>
      <xdr:rowOff>104775</xdr:rowOff>
    </xdr:to>
    <xdr:sp macro="" textlink="">
      <xdr:nvSpPr>
        <xdr:cNvPr id="2937" name="Text 48"/>
        <xdr:cNvSpPr txBox="1">
          <a:spLocks noChangeArrowheads="1"/>
        </xdr:cNvSpPr>
      </xdr:nvSpPr>
      <xdr:spPr bwMode="auto">
        <a:xfrm>
          <a:off x="2228850" y="9686925"/>
          <a:ext cx="95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476250</xdr:rowOff>
    </xdr:from>
    <xdr:to>
      <xdr:col>2</xdr:col>
      <xdr:colOff>752475</xdr:colOff>
      <xdr:row>16</xdr:row>
      <xdr:rowOff>104775</xdr:rowOff>
    </xdr:to>
    <xdr:sp macro="" textlink="">
      <xdr:nvSpPr>
        <xdr:cNvPr id="2938" name="Text 30"/>
        <xdr:cNvSpPr txBox="1">
          <a:spLocks noChangeArrowheads="1"/>
        </xdr:cNvSpPr>
      </xdr:nvSpPr>
      <xdr:spPr bwMode="auto">
        <a:xfrm>
          <a:off x="2228850" y="9344025"/>
          <a:ext cx="952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476250</xdr:rowOff>
    </xdr:from>
    <xdr:to>
      <xdr:col>2</xdr:col>
      <xdr:colOff>752475</xdr:colOff>
      <xdr:row>16</xdr:row>
      <xdr:rowOff>104775</xdr:rowOff>
    </xdr:to>
    <xdr:sp macro="" textlink="">
      <xdr:nvSpPr>
        <xdr:cNvPr id="2939" name="Text 39"/>
        <xdr:cNvSpPr txBox="1">
          <a:spLocks noChangeArrowheads="1"/>
        </xdr:cNvSpPr>
      </xdr:nvSpPr>
      <xdr:spPr bwMode="auto">
        <a:xfrm>
          <a:off x="2228850" y="9344025"/>
          <a:ext cx="952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476250</xdr:rowOff>
    </xdr:from>
    <xdr:to>
      <xdr:col>2</xdr:col>
      <xdr:colOff>752475</xdr:colOff>
      <xdr:row>16</xdr:row>
      <xdr:rowOff>104775</xdr:rowOff>
    </xdr:to>
    <xdr:sp macro="" textlink="">
      <xdr:nvSpPr>
        <xdr:cNvPr id="2940" name="Text 48"/>
        <xdr:cNvSpPr txBox="1">
          <a:spLocks noChangeArrowheads="1"/>
        </xdr:cNvSpPr>
      </xdr:nvSpPr>
      <xdr:spPr bwMode="auto">
        <a:xfrm>
          <a:off x="2228850" y="9344025"/>
          <a:ext cx="952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476250</xdr:rowOff>
    </xdr:from>
    <xdr:to>
      <xdr:col>2</xdr:col>
      <xdr:colOff>752475</xdr:colOff>
      <xdr:row>16</xdr:row>
      <xdr:rowOff>104775</xdr:rowOff>
    </xdr:to>
    <xdr:sp macro="" textlink="">
      <xdr:nvSpPr>
        <xdr:cNvPr id="2941" name="Text 30"/>
        <xdr:cNvSpPr txBox="1">
          <a:spLocks noChangeArrowheads="1"/>
        </xdr:cNvSpPr>
      </xdr:nvSpPr>
      <xdr:spPr bwMode="auto">
        <a:xfrm>
          <a:off x="2228850" y="9344025"/>
          <a:ext cx="952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476250</xdr:rowOff>
    </xdr:from>
    <xdr:to>
      <xdr:col>2</xdr:col>
      <xdr:colOff>752475</xdr:colOff>
      <xdr:row>16</xdr:row>
      <xdr:rowOff>104775</xdr:rowOff>
    </xdr:to>
    <xdr:sp macro="" textlink="">
      <xdr:nvSpPr>
        <xdr:cNvPr id="2942" name="Text 39"/>
        <xdr:cNvSpPr txBox="1">
          <a:spLocks noChangeArrowheads="1"/>
        </xdr:cNvSpPr>
      </xdr:nvSpPr>
      <xdr:spPr bwMode="auto">
        <a:xfrm>
          <a:off x="2228850" y="9344025"/>
          <a:ext cx="952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476250</xdr:rowOff>
    </xdr:from>
    <xdr:to>
      <xdr:col>2</xdr:col>
      <xdr:colOff>752475</xdr:colOff>
      <xdr:row>16</xdr:row>
      <xdr:rowOff>104775</xdr:rowOff>
    </xdr:to>
    <xdr:sp macro="" textlink="">
      <xdr:nvSpPr>
        <xdr:cNvPr id="2943" name="Text 48"/>
        <xdr:cNvSpPr txBox="1">
          <a:spLocks noChangeArrowheads="1"/>
        </xdr:cNvSpPr>
      </xdr:nvSpPr>
      <xdr:spPr bwMode="auto">
        <a:xfrm>
          <a:off x="2228850" y="9344025"/>
          <a:ext cx="952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257175</xdr:rowOff>
    </xdr:from>
    <xdr:to>
      <xdr:col>2</xdr:col>
      <xdr:colOff>752475</xdr:colOff>
      <xdr:row>16</xdr:row>
      <xdr:rowOff>104775</xdr:rowOff>
    </xdr:to>
    <xdr:sp macro="" textlink="">
      <xdr:nvSpPr>
        <xdr:cNvPr id="2944" name="Text 48"/>
        <xdr:cNvSpPr txBox="1">
          <a:spLocks noChangeArrowheads="1"/>
        </xdr:cNvSpPr>
      </xdr:nvSpPr>
      <xdr:spPr bwMode="auto">
        <a:xfrm>
          <a:off x="2228850" y="9124950"/>
          <a:ext cx="9525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476250</xdr:rowOff>
    </xdr:from>
    <xdr:to>
      <xdr:col>2</xdr:col>
      <xdr:colOff>752475</xdr:colOff>
      <xdr:row>16</xdr:row>
      <xdr:rowOff>104775</xdr:rowOff>
    </xdr:to>
    <xdr:sp macro="" textlink="">
      <xdr:nvSpPr>
        <xdr:cNvPr id="2945" name="Text 30"/>
        <xdr:cNvSpPr txBox="1">
          <a:spLocks noChangeArrowheads="1"/>
        </xdr:cNvSpPr>
      </xdr:nvSpPr>
      <xdr:spPr bwMode="auto">
        <a:xfrm>
          <a:off x="2228850" y="9344025"/>
          <a:ext cx="952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476250</xdr:rowOff>
    </xdr:from>
    <xdr:to>
      <xdr:col>2</xdr:col>
      <xdr:colOff>752475</xdr:colOff>
      <xdr:row>16</xdr:row>
      <xdr:rowOff>104775</xdr:rowOff>
    </xdr:to>
    <xdr:sp macro="" textlink="">
      <xdr:nvSpPr>
        <xdr:cNvPr id="2946" name="Text 39"/>
        <xdr:cNvSpPr txBox="1">
          <a:spLocks noChangeArrowheads="1"/>
        </xdr:cNvSpPr>
      </xdr:nvSpPr>
      <xdr:spPr bwMode="auto">
        <a:xfrm>
          <a:off x="2228850" y="9344025"/>
          <a:ext cx="952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257175</xdr:rowOff>
    </xdr:from>
    <xdr:to>
      <xdr:col>2</xdr:col>
      <xdr:colOff>752475</xdr:colOff>
      <xdr:row>16</xdr:row>
      <xdr:rowOff>104775</xdr:rowOff>
    </xdr:to>
    <xdr:sp macro="" textlink="">
      <xdr:nvSpPr>
        <xdr:cNvPr id="2947" name="Text 48"/>
        <xdr:cNvSpPr txBox="1">
          <a:spLocks noChangeArrowheads="1"/>
        </xdr:cNvSpPr>
      </xdr:nvSpPr>
      <xdr:spPr bwMode="auto">
        <a:xfrm>
          <a:off x="2228850" y="9124950"/>
          <a:ext cx="9525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257175</xdr:rowOff>
    </xdr:from>
    <xdr:to>
      <xdr:col>2</xdr:col>
      <xdr:colOff>752475</xdr:colOff>
      <xdr:row>16</xdr:row>
      <xdr:rowOff>104775</xdr:rowOff>
    </xdr:to>
    <xdr:sp macro="" textlink="">
      <xdr:nvSpPr>
        <xdr:cNvPr id="2948" name="Text 48"/>
        <xdr:cNvSpPr txBox="1">
          <a:spLocks noChangeArrowheads="1"/>
        </xdr:cNvSpPr>
      </xdr:nvSpPr>
      <xdr:spPr bwMode="auto">
        <a:xfrm>
          <a:off x="2228850" y="9124950"/>
          <a:ext cx="9525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476250</xdr:rowOff>
    </xdr:from>
    <xdr:to>
      <xdr:col>2</xdr:col>
      <xdr:colOff>752475</xdr:colOff>
      <xdr:row>16</xdr:row>
      <xdr:rowOff>104775</xdr:rowOff>
    </xdr:to>
    <xdr:sp macro="" textlink="">
      <xdr:nvSpPr>
        <xdr:cNvPr id="2949" name="Text 30"/>
        <xdr:cNvSpPr txBox="1">
          <a:spLocks noChangeArrowheads="1"/>
        </xdr:cNvSpPr>
      </xdr:nvSpPr>
      <xdr:spPr bwMode="auto">
        <a:xfrm>
          <a:off x="2228850" y="9344025"/>
          <a:ext cx="952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476250</xdr:rowOff>
    </xdr:from>
    <xdr:to>
      <xdr:col>2</xdr:col>
      <xdr:colOff>752475</xdr:colOff>
      <xdr:row>16</xdr:row>
      <xdr:rowOff>104775</xdr:rowOff>
    </xdr:to>
    <xdr:sp macro="" textlink="">
      <xdr:nvSpPr>
        <xdr:cNvPr id="2950" name="Text 39"/>
        <xdr:cNvSpPr txBox="1">
          <a:spLocks noChangeArrowheads="1"/>
        </xdr:cNvSpPr>
      </xdr:nvSpPr>
      <xdr:spPr bwMode="auto">
        <a:xfrm>
          <a:off x="2228850" y="9344025"/>
          <a:ext cx="952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257175</xdr:rowOff>
    </xdr:from>
    <xdr:to>
      <xdr:col>2</xdr:col>
      <xdr:colOff>752475</xdr:colOff>
      <xdr:row>16</xdr:row>
      <xdr:rowOff>104775</xdr:rowOff>
    </xdr:to>
    <xdr:sp macro="" textlink="">
      <xdr:nvSpPr>
        <xdr:cNvPr id="2951" name="Text 48"/>
        <xdr:cNvSpPr txBox="1">
          <a:spLocks noChangeArrowheads="1"/>
        </xdr:cNvSpPr>
      </xdr:nvSpPr>
      <xdr:spPr bwMode="auto">
        <a:xfrm>
          <a:off x="2228850" y="9124950"/>
          <a:ext cx="9525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476250</xdr:rowOff>
    </xdr:from>
    <xdr:to>
      <xdr:col>2</xdr:col>
      <xdr:colOff>752475</xdr:colOff>
      <xdr:row>16</xdr:row>
      <xdr:rowOff>104775</xdr:rowOff>
    </xdr:to>
    <xdr:sp macro="" textlink="">
      <xdr:nvSpPr>
        <xdr:cNvPr id="2952" name="Text 30"/>
        <xdr:cNvSpPr txBox="1">
          <a:spLocks noChangeArrowheads="1"/>
        </xdr:cNvSpPr>
      </xdr:nvSpPr>
      <xdr:spPr bwMode="auto">
        <a:xfrm>
          <a:off x="2228850" y="9344025"/>
          <a:ext cx="952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476250</xdr:rowOff>
    </xdr:from>
    <xdr:to>
      <xdr:col>2</xdr:col>
      <xdr:colOff>752475</xdr:colOff>
      <xdr:row>16</xdr:row>
      <xdr:rowOff>104775</xdr:rowOff>
    </xdr:to>
    <xdr:sp macro="" textlink="">
      <xdr:nvSpPr>
        <xdr:cNvPr id="2953" name="Text 39"/>
        <xdr:cNvSpPr txBox="1">
          <a:spLocks noChangeArrowheads="1"/>
        </xdr:cNvSpPr>
      </xdr:nvSpPr>
      <xdr:spPr bwMode="auto">
        <a:xfrm>
          <a:off x="2228850" y="9344025"/>
          <a:ext cx="952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476250</xdr:rowOff>
    </xdr:from>
    <xdr:to>
      <xdr:col>2</xdr:col>
      <xdr:colOff>752475</xdr:colOff>
      <xdr:row>16</xdr:row>
      <xdr:rowOff>104775</xdr:rowOff>
    </xdr:to>
    <xdr:sp macro="" textlink="">
      <xdr:nvSpPr>
        <xdr:cNvPr id="2954" name="Text 48"/>
        <xdr:cNvSpPr txBox="1">
          <a:spLocks noChangeArrowheads="1"/>
        </xdr:cNvSpPr>
      </xdr:nvSpPr>
      <xdr:spPr bwMode="auto">
        <a:xfrm>
          <a:off x="2228850" y="9344025"/>
          <a:ext cx="952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476250</xdr:rowOff>
    </xdr:from>
    <xdr:to>
      <xdr:col>2</xdr:col>
      <xdr:colOff>752475</xdr:colOff>
      <xdr:row>16</xdr:row>
      <xdr:rowOff>104775</xdr:rowOff>
    </xdr:to>
    <xdr:sp macro="" textlink="">
      <xdr:nvSpPr>
        <xdr:cNvPr id="2955" name="Text 30"/>
        <xdr:cNvSpPr txBox="1">
          <a:spLocks noChangeArrowheads="1"/>
        </xdr:cNvSpPr>
      </xdr:nvSpPr>
      <xdr:spPr bwMode="auto">
        <a:xfrm>
          <a:off x="2228850" y="9344025"/>
          <a:ext cx="952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476250</xdr:rowOff>
    </xdr:from>
    <xdr:to>
      <xdr:col>2</xdr:col>
      <xdr:colOff>752475</xdr:colOff>
      <xdr:row>16</xdr:row>
      <xdr:rowOff>104775</xdr:rowOff>
    </xdr:to>
    <xdr:sp macro="" textlink="">
      <xdr:nvSpPr>
        <xdr:cNvPr id="2956" name="Text 39"/>
        <xdr:cNvSpPr txBox="1">
          <a:spLocks noChangeArrowheads="1"/>
        </xdr:cNvSpPr>
      </xdr:nvSpPr>
      <xdr:spPr bwMode="auto">
        <a:xfrm>
          <a:off x="2228850" y="9344025"/>
          <a:ext cx="952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476250</xdr:rowOff>
    </xdr:from>
    <xdr:to>
      <xdr:col>2</xdr:col>
      <xdr:colOff>752475</xdr:colOff>
      <xdr:row>16</xdr:row>
      <xdr:rowOff>104775</xdr:rowOff>
    </xdr:to>
    <xdr:sp macro="" textlink="">
      <xdr:nvSpPr>
        <xdr:cNvPr id="2957" name="Text 48"/>
        <xdr:cNvSpPr txBox="1">
          <a:spLocks noChangeArrowheads="1"/>
        </xdr:cNvSpPr>
      </xdr:nvSpPr>
      <xdr:spPr bwMode="auto">
        <a:xfrm>
          <a:off x="2228850" y="9344025"/>
          <a:ext cx="952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257175</xdr:rowOff>
    </xdr:from>
    <xdr:to>
      <xdr:col>2</xdr:col>
      <xdr:colOff>752475</xdr:colOff>
      <xdr:row>17</xdr:row>
      <xdr:rowOff>0</xdr:rowOff>
    </xdr:to>
    <xdr:sp macro="" textlink="">
      <xdr:nvSpPr>
        <xdr:cNvPr id="2958" name="Text 48"/>
        <xdr:cNvSpPr txBox="1">
          <a:spLocks noChangeArrowheads="1"/>
        </xdr:cNvSpPr>
      </xdr:nvSpPr>
      <xdr:spPr bwMode="auto">
        <a:xfrm>
          <a:off x="2228850" y="9124950"/>
          <a:ext cx="95250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257175</xdr:rowOff>
    </xdr:from>
    <xdr:to>
      <xdr:col>2</xdr:col>
      <xdr:colOff>752475</xdr:colOff>
      <xdr:row>16</xdr:row>
      <xdr:rowOff>104775</xdr:rowOff>
    </xdr:to>
    <xdr:sp macro="" textlink="">
      <xdr:nvSpPr>
        <xdr:cNvPr id="2959" name="Text 48"/>
        <xdr:cNvSpPr txBox="1">
          <a:spLocks noChangeArrowheads="1"/>
        </xdr:cNvSpPr>
      </xdr:nvSpPr>
      <xdr:spPr bwMode="auto">
        <a:xfrm>
          <a:off x="2228850" y="9124950"/>
          <a:ext cx="9525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476250</xdr:rowOff>
    </xdr:from>
    <xdr:to>
      <xdr:col>2</xdr:col>
      <xdr:colOff>752475</xdr:colOff>
      <xdr:row>16</xdr:row>
      <xdr:rowOff>104775</xdr:rowOff>
    </xdr:to>
    <xdr:sp macro="" textlink="">
      <xdr:nvSpPr>
        <xdr:cNvPr id="2960" name="Text 30"/>
        <xdr:cNvSpPr txBox="1">
          <a:spLocks noChangeArrowheads="1"/>
        </xdr:cNvSpPr>
      </xdr:nvSpPr>
      <xdr:spPr bwMode="auto">
        <a:xfrm>
          <a:off x="2228850" y="9344025"/>
          <a:ext cx="952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476250</xdr:rowOff>
    </xdr:from>
    <xdr:to>
      <xdr:col>2</xdr:col>
      <xdr:colOff>752475</xdr:colOff>
      <xdr:row>16</xdr:row>
      <xdr:rowOff>104775</xdr:rowOff>
    </xdr:to>
    <xdr:sp macro="" textlink="">
      <xdr:nvSpPr>
        <xdr:cNvPr id="2961" name="Text 39"/>
        <xdr:cNvSpPr txBox="1">
          <a:spLocks noChangeArrowheads="1"/>
        </xdr:cNvSpPr>
      </xdr:nvSpPr>
      <xdr:spPr bwMode="auto">
        <a:xfrm>
          <a:off x="2228850" y="9344025"/>
          <a:ext cx="952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14</xdr:row>
      <xdr:rowOff>257175</xdr:rowOff>
    </xdr:from>
    <xdr:to>
      <xdr:col>2</xdr:col>
      <xdr:colOff>752475</xdr:colOff>
      <xdr:row>16</xdr:row>
      <xdr:rowOff>104775</xdr:rowOff>
    </xdr:to>
    <xdr:sp macro="" textlink="">
      <xdr:nvSpPr>
        <xdr:cNvPr id="2962" name="Text 48"/>
        <xdr:cNvSpPr txBox="1">
          <a:spLocks noChangeArrowheads="1"/>
        </xdr:cNvSpPr>
      </xdr:nvSpPr>
      <xdr:spPr bwMode="auto">
        <a:xfrm>
          <a:off x="2228850" y="9124950"/>
          <a:ext cx="9525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0</xdr:rowOff>
    </xdr:from>
    <xdr:to>
      <xdr:col>1</xdr:col>
      <xdr:colOff>752475</xdr:colOff>
      <xdr:row>16</xdr:row>
      <xdr:rowOff>171450</xdr:rowOff>
    </xdr:to>
    <xdr:sp macro="" textlink="">
      <xdr:nvSpPr>
        <xdr:cNvPr id="2963" name="Text 39"/>
        <xdr:cNvSpPr txBox="1">
          <a:spLocks noChangeArrowheads="1"/>
        </xdr:cNvSpPr>
      </xdr:nvSpPr>
      <xdr:spPr bwMode="auto">
        <a:xfrm>
          <a:off x="104775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0</xdr:rowOff>
    </xdr:from>
    <xdr:to>
      <xdr:col>1</xdr:col>
      <xdr:colOff>752475</xdr:colOff>
      <xdr:row>16</xdr:row>
      <xdr:rowOff>171450</xdr:rowOff>
    </xdr:to>
    <xdr:sp macro="" textlink="">
      <xdr:nvSpPr>
        <xdr:cNvPr id="2964" name="Text 48"/>
        <xdr:cNvSpPr txBox="1">
          <a:spLocks noChangeArrowheads="1"/>
        </xdr:cNvSpPr>
      </xdr:nvSpPr>
      <xdr:spPr bwMode="auto">
        <a:xfrm>
          <a:off x="104775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0</xdr:rowOff>
    </xdr:from>
    <xdr:to>
      <xdr:col>1</xdr:col>
      <xdr:colOff>752475</xdr:colOff>
      <xdr:row>16</xdr:row>
      <xdr:rowOff>171450</xdr:rowOff>
    </xdr:to>
    <xdr:sp macro="" textlink="">
      <xdr:nvSpPr>
        <xdr:cNvPr id="2965" name="Text 30"/>
        <xdr:cNvSpPr txBox="1">
          <a:spLocks noChangeArrowheads="1"/>
        </xdr:cNvSpPr>
      </xdr:nvSpPr>
      <xdr:spPr bwMode="auto">
        <a:xfrm>
          <a:off x="104775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0</xdr:rowOff>
    </xdr:from>
    <xdr:to>
      <xdr:col>1</xdr:col>
      <xdr:colOff>752475</xdr:colOff>
      <xdr:row>16</xdr:row>
      <xdr:rowOff>171450</xdr:rowOff>
    </xdr:to>
    <xdr:sp macro="" textlink="">
      <xdr:nvSpPr>
        <xdr:cNvPr id="2966" name="Text 39"/>
        <xdr:cNvSpPr txBox="1">
          <a:spLocks noChangeArrowheads="1"/>
        </xdr:cNvSpPr>
      </xdr:nvSpPr>
      <xdr:spPr bwMode="auto">
        <a:xfrm>
          <a:off x="104775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0</xdr:rowOff>
    </xdr:from>
    <xdr:to>
      <xdr:col>1</xdr:col>
      <xdr:colOff>752475</xdr:colOff>
      <xdr:row>16</xdr:row>
      <xdr:rowOff>171450</xdr:rowOff>
    </xdr:to>
    <xdr:sp macro="" textlink="">
      <xdr:nvSpPr>
        <xdr:cNvPr id="2967" name="Text 48"/>
        <xdr:cNvSpPr txBox="1">
          <a:spLocks noChangeArrowheads="1"/>
        </xdr:cNvSpPr>
      </xdr:nvSpPr>
      <xdr:spPr bwMode="auto">
        <a:xfrm>
          <a:off x="104775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0</xdr:rowOff>
    </xdr:from>
    <xdr:to>
      <xdr:col>1</xdr:col>
      <xdr:colOff>752475</xdr:colOff>
      <xdr:row>16</xdr:row>
      <xdr:rowOff>171450</xdr:rowOff>
    </xdr:to>
    <xdr:sp macro="" textlink="">
      <xdr:nvSpPr>
        <xdr:cNvPr id="2968" name="Text 30"/>
        <xdr:cNvSpPr txBox="1">
          <a:spLocks noChangeArrowheads="1"/>
        </xdr:cNvSpPr>
      </xdr:nvSpPr>
      <xdr:spPr bwMode="auto">
        <a:xfrm>
          <a:off x="104775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0</xdr:rowOff>
    </xdr:from>
    <xdr:to>
      <xdr:col>1</xdr:col>
      <xdr:colOff>752475</xdr:colOff>
      <xdr:row>16</xdr:row>
      <xdr:rowOff>171450</xdr:rowOff>
    </xdr:to>
    <xdr:sp macro="" textlink="">
      <xdr:nvSpPr>
        <xdr:cNvPr id="2969" name="Text 39"/>
        <xdr:cNvSpPr txBox="1">
          <a:spLocks noChangeArrowheads="1"/>
        </xdr:cNvSpPr>
      </xdr:nvSpPr>
      <xdr:spPr bwMode="auto">
        <a:xfrm>
          <a:off x="104775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0</xdr:rowOff>
    </xdr:from>
    <xdr:to>
      <xdr:col>1</xdr:col>
      <xdr:colOff>752475</xdr:colOff>
      <xdr:row>16</xdr:row>
      <xdr:rowOff>171450</xdr:rowOff>
    </xdr:to>
    <xdr:sp macro="" textlink="">
      <xdr:nvSpPr>
        <xdr:cNvPr id="2970" name="Text 48"/>
        <xdr:cNvSpPr txBox="1">
          <a:spLocks noChangeArrowheads="1"/>
        </xdr:cNvSpPr>
      </xdr:nvSpPr>
      <xdr:spPr bwMode="auto">
        <a:xfrm>
          <a:off x="104775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0</xdr:rowOff>
    </xdr:from>
    <xdr:to>
      <xdr:col>1</xdr:col>
      <xdr:colOff>752475</xdr:colOff>
      <xdr:row>16</xdr:row>
      <xdr:rowOff>171450</xdr:rowOff>
    </xdr:to>
    <xdr:sp macro="" textlink="">
      <xdr:nvSpPr>
        <xdr:cNvPr id="2971" name="Text 30"/>
        <xdr:cNvSpPr txBox="1">
          <a:spLocks noChangeArrowheads="1"/>
        </xdr:cNvSpPr>
      </xdr:nvSpPr>
      <xdr:spPr bwMode="auto">
        <a:xfrm>
          <a:off x="104775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0</xdr:rowOff>
    </xdr:from>
    <xdr:to>
      <xdr:col>1</xdr:col>
      <xdr:colOff>752475</xdr:colOff>
      <xdr:row>16</xdr:row>
      <xdr:rowOff>171450</xdr:rowOff>
    </xdr:to>
    <xdr:sp macro="" textlink="">
      <xdr:nvSpPr>
        <xdr:cNvPr id="2972" name="Text 39"/>
        <xdr:cNvSpPr txBox="1">
          <a:spLocks noChangeArrowheads="1"/>
        </xdr:cNvSpPr>
      </xdr:nvSpPr>
      <xdr:spPr bwMode="auto">
        <a:xfrm>
          <a:off x="104775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0</xdr:rowOff>
    </xdr:from>
    <xdr:to>
      <xdr:col>1</xdr:col>
      <xdr:colOff>752475</xdr:colOff>
      <xdr:row>16</xdr:row>
      <xdr:rowOff>171450</xdr:rowOff>
    </xdr:to>
    <xdr:sp macro="" textlink="">
      <xdr:nvSpPr>
        <xdr:cNvPr id="2973" name="Text 48"/>
        <xdr:cNvSpPr txBox="1">
          <a:spLocks noChangeArrowheads="1"/>
        </xdr:cNvSpPr>
      </xdr:nvSpPr>
      <xdr:spPr bwMode="auto">
        <a:xfrm>
          <a:off x="104775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0</xdr:rowOff>
    </xdr:from>
    <xdr:to>
      <xdr:col>1</xdr:col>
      <xdr:colOff>752475</xdr:colOff>
      <xdr:row>16</xdr:row>
      <xdr:rowOff>171450</xdr:rowOff>
    </xdr:to>
    <xdr:sp macro="" textlink="">
      <xdr:nvSpPr>
        <xdr:cNvPr id="2974" name="Text 30"/>
        <xdr:cNvSpPr txBox="1">
          <a:spLocks noChangeArrowheads="1"/>
        </xdr:cNvSpPr>
      </xdr:nvSpPr>
      <xdr:spPr bwMode="auto">
        <a:xfrm>
          <a:off x="104775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0</xdr:rowOff>
    </xdr:from>
    <xdr:to>
      <xdr:col>1</xdr:col>
      <xdr:colOff>752475</xdr:colOff>
      <xdr:row>16</xdr:row>
      <xdr:rowOff>171450</xdr:rowOff>
    </xdr:to>
    <xdr:sp macro="" textlink="">
      <xdr:nvSpPr>
        <xdr:cNvPr id="2975" name="Text 39"/>
        <xdr:cNvSpPr txBox="1">
          <a:spLocks noChangeArrowheads="1"/>
        </xdr:cNvSpPr>
      </xdr:nvSpPr>
      <xdr:spPr bwMode="auto">
        <a:xfrm>
          <a:off x="104775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0</xdr:rowOff>
    </xdr:from>
    <xdr:to>
      <xdr:col>1</xdr:col>
      <xdr:colOff>752475</xdr:colOff>
      <xdr:row>16</xdr:row>
      <xdr:rowOff>171450</xdr:rowOff>
    </xdr:to>
    <xdr:sp macro="" textlink="">
      <xdr:nvSpPr>
        <xdr:cNvPr id="2976" name="Text 48"/>
        <xdr:cNvSpPr txBox="1">
          <a:spLocks noChangeArrowheads="1"/>
        </xdr:cNvSpPr>
      </xdr:nvSpPr>
      <xdr:spPr bwMode="auto">
        <a:xfrm>
          <a:off x="104775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0</xdr:rowOff>
    </xdr:from>
    <xdr:to>
      <xdr:col>1</xdr:col>
      <xdr:colOff>752475</xdr:colOff>
      <xdr:row>16</xdr:row>
      <xdr:rowOff>171450</xdr:rowOff>
    </xdr:to>
    <xdr:sp macro="" textlink="">
      <xdr:nvSpPr>
        <xdr:cNvPr id="2977" name="Text 30"/>
        <xdr:cNvSpPr txBox="1">
          <a:spLocks noChangeArrowheads="1"/>
        </xdr:cNvSpPr>
      </xdr:nvSpPr>
      <xdr:spPr bwMode="auto">
        <a:xfrm>
          <a:off x="104775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0</xdr:rowOff>
    </xdr:from>
    <xdr:to>
      <xdr:col>1</xdr:col>
      <xdr:colOff>752475</xdr:colOff>
      <xdr:row>16</xdr:row>
      <xdr:rowOff>171450</xdr:rowOff>
    </xdr:to>
    <xdr:sp macro="" textlink="">
      <xdr:nvSpPr>
        <xdr:cNvPr id="2978" name="Text 39"/>
        <xdr:cNvSpPr txBox="1">
          <a:spLocks noChangeArrowheads="1"/>
        </xdr:cNvSpPr>
      </xdr:nvSpPr>
      <xdr:spPr bwMode="auto">
        <a:xfrm>
          <a:off x="104775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0</xdr:rowOff>
    </xdr:from>
    <xdr:to>
      <xdr:col>1</xdr:col>
      <xdr:colOff>752475</xdr:colOff>
      <xdr:row>16</xdr:row>
      <xdr:rowOff>171450</xdr:rowOff>
    </xdr:to>
    <xdr:sp macro="" textlink="">
      <xdr:nvSpPr>
        <xdr:cNvPr id="2979" name="Text 48"/>
        <xdr:cNvSpPr txBox="1">
          <a:spLocks noChangeArrowheads="1"/>
        </xdr:cNvSpPr>
      </xdr:nvSpPr>
      <xdr:spPr bwMode="auto">
        <a:xfrm>
          <a:off x="104775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0</xdr:rowOff>
    </xdr:from>
    <xdr:to>
      <xdr:col>1</xdr:col>
      <xdr:colOff>752475</xdr:colOff>
      <xdr:row>16</xdr:row>
      <xdr:rowOff>171450</xdr:rowOff>
    </xdr:to>
    <xdr:sp macro="" textlink="">
      <xdr:nvSpPr>
        <xdr:cNvPr id="2980" name="Text 30"/>
        <xdr:cNvSpPr txBox="1">
          <a:spLocks noChangeArrowheads="1"/>
        </xdr:cNvSpPr>
      </xdr:nvSpPr>
      <xdr:spPr bwMode="auto">
        <a:xfrm>
          <a:off x="104775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0</xdr:rowOff>
    </xdr:from>
    <xdr:to>
      <xdr:col>1</xdr:col>
      <xdr:colOff>752475</xdr:colOff>
      <xdr:row>16</xdr:row>
      <xdr:rowOff>171450</xdr:rowOff>
    </xdr:to>
    <xdr:sp macro="" textlink="">
      <xdr:nvSpPr>
        <xdr:cNvPr id="2981" name="Text 39"/>
        <xdr:cNvSpPr txBox="1">
          <a:spLocks noChangeArrowheads="1"/>
        </xdr:cNvSpPr>
      </xdr:nvSpPr>
      <xdr:spPr bwMode="auto">
        <a:xfrm>
          <a:off x="104775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0</xdr:rowOff>
    </xdr:from>
    <xdr:to>
      <xdr:col>1</xdr:col>
      <xdr:colOff>752475</xdr:colOff>
      <xdr:row>16</xdr:row>
      <xdr:rowOff>171450</xdr:rowOff>
    </xdr:to>
    <xdr:sp macro="" textlink="">
      <xdr:nvSpPr>
        <xdr:cNvPr id="2982" name="Text 48"/>
        <xdr:cNvSpPr txBox="1">
          <a:spLocks noChangeArrowheads="1"/>
        </xdr:cNvSpPr>
      </xdr:nvSpPr>
      <xdr:spPr bwMode="auto">
        <a:xfrm>
          <a:off x="104775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0</xdr:rowOff>
    </xdr:from>
    <xdr:to>
      <xdr:col>1</xdr:col>
      <xdr:colOff>752475</xdr:colOff>
      <xdr:row>16</xdr:row>
      <xdr:rowOff>171450</xdr:rowOff>
    </xdr:to>
    <xdr:sp macro="" textlink="">
      <xdr:nvSpPr>
        <xdr:cNvPr id="2983" name="Text 30"/>
        <xdr:cNvSpPr txBox="1">
          <a:spLocks noChangeArrowheads="1"/>
        </xdr:cNvSpPr>
      </xdr:nvSpPr>
      <xdr:spPr bwMode="auto">
        <a:xfrm>
          <a:off x="104775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0</xdr:rowOff>
    </xdr:from>
    <xdr:to>
      <xdr:col>1</xdr:col>
      <xdr:colOff>752475</xdr:colOff>
      <xdr:row>16</xdr:row>
      <xdr:rowOff>171450</xdr:rowOff>
    </xdr:to>
    <xdr:sp macro="" textlink="">
      <xdr:nvSpPr>
        <xdr:cNvPr id="2984" name="Text 39"/>
        <xdr:cNvSpPr txBox="1">
          <a:spLocks noChangeArrowheads="1"/>
        </xdr:cNvSpPr>
      </xdr:nvSpPr>
      <xdr:spPr bwMode="auto">
        <a:xfrm>
          <a:off x="104775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0</xdr:rowOff>
    </xdr:from>
    <xdr:to>
      <xdr:col>1</xdr:col>
      <xdr:colOff>752475</xdr:colOff>
      <xdr:row>16</xdr:row>
      <xdr:rowOff>171450</xdr:rowOff>
    </xdr:to>
    <xdr:sp macro="" textlink="">
      <xdr:nvSpPr>
        <xdr:cNvPr id="2985" name="Text 48"/>
        <xdr:cNvSpPr txBox="1">
          <a:spLocks noChangeArrowheads="1"/>
        </xdr:cNvSpPr>
      </xdr:nvSpPr>
      <xdr:spPr bwMode="auto">
        <a:xfrm>
          <a:off x="104775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0</xdr:rowOff>
    </xdr:from>
    <xdr:to>
      <xdr:col>1</xdr:col>
      <xdr:colOff>752475</xdr:colOff>
      <xdr:row>16</xdr:row>
      <xdr:rowOff>171450</xdr:rowOff>
    </xdr:to>
    <xdr:sp macro="" textlink="">
      <xdr:nvSpPr>
        <xdr:cNvPr id="2986" name="Text 30"/>
        <xdr:cNvSpPr txBox="1">
          <a:spLocks noChangeArrowheads="1"/>
        </xdr:cNvSpPr>
      </xdr:nvSpPr>
      <xdr:spPr bwMode="auto">
        <a:xfrm>
          <a:off x="104775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0</xdr:rowOff>
    </xdr:from>
    <xdr:to>
      <xdr:col>1</xdr:col>
      <xdr:colOff>752475</xdr:colOff>
      <xdr:row>16</xdr:row>
      <xdr:rowOff>171450</xdr:rowOff>
    </xdr:to>
    <xdr:sp macro="" textlink="">
      <xdr:nvSpPr>
        <xdr:cNvPr id="2987" name="Text 39"/>
        <xdr:cNvSpPr txBox="1">
          <a:spLocks noChangeArrowheads="1"/>
        </xdr:cNvSpPr>
      </xdr:nvSpPr>
      <xdr:spPr bwMode="auto">
        <a:xfrm>
          <a:off x="104775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0</xdr:rowOff>
    </xdr:from>
    <xdr:to>
      <xdr:col>1</xdr:col>
      <xdr:colOff>752475</xdr:colOff>
      <xdr:row>16</xdr:row>
      <xdr:rowOff>171450</xdr:rowOff>
    </xdr:to>
    <xdr:sp macro="" textlink="">
      <xdr:nvSpPr>
        <xdr:cNvPr id="2988" name="Text 48"/>
        <xdr:cNvSpPr txBox="1">
          <a:spLocks noChangeArrowheads="1"/>
        </xdr:cNvSpPr>
      </xdr:nvSpPr>
      <xdr:spPr bwMode="auto">
        <a:xfrm>
          <a:off x="104775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0</xdr:rowOff>
    </xdr:from>
    <xdr:to>
      <xdr:col>1</xdr:col>
      <xdr:colOff>752475</xdr:colOff>
      <xdr:row>16</xdr:row>
      <xdr:rowOff>171450</xdr:rowOff>
    </xdr:to>
    <xdr:sp macro="" textlink="">
      <xdr:nvSpPr>
        <xdr:cNvPr id="2989" name="Text 30"/>
        <xdr:cNvSpPr txBox="1">
          <a:spLocks noChangeArrowheads="1"/>
        </xdr:cNvSpPr>
      </xdr:nvSpPr>
      <xdr:spPr bwMode="auto">
        <a:xfrm>
          <a:off x="104775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0</xdr:rowOff>
    </xdr:from>
    <xdr:to>
      <xdr:col>1</xdr:col>
      <xdr:colOff>752475</xdr:colOff>
      <xdr:row>16</xdr:row>
      <xdr:rowOff>171450</xdr:rowOff>
    </xdr:to>
    <xdr:sp macro="" textlink="">
      <xdr:nvSpPr>
        <xdr:cNvPr id="2990" name="Text 39"/>
        <xdr:cNvSpPr txBox="1">
          <a:spLocks noChangeArrowheads="1"/>
        </xdr:cNvSpPr>
      </xdr:nvSpPr>
      <xdr:spPr bwMode="auto">
        <a:xfrm>
          <a:off x="104775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0</xdr:rowOff>
    </xdr:from>
    <xdr:to>
      <xdr:col>1</xdr:col>
      <xdr:colOff>752475</xdr:colOff>
      <xdr:row>16</xdr:row>
      <xdr:rowOff>171450</xdr:rowOff>
    </xdr:to>
    <xdr:sp macro="" textlink="">
      <xdr:nvSpPr>
        <xdr:cNvPr id="2991" name="Text 48"/>
        <xdr:cNvSpPr txBox="1">
          <a:spLocks noChangeArrowheads="1"/>
        </xdr:cNvSpPr>
      </xdr:nvSpPr>
      <xdr:spPr bwMode="auto">
        <a:xfrm>
          <a:off x="104775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0</xdr:rowOff>
    </xdr:from>
    <xdr:to>
      <xdr:col>1</xdr:col>
      <xdr:colOff>752475</xdr:colOff>
      <xdr:row>16</xdr:row>
      <xdr:rowOff>104775</xdr:rowOff>
    </xdr:to>
    <xdr:sp macro="" textlink="">
      <xdr:nvSpPr>
        <xdr:cNvPr id="2992" name="Text 39"/>
        <xdr:cNvSpPr txBox="1">
          <a:spLocks noChangeArrowheads="1"/>
        </xdr:cNvSpPr>
      </xdr:nvSpPr>
      <xdr:spPr bwMode="auto">
        <a:xfrm>
          <a:off x="1047750" y="66198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0</xdr:rowOff>
    </xdr:from>
    <xdr:to>
      <xdr:col>1</xdr:col>
      <xdr:colOff>752475</xdr:colOff>
      <xdr:row>16</xdr:row>
      <xdr:rowOff>104775</xdr:rowOff>
    </xdr:to>
    <xdr:sp macro="" textlink="">
      <xdr:nvSpPr>
        <xdr:cNvPr id="2993" name="Text 48"/>
        <xdr:cNvSpPr txBox="1">
          <a:spLocks noChangeArrowheads="1"/>
        </xdr:cNvSpPr>
      </xdr:nvSpPr>
      <xdr:spPr bwMode="auto">
        <a:xfrm>
          <a:off x="1047750" y="66198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0</xdr:rowOff>
    </xdr:from>
    <xdr:to>
      <xdr:col>1</xdr:col>
      <xdr:colOff>752475</xdr:colOff>
      <xdr:row>16</xdr:row>
      <xdr:rowOff>104775</xdr:rowOff>
    </xdr:to>
    <xdr:sp macro="" textlink="">
      <xdr:nvSpPr>
        <xdr:cNvPr id="2994" name="Text 30"/>
        <xdr:cNvSpPr txBox="1">
          <a:spLocks noChangeArrowheads="1"/>
        </xdr:cNvSpPr>
      </xdr:nvSpPr>
      <xdr:spPr bwMode="auto">
        <a:xfrm>
          <a:off x="1047750" y="66198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0</xdr:rowOff>
    </xdr:from>
    <xdr:to>
      <xdr:col>1</xdr:col>
      <xdr:colOff>752475</xdr:colOff>
      <xdr:row>16</xdr:row>
      <xdr:rowOff>104775</xdr:rowOff>
    </xdr:to>
    <xdr:sp macro="" textlink="">
      <xdr:nvSpPr>
        <xdr:cNvPr id="2995" name="Text 39"/>
        <xdr:cNvSpPr txBox="1">
          <a:spLocks noChangeArrowheads="1"/>
        </xdr:cNvSpPr>
      </xdr:nvSpPr>
      <xdr:spPr bwMode="auto">
        <a:xfrm>
          <a:off x="1047750" y="66198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0</xdr:rowOff>
    </xdr:from>
    <xdr:to>
      <xdr:col>1</xdr:col>
      <xdr:colOff>752475</xdr:colOff>
      <xdr:row>16</xdr:row>
      <xdr:rowOff>104775</xdr:rowOff>
    </xdr:to>
    <xdr:sp macro="" textlink="">
      <xdr:nvSpPr>
        <xdr:cNvPr id="2996" name="Text 48"/>
        <xdr:cNvSpPr txBox="1">
          <a:spLocks noChangeArrowheads="1"/>
        </xdr:cNvSpPr>
      </xdr:nvSpPr>
      <xdr:spPr bwMode="auto">
        <a:xfrm>
          <a:off x="1047750" y="66198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2997" name="Text 30"/>
        <xdr:cNvSpPr txBox="1">
          <a:spLocks noChangeArrowheads="1"/>
        </xdr:cNvSpPr>
      </xdr:nvSpPr>
      <xdr:spPr bwMode="auto">
        <a:xfrm>
          <a:off x="1047750" y="69723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2998" name="Text 39"/>
        <xdr:cNvSpPr txBox="1">
          <a:spLocks noChangeArrowheads="1"/>
        </xdr:cNvSpPr>
      </xdr:nvSpPr>
      <xdr:spPr bwMode="auto">
        <a:xfrm>
          <a:off x="1047750" y="69723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2999" name="Text 48"/>
        <xdr:cNvSpPr txBox="1">
          <a:spLocks noChangeArrowheads="1"/>
        </xdr:cNvSpPr>
      </xdr:nvSpPr>
      <xdr:spPr bwMode="auto">
        <a:xfrm>
          <a:off x="1047750" y="69723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3000" name="Text 30"/>
        <xdr:cNvSpPr txBox="1">
          <a:spLocks noChangeArrowheads="1"/>
        </xdr:cNvSpPr>
      </xdr:nvSpPr>
      <xdr:spPr bwMode="auto">
        <a:xfrm>
          <a:off x="1047750" y="69723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3001" name="Text 39"/>
        <xdr:cNvSpPr txBox="1">
          <a:spLocks noChangeArrowheads="1"/>
        </xdr:cNvSpPr>
      </xdr:nvSpPr>
      <xdr:spPr bwMode="auto">
        <a:xfrm>
          <a:off x="1047750" y="69723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3002" name="Text 48"/>
        <xdr:cNvSpPr txBox="1">
          <a:spLocks noChangeArrowheads="1"/>
        </xdr:cNvSpPr>
      </xdr:nvSpPr>
      <xdr:spPr bwMode="auto">
        <a:xfrm>
          <a:off x="1047750" y="69723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3003" name="Text 30"/>
        <xdr:cNvSpPr txBox="1">
          <a:spLocks noChangeArrowheads="1"/>
        </xdr:cNvSpPr>
      </xdr:nvSpPr>
      <xdr:spPr bwMode="auto">
        <a:xfrm>
          <a:off x="1047750" y="69723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3004" name="Text 39"/>
        <xdr:cNvSpPr txBox="1">
          <a:spLocks noChangeArrowheads="1"/>
        </xdr:cNvSpPr>
      </xdr:nvSpPr>
      <xdr:spPr bwMode="auto">
        <a:xfrm>
          <a:off x="1047750" y="69723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3005" name="Text 48"/>
        <xdr:cNvSpPr txBox="1">
          <a:spLocks noChangeArrowheads="1"/>
        </xdr:cNvSpPr>
      </xdr:nvSpPr>
      <xdr:spPr bwMode="auto">
        <a:xfrm>
          <a:off x="1047750" y="69723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3006" name="Text 30"/>
        <xdr:cNvSpPr txBox="1">
          <a:spLocks noChangeArrowheads="1"/>
        </xdr:cNvSpPr>
      </xdr:nvSpPr>
      <xdr:spPr bwMode="auto">
        <a:xfrm>
          <a:off x="1047750" y="69723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3007" name="Text 39"/>
        <xdr:cNvSpPr txBox="1">
          <a:spLocks noChangeArrowheads="1"/>
        </xdr:cNvSpPr>
      </xdr:nvSpPr>
      <xdr:spPr bwMode="auto">
        <a:xfrm>
          <a:off x="1047750" y="69723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3008" name="Text 48"/>
        <xdr:cNvSpPr txBox="1">
          <a:spLocks noChangeArrowheads="1"/>
        </xdr:cNvSpPr>
      </xdr:nvSpPr>
      <xdr:spPr bwMode="auto">
        <a:xfrm>
          <a:off x="1047750" y="69723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3009" name="Text 30"/>
        <xdr:cNvSpPr txBox="1">
          <a:spLocks noChangeArrowheads="1"/>
        </xdr:cNvSpPr>
      </xdr:nvSpPr>
      <xdr:spPr bwMode="auto">
        <a:xfrm>
          <a:off x="1047750" y="69723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3010" name="Text 39"/>
        <xdr:cNvSpPr txBox="1">
          <a:spLocks noChangeArrowheads="1"/>
        </xdr:cNvSpPr>
      </xdr:nvSpPr>
      <xdr:spPr bwMode="auto">
        <a:xfrm>
          <a:off x="1047750" y="69723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3011" name="Text 48"/>
        <xdr:cNvSpPr txBox="1">
          <a:spLocks noChangeArrowheads="1"/>
        </xdr:cNvSpPr>
      </xdr:nvSpPr>
      <xdr:spPr bwMode="auto">
        <a:xfrm>
          <a:off x="1047750" y="69723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3012" name="Text 30"/>
        <xdr:cNvSpPr txBox="1">
          <a:spLocks noChangeArrowheads="1"/>
        </xdr:cNvSpPr>
      </xdr:nvSpPr>
      <xdr:spPr bwMode="auto">
        <a:xfrm>
          <a:off x="1047750" y="69723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3013" name="Text 39"/>
        <xdr:cNvSpPr txBox="1">
          <a:spLocks noChangeArrowheads="1"/>
        </xdr:cNvSpPr>
      </xdr:nvSpPr>
      <xdr:spPr bwMode="auto">
        <a:xfrm>
          <a:off x="1047750" y="69723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3014" name="Text 48"/>
        <xdr:cNvSpPr txBox="1">
          <a:spLocks noChangeArrowheads="1"/>
        </xdr:cNvSpPr>
      </xdr:nvSpPr>
      <xdr:spPr bwMode="auto">
        <a:xfrm>
          <a:off x="1047750" y="69723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3015" name="Text 30"/>
        <xdr:cNvSpPr txBox="1">
          <a:spLocks noChangeArrowheads="1"/>
        </xdr:cNvSpPr>
      </xdr:nvSpPr>
      <xdr:spPr bwMode="auto">
        <a:xfrm>
          <a:off x="1047750" y="69723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3016" name="Text 39"/>
        <xdr:cNvSpPr txBox="1">
          <a:spLocks noChangeArrowheads="1"/>
        </xdr:cNvSpPr>
      </xdr:nvSpPr>
      <xdr:spPr bwMode="auto">
        <a:xfrm>
          <a:off x="1047750" y="69723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3017" name="Text 48"/>
        <xdr:cNvSpPr txBox="1">
          <a:spLocks noChangeArrowheads="1"/>
        </xdr:cNvSpPr>
      </xdr:nvSpPr>
      <xdr:spPr bwMode="auto">
        <a:xfrm>
          <a:off x="1047750" y="69723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3018" name="Text 30"/>
        <xdr:cNvSpPr txBox="1">
          <a:spLocks noChangeArrowheads="1"/>
        </xdr:cNvSpPr>
      </xdr:nvSpPr>
      <xdr:spPr bwMode="auto">
        <a:xfrm>
          <a:off x="1047750" y="69723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3019" name="Text 39"/>
        <xdr:cNvSpPr txBox="1">
          <a:spLocks noChangeArrowheads="1"/>
        </xdr:cNvSpPr>
      </xdr:nvSpPr>
      <xdr:spPr bwMode="auto">
        <a:xfrm>
          <a:off x="1047750" y="69723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3020" name="Text 48"/>
        <xdr:cNvSpPr txBox="1">
          <a:spLocks noChangeArrowheads="1"/>
        </xdr:cNvSpPr>
      </xdr:nvSpPr>
      <xdr:spPr bwMode="auto">
        <a:xfrm>
          <a:off x="1047750" y="69723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3021" name="Text 30"/>
        <xdr:cNvSpPr txBox="1">
          <a:spLocks noChangeArrowheads="1"/>
        </xdr:cNvSpPr>
      </xdr:nvSpPr>
      <xdr:spPr bwMode="auto">
        <a:xfrm>
          <a:off x="1047750" y="69723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3022" name="Text 39"/>
        <xdr:cNvSpPr txBox="1">
          <a:spLocks noChangeArrowheads="1"/>
        </xdr:cNvSpPr>
      </xdr:nvSpPr>
      <xdr:spPr bwMode="auto">
        <a:xfrm>
          <a:off x="1047750" y="69723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3023" name="Text 48"/>
        <xdr:cNvSpPr txBox="1">
          <a:spLocks noChangeArrowheads="1"/>
        </xdr:cNvSpPr>
      </xdr:nvSpPr>
      <xdr:spPr bwMode="auto">
        <a:xfrm>
          <a:off x="1047750" y="69723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3024" name="Text 30"/>
        <xdr:cNvSpPr txBox="1">
          <a:spLocks noChangeArrowheads="1"/>
        </xdr:cNvSpPr>
      </xdr:nvSpPr>
      <xdr:spPr bwMode="auto">
        <a:xfrm>
          <a:off x="1047750" y="69723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3025" name="Text 39"/>
        <xdr:cNvSpPr txBox="1">
          <a:spLocks noChangeArrowheads="1"/>
        </xdr:cNvSpPr>
      </xdr:nvSpPr>
      <xdr:spPr bwMode="auto">
        <a:xfrm>
          <a:off x="1047750" y="69723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3026" name="Text 48"/>
        <xdr:cNvSpPr txBox="1">
          <a:spLocks noChangeArrowheads="1"/>
        </xdr:cNvSpPr>
      </xdr:nvSpPr>
      <xdr:spPr bwMode="auto">
        <a:xfrm>
          <a:off x="1047750" y="69723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3027" name="Text 30"/>
        <xdr:cNvSpPr txBox="1">
          <a:spLocks noChangeArrowheads="1"/>
        </xdr:cNvSpPr>
      </xdr:nvSpPr>
      <xdr:spPr bwMode="auto">
        <a:xfrm>
          <a:off x="1047750" y="69723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3028" name="Text 39"/>
        <xdr:cNvSpPr txBox="1">
          <a:spLocks noChangeArrowheads="1"/>
        </xdr:cNvSpPr>
      </xdr:nvSpPr>
      <xdr:spPr bwMode="auto">
        <a:xfrm>
          <a:off x="1047750" y="69723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3029" name="Text 48"/>
        <xdr:cNvSpPr txBox="1">
          <a:spLocks noChangeArrowheads="1"/>
        </xdr:cNvSpPr>
      </xdr:nvSpPr>
      <xdr:spPr bwMode="auto">
        <a:xfrm>
          <a:off x="1047750" y="69723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3030" name="Text 30"/>
        <xdr:cNvSpPr txBox="1">
          <a:spLocks noChangeArrowheads="1"/>
        </xdr:cNvSpPr>
      </xdr:nvSpPr>
      <xdr:spPr bwMode="auto">
        <a:xfrm>
          <a:off x="1047750" y="69723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3031" name="Text 39"/>
        <xdr:cNvSpPr txBox="1">
          <a:spLocks noChangeArrowheads="1"/>
        </xdr:cNvSpPr>
      </xdr:nvSpPr>
      <xdr:spPr bwMode="auto">
        <a:xfrm>
          <a:off x="1047750" y="69723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3032" name="Text 48"/>
        <xdr:cNvSpPr txBox="1">
          <a:spLocks noChangeArrowheads="1"/>
        </xdr:cNvSpPr>
      </xdr:nvSpPr>
      <xdr:spPr bwMode="auto">
        <a:xfrm>
          <a:off x="1047750" y="69723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3033" name="Text 30"/>
        <xdr:cNvSpPr txBox="1">
          <a:spLocks noChangeArrowheads="1"/>
        </xdr:cNvSpPr>
      </xdr:nvSpPr>
      <xdr:spPr bwMode="auto">
        <a:xfrm>
          <a:off x="1047750" y="69723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3034" name="Text 39"/>
        <xdr:cNvSpPr txBox="1">
          <a:spLocks noChangeArrowheads="1"/>
        </xdr:cNvSpPr>
      </xdr:nvSpPr>
      <xdr:spPr bwMode="auto">
        <a:xfrm>
          <a:off x="1047750" y="69723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3035" name="Text 48"/>
        <xdr:cNvSpPr txBox="1">
          <a:spLocks noChangeArrowheads="1"/>
        </xdr:cNvSpPr>
      </xdr:nvSpPr>
      <xdr:spPr bwMode="auto">
        <a:xfrm>
          <a:off x="1047750" y="69723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3036" name="Text 30"/>
        <xdr:cNvSpPr txBox="1">
          <a:spLocks noChangeArrowheads="1"/>
        </xdr:cNvSpPr>
      </xdr:nvSpPr>
      <xdr:spPr bwMode="auto">
        <a:xfrm>
          <a:off x="1047750" y="69723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3037" name="Text 39"/>
        <xdr:cNvSpPr txBox="1">
          <a:spLocks noChangeArrowheads="1"/>
        </xdr:cNvSpPr>
      </xdr:nvSpPr>
      <xdr:spPr bwMode="auto">
        <a:xfrm>
          <a:off x="1047750" y="69723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3038" name="Text 48"/>
        <xdr:cNvSpPr txBox="1">
          <a:spLocks noChangeArrowheads="1"/>
        </xdr:cNvSpPr>
      </xdr:nvSpPr>
      <xdr:spPr bwMode="auto">
        <a:xfrm>
          <a:off x="1047750" y="69723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3039" name="Text 30"/>
        <xdr:cNvSpPr txBox="1">
          <a:spLocks noChangeArrowheads="1"/>
        </xdr:cNvSpPr>
      </xdr:nvSpPr>
      <xdr:spPr bwMode="auto">
        <a:xfrm>
          <a:off x="1047750" y="69723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3040" name="Text 39"/>
        <xdr:cNvSpPr txBox="1">
          <a:spLocks noChangeArrowheads="1"/>
        </xdr:cNvSpPr>
      </xdr:nvSpPr>
      <xdr:spPr bwMode="auto">
        <a:xfrm>
          <a:off x="1047750" y="69723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3041" name="Text 48"/>
        <xdr:cNvSpPr txBox="1">
          <a:spLocks noChangeArrowheads="1"/>
        </xdr:cNvSpPr>
      </xdr:nvSpPr>
      <xdr:spPr bwMode="auto">
        <a:xfrm>
          <a:off x="1047750" y="69723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3042" name="Text 30"/>
        <xdr:cNvSpPr txBox="1">
          <a:spLocks noChangeArrowheads="1"/>
        </xdr:cNvSpPr>
      </xdr:nvSpPr>
      <xdr:spPr bwMode="auto">
        <a:xfrm>
          <a:off x="1047750" y="69723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3043" name="Text 39"/>
        <xdr:cNvSpPr txBox="1">
          <a:spLocks noChangeArrowheads="1"/>
        </xdr:cNvSpPr>
      </xdr:nvSpPr>
      <xdr:spPr bwMode="auto">
        <a:xfrm>
          <a:off x="1047750" y="69723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3044" name="Text 48"/>
        <xdr:cNvSpPr txBox="1">
          <a:spLocks noChangeArrowheads="1"/>
        </xdr:cNvSpPr>
      </xdr:nvSpPr>
      <xdr:spPr bwMode="auto">
        <a:xfrm>
          <a:off x="1047750" y="69723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3045" name="Text 30"/>
        <xdr:cNvSpPr txBox="1">
          <a:spLocks noChangeArrowheads="1"/>
        </xdr:cNvSpPr>
      </xdr:nvSpPr>
      <xdr:spPr bwMode="auto">
        <a:xfrm>
          <a:off x="1047750" y="69723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3046" name="Text 39"/>
        <xdr:cNvSpPr txBox="1">
          <a:spLocks noChangeArrowheads="1"/>
        </xdr:cNvSpPr>
      </xdr:nvSpPr>
      <xdr:spPr bwMode="auto">
        <a:xfrm>
          <a:off x="1047750" y="69723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3047" name="Text 48"/>
        <xdr:cNvSpPr txBox="1">
          <a:spLocks noChangeArrowheads="1"/>
        </xdr:cNvSpPr>
      </xdr:nvSpPr>
      <xdr:spPr bwMode="auto">
        <a:xfrm>
          <a:off x="1047750" y="69723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3048" name="Text 30"/>
        <xdr:cNvSpPr txBox="1">
          <a:spLocks noChangeArrowheads="1"/>
        </xdr:cNvSpPr>
      </xdr:nvSpPr>
      <xdr:spPr bwMode="auto">
        <a:xfrm>
          <a:off x="1047750" y="69723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3049" name="Text 39"/>
        <xdr:cNvSpPr txBox="1">
          <a:spLocks noChangeArrowheads="1"/>
        </xdr:cNvSpPr>
      </xdr:nvSpPr>
      <xdr:spPr bwMode="auto">
        <a:xfrm>
          <a:off x="1047750" y="69723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3050" name="Text 48"/>
        <xdr:cNvSpPr txBox="1">
          <a:spLocks noChangeArrowheads="1"/>
        </xdr:cNvSpPr>
      </xdr:nvSpPr>
      <xdr:spPr bwMode="auto">
        <a:xfrm>
          <a:off x="1047750" y="69723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3051" name="Text 30"/>
        <xdr:cNvSpPr txBox="1">
          <a:spLocks noChangeArrowheads="1"/>
        </xdr:cNvSpPr>
      </xdr:nvSpPr>
      <xdr:spPr bwMode="auto">
        <a:xfrm>
          <a:off x="1047750" y="69723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3052" name="Text 39"/>
        <xdr:cNvSpPr txBox="1">
          <a:spLocks noChangeArrowheads="1"/>
        </xdr:cNvSpPr>
      </xdr:nvSpPr>
      <xdr:spPr bwMode="auto">
        <a:xfrm>
          <a:off x="1047750" y="69723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3053" name="Text 48"/>
        <xdr:cNvSpPr txBox="1">
          <a:spLocks noChangeArrowheads="1"/>
        </xdr:cNvSpPr>
      </xdr:nvSpPr>
      <xdr:spPr bwMode="auto">
        <a:xfrm>
          <a:off x="1047750" y="69723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3054" name="Text 30"/>
        <xdr:cNvSpPr txBox="1">
          <a:spLocks noChangeArrowheads="1"/>
        </xdr:cNvSpPr>
      </xdr:nvSpPr>
      <xdr:spPr bwMode="auto">
        <a:xfrm>
          <a:off x="1047750" y="69723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3055" name="Text 39"/>
        <xdr:cNvSpPr txBox="1">
          <a:spLocks noChangeArrowheads="1"/>
        </xdr:cNvSpPr>
      </xdr:nvSpPr>
      <xdr:spPr bwMode="auto">
        <a:xfrm>
          <a:off x="1047750" y="69723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3056" name="Text 48"/>
        <xdr:cNvSpPr txBox="1">
          <a:spLocks noChangeArrowheads="1"/>
        </xdr:cNvSpPr>
      </xdr:nvSpPr>
      <xdr:spPr bwMode="auto">
        <a:xfrm>
          <a:off x="1047750" y="69723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3057" name="Text 30"/>
        <xdr:cNvSpPr txBox="1">
          <a:spLocks noChangeArrowheads="1"/>
        </xdr:cNvSpPr>
      </xdr:nvSpPr>
      <xdr:spPr bwMode="auto">
        <a:xfrm>
          <a:off x="1047750" y="69723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3058" name="Text 39"/>
        <xdr:cNvSpPr txBox="1">
          <a:spLocks noChangeArrowheads="1"/>
        </xdr:cNvSpPr>
      </xdr:nvSpPr>
      <xdr:spPr bwMode="auto">
        <a:xfrm>
          <a:off x="1047750" y="69723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3059" name="Text 48"/>
        <xdr:cNvSpPr txBox="1">
          <a:spLocks noChangeArrowheads="1"/>
        </xdr:cNvSpPr>
      </xdr:nvSpPr>
      <xdr:spPr bwMode="auto">
        <a:xfrm>
          <a:off x="1047750" y="69723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3060" name="Text 30"/>
        <xdr:cNvSpPr txBox="1">
          <a:spLocks noChangeArrowheads="1"/>
        </xdr:cNvSpPr>
      </xdr:nvSpPr>
      <xdr:spPr bwMode="auto">
        <a:xfrm>
          <a:off x="1047750" y="69723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3061" name="Text 39"/>
        <xdr:cNvSpPr txBox="1">
          <a:spLocks noChangeArrowheads="1"/>
        </xdr:cNvSpPr>
      </xdr:nvSpPr>
      <xdr:spPr bwMode="auto">
        <a:xfrm>
          <a:off x="1047750" y="69723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3062" name="Text 48"/>
        <xdr:cNvSpPr txBox="1">
          <a:spLocks noChangeArrowheads="1"/>
        </xdr:cNvSpPr>
      </xdr:nvSpPr>
      <xdr:spPr bwMode="auto">
        <a:xfrm>
          <a:off x="1047750" y="69723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3063" name="Text 30"/>
        <xdr:cNvSpPr txBox="1">
          <a:spLocks noChangeArrowheads="1"/>
        </xdr:cNvSpPr>
      </xdr:nvSpPr>
      <xdr:spPr bwMode="auto">
        <a:xfrm>
          <a:off x="1047750" y="69723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3064" name="Text 39"/>
        <xdr:cNvSpPr txBox="1">
          <a:spLocks noChangeArrowheads="1"/>
        </xdr:cNvSpPr>
      </xdr:nvSpPr>
      <xdr:spPr bwMode="auto">
        <a:xfrm>
          <a:off x="1047750" y="69723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3065" name="Text 48"/>
        <xdr:cNvSpPr txBox="1">
          <a:spLocks noChangeArrowheads="1"/>
        </xdr:cNvSpPr>
      </xdr:nvSpPr>
      <xdr:spPr bwMode="auto">
        <a:xfrm>
          <a:off x="1047750" y="69723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3066" name="Text 30"/>
        <xdr:cNvSpPr txBox="1">
          <a:spLocks noChangeArrowheads="1"/>
        </xdr:cNvSpPr>
      </xdr:nvSpPr>
      <xdr:spPr bwMode="auto">
        <a:xfrm>
          <a:off x="1047750" y="69723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3067" name="Text 39"/>
        <xdr:cNvSpPr txBox="1">
          <a:spLocks noChangeArrowheads="1"/>
        </xdr:cNvSpPr>
      </xdr:nvSpPr>
      <xdr:spPr bwMode="auto">
        <a:xfrm>
          <a:off x="1047750" y="69723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3068" name="Text 48"/>
        <xdr:cNvSpPr txBox="1">
          <a:spLocks noChangeArrowheads="1"/>
        </xdr:cNvSpPr>
      </xdr:nvSpPr>
      <xdr:spPr bwMode="auto">
        <a:xfrm>
          <a:off x="1047750" y="69723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3069" name="Text 30"/>
        <xdr:cNvSpPr txBox="1">
          <a:spLocks noChangeArrowheads="1"/>
        </xdr:cNvSpPr>
      </xdr:nvSpPr>
      <xdr:spPr bwMode="auto">
        <a:xfrm>
          <a:off x="1047750" y="69723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3070" name="Text 39"/>
        <xdr:cNvSpPr txBox="1">
          <a:spLocks noChangeArrowheads="1"/>
        </xdr:cNvSpPr>
      </xdr:nvSpPr>
      <xdr:spPr bwMode="auto">
        <a:xfrm>
          <a:off x="1047750" y="69723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3071" name="Text 48"/>
        <xdr:cNvSpPr txBox="1">
          <a:spLocks noChangeArrowheads="1"/>
        </xdr:cNvSpPr>
      </xdr:nvSpPr>
      <xdr:spPr bwMode="auto">
        <a:xfrm>
          <a:off x="1047750" y="69723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3072" name="Text 30"/>
        <xdr:cNvSpPr txBox="1">
          <a:spLocks noChangeArrowheads="1"/>
        </xdr:cNvSpPr>
      </xdr:nvSpPr>
      <xdr:spPr bwMode="auto">
        <a:xfrm>
          <a:off x="1047750" y="69723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3073" name="Text 39"/>
        <xdr:cNvSpPr txBox="1">
          <a:spLocks noChangeArrowheads="1"/>
        </xdr:cNvSpPr>
      </xdr:nvSpPr>
      <xdr:spPr bwMode="auto">
        <a:xfrm>
          <a:off x="1047750" y="69723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3074" name="Text 48"/>
        <xdr:cNvSpPr txBox="1">
          <a:spLocks noChangeArrowheads="1"/>
        </xdr:cNvSpPr>
      </xdr:nvSpPr>
      <xdr:spPr bwMode="auto">
        <a:xfrm>
          <a:off x="1047750" y="69723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3075" name="Text 30"/>
        <xdr:cNvSpPr txBox="1">
          <a:spLocks noChangeArrowheads="1"/>
        </xdr:cNvSpPr>
      </xdr:nvSpPr>
      <xdr:spPr bwMode="auto">
        <a:xfrm>
          <a:off x="1047750" y="69723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3076" name="Text 39"/>
        <xdr:cNvSpPr txBox="1">
          <a:spLocks noChangeArrowheads="1"/>
        </xdr:cNvSpPr>
      </xdr:nvSpPr>
      <xdr:spPr bwMode="auto">
        <a:xfrm>
          <a:off x="1047750" y="69723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3077" name="Text 48"/>
        <xdr:cNvSpPr txBox="1">
          <a:spLocks noChangeArrowheads="1"/>
        </xdr:cNvSpPr>
      </xdr:nvSpPr>
      <xdr:spPr bwMode="auto">
        <a:xfrm>
          <a:off x="1047750" y="69723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3078" name="Text 30"/>
        <xdr:cNvSpPr txBox="1">
          <a:spLocks noChangeArrowheads="1"/>
        </xdr:cNvSpPr>
      </xdr:nvSpPr>
      <xdr:spPr bwMode="auto">
        <a:xfrm>
          <a:off x="1047750" y="69723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3079" name="Text 39"/>
        <xdr:cNvSpPr txBox="1">
          <a:spLocks noChangeArrowheads="1"/>
        </xdr:cNvSpPr>
      </xdr:nvSpPr>
      <xdr:spPr bwMode="auto">
        <a:xfrm>
          <a:off x="1047750" y="69723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3080" name="Text 48"/>
        <xdr:cNvSpPr txBox="1">
          <a:spLocks noChangeArrowheads="1"/>
        </xdr:cNvSpPr>
      </xdr:nvSpPr>
      <xdr:spPr bwMode="auto">
        <a:xfrm>
          <a:off x="1047750" y="69723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3081" name="Text 30"/>
        <xdr:cNvSpPr txBox="1">
          <a:spLocks noChangeArrowheads="1"/>
        </xdr:cNvSpPr>
      </xdr:nvSpPr>
      <xdr:spPr bwMode="auto">
        <a:xfrm>
          <a:off x="1047750" y="69723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3082" name="Text 39"/>
        <xdr:cNvSpPr txBox="1">
          <a:spLocks noChangeArrowheads="1"/>
        </xdr:cNvSpPr>
      </xdr:nvSpPr>
      <xdr:spPr bwMode="auto">
        <a:xfrm>
          <a:off x="1047750" y="69723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3083" name="Text 48"/>
        <xdr:cNvSpPr txBox="1">
          <a:spLocks noChangeArrowheads="1"/>
        </xdr:cNvSpPr>
      </xdr:nvSpPr>
      <xdr:spPr bwMode="auto">
        <a:xfrm>
          <a:off x="1047750" y="69723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3084" name="Text 30"/>
        <xdr:cNvSpPr txBox="1">
          <a:spLocks noChangeArrowheads="1"/>
        </xdr:cNvSpPr>
      </xdr:nvSpPr>
      <xdr:spPr bwMode="auto">
        <a:xfrm>
          <a:off x="1047750" y="69723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3085" name="Text 39"/>
        <xdr:cNvSpPr txBox="1">
          <a:spLocks noChangeArrowheads="1"/>
        </xdr:cNvSpPr>
      </xdr:nvSpPr>
      <xdr:spPr bwMode="auto">
        <a:xfrm>
          <a:off x="1047750" y="69723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17</xdr:row>
      <xdr:rowOff>0</xdr:rowOff>
    </xdr:to>
    <xdr:sp macro="" textlink="">
      <xdr:nvSpPr>
        <xdr:cNvPr id="3086" name="Text 48"/>
        <xdr:cNvSpPr txBox="1">
          <a:spLocks noChangeArrowheads="1"/>
        </xdr:cNvSpPr>
      </xdr:nvSpPr>
      <xdr:spPr bwMode="auto">
        <a:xfrm>
          <a:off x="1047750" y="697230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16</xdr:row>
      <xdr:rowOff>104775</xdr:rowOff>
    </xdr:to>
    <xdr:sp macro="" textlink="">
      <xdr:nvSpPr>
        <xdr:cNvPr id="3087" name="Text 30"/>
        <xdr:cNvSpPr txBox="1">
          <a:spLocks noChangeArrowheads="1"/>
        </xdr:cNvSpPr>
      </xdr:nvSpPr>
      <xdr:spPr bwMode="auto">
        <a:xfrm>
          <a:off x="2228850" y="66198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16</xdr:row>
      <xdr:rowOff>104775</xdr:rowOff>
    </xdr:to>
    <xdr:sp macro="" textlink="">
      <xdr:nvSpPr>
        <xdr:cNvPr id="3088" name="Text 39"/>
        <xdr:cNvSpPr txBox="1">
          <a:spLocks noChangeArrowheads="1"/>
        </xdr:cNvSpPr>
      </xdr:nvSpPr>
      <xdr:spPr bwMode="auto">
        <a:xfrm>
          <a:off x="2228850" y="66198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16</xdr:row>
      <xdr:rowOff>104775</xdr:rowOff>
    </xdr:to>
    <xdr:sp macro="" textlink="">
      <xdr:nvSpPr>
        <xdr:cNvPr id="3089" name="Text 48"/>
        <xdr:cNvSpPr txBox="1">
          <a:spLocks noChangeArrowheads="1"/>
        </xdr:cNvSpPr>
      </xdr:nvSpPr>
      <xdr:spPr bwMode="auto">
        <a:xfrm>
          <a:off x="2228850" y="66198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16</xdr:row>
      <xdr:rowOff>104775</xdr:rowOff>
    </xdr:to>
    <xdr:sp macro="" textlink="">
      <xdr:nvSpPr>
        <xdr:cNvPr id="3090" name="Text 30"/>
        <xdr:cNvSpPr txBox="1">
          <a:spLocks noChangeArrowheads="1"/>
        </xdr:cNvSpPr>
      </xdr:nvSpPr>
      <xdr:spPr bwMode="auto">
        <a:xfrm>
          <a:off x="2228850" y="66198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16</xdr:row>
      <xdr:rowOff>104775</xdr:rowOff>
    </xdr:to>
    <xdr:sp macro="" textlink="">
      <xdr:nvSpPr>
        <xdr:cNvPr id="3091" name="Text 39"/>
        <xdr:cNvSpPr txBox="1">
          <a:spLocks noChangeArrowheads="1"/>
        </xdr:cNvSpPr>
      </xdr:nvSpPr>
      <xdr:spPr bwMode="auto">
        <a:xfrm>
          <a:off x="2228850" y="66198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16</xdr:row>
      <xdr:rowOff>104775</xdr:rowOff>
    </xdr:to>
    <xdr:sp macro="" textlink="">
      <xdr:nvSpPr>
        <xdr:cNvPr id="3092" name="Text 48"/>
        <xdr:cNvSpPr txBox="1">
          <a:spLocks noChangeArrowheads="1"/>
        </xdr:cNvSpPr>
      </xdr:nvSpPr>
      <xdr:spPr bwMode="auto">
        <a:xfrm>
          <a:off x="2228850" y="66198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16</xdr:row>
      <xdr:rowOff>104775</xdr:rowOff>
    </xdr:to>
    <xdr:sp macro="" textlink="">
      <xdr:nvSpPr>
        <xdr:cNvPr id="3093" name="Text 30"/>
        <xdr:cNvSpPr txBox="1">
          <a:spLocks noChangeArrowheads="1"/>
        </xdr:cNvSpPr>
      </xdr:nvSpPr>
      <xdr:spPr bwMode="auto">
        <a:xfrm>
          <a:off x="2228850" y="66198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16</xdr:row>
      <xdr:rowOff>104775</xdr:rowOff>
    </xdr:to>
    <xdr:sp macro="" textlink="">
      <xdr:nvSpPr>
        <xdr:cNvPr id="3094" name="Text 39"/>
        <xdr:cNvSpPr txBox="1">
          <a:spLocks noChangeArrowheads="1"/>
        </xdr:cNvSpPr>
      </xdr:nvSpPr>
      <xdr:spPr bwMode="auto">
        <a:xfrm>
          <a:off x="2228850" y="66198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16</xdr:row>
      <xdr:rowOff>104775</xdr:rowOff>
    </xdr:to>
    <xdr:sp macro="" textlink="">
      <xdr:nvSpPr>
        <xdr:cNvPr id="3095" name="Text 48"/>
        <xdr:cNvSpPr txBox="1">
          <a:spLocks noChangeArrowheads="1"/>
        </xdr:cNvSpPr>
      </xdr:nvSpPr>
      <xdr:spPr bwMode="auto">
        <a:xfrm>
          <a:off x="2228850" y="66198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16</xdr:row>
      <xdr:rowOff>104775</xdr:rowOff>
    </xdr:to>
    <xdr:sp macro="" textlink="">
      <xdr:nvSpPr>
        <xdr:cNvPr id="3096" name="Text 30"/>
        <xdr:cNvSpPr txBox="1">
          <a:spLocks noChangeArrowheads="1"/>
        </xdr:cNvSpPr>
      </xdr:nvSpPr>
      <xdr:spPr bwMode="auto">
        <a:xfrm>
          <a:off x="2228850" y="66198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16</xdr:row>
      <xdr:rowOff>104775</xdr:rowOff>
    </xdr:to>
    <xdr:sp macro="" textlink="">
      <xdr:nvSpPr>
        <xdr:cNvPr id="3097" name="Text 39"/>
        <xdr:cNvSpPr txBox="1">
          <a:spLocks noChangeArrowheads="1"/>
        </xdr:cNvSpPr>
      </xdr:nvSpPr>
      <xdr:spPr bwMode="auto">
        <a:xfrm>
          <a:off x="2228850" y="66198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16</xdr:row>
      <xdr:rowOff>104775</xdr:rowOff>
    </xdr:to>
    <xdr:sp macro="" textlink="">
      <xdr:nvSpPr>
        <xdr:cNvPr id="3098" name="Text 48"/>
        <xdr:cNvSpPr txBox="1">
          <a:spLocks noChangeArrowheads="1"/>
        </xdr:cNvSpPr>
      </xdr:nvSpPr>
      <xdr:spPr bwMode="auto">
        <a:xfrm>
          <a:off x="2228850" y="66198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16</xdr:row>
      <xdr:rowOff>104775</xdr:rowOff>
    </xdr:to>
    <xdr:sp macro="" textlink="">
      <xdr:nvSpPr>
        <xdr:cNvPr id="3099" name="Text 48"/>
        <xdr:cNvSpPr txBox="1">
          <a:spLocks noChangeArrowheads="1"/>
        </xdr:cNvSpPr>
      </xdr:nvSpPr>
      <xdr:spPr bwMode="auto">
        <a:xfrm>
          <a:off x="2228850" y="66198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16</xdr:row>
      <xdr:rowOff>104775</xdr:rowOff>
    </xdr:to>
    <xdr:sp macro="" textlink="">
      <xdr:nvSpPr>
        <xdr:cNvPr id="3100" name="Text 30"/>
        <xdr:cNvSpPr txBox="1">
          <a:spLocks noChangeArrowheads="1"/>
        </xdr:cNvSpPr>
      </xdr:nvSpPr>
      <xdr:spPr bwMode="auto">
        <a:xfrm>
          <a:off x="2228850" y="66198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16</xdr:row>
      <xdr:rowOff>104775</xdr:rowOff>
    </xdr:to>
    <xdr:sp macro="" textlink="">
      <xdr:nvSpPr>
        <xdr:cNvPr id="3101" name="Text 39"/>
        <xdr:cNvSpPr txBox="1">
          <a:spLocks noChangeArrowheads="1"/>
        </xdr:cNvSpPr>
      </xdr:nvSpPr>
      <xdr:spPr bwMode="auto">
        <a:xfrm>
          <a:off x="2228850" y="66198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16</xdr:row>
      <xdr:rowOff>104775</xdr:rowOff>
    </xdr:to>
    <xdr:sp macro="" textlink="">
      <xdr:nvSpPr>
        <xdr:cNvPr id="3102" name="Text 48"/>
        <xdr:cNvSpPr txBox="1">
          <a:spLocks noChangeArrowheads="1"/>
        </xdr:cNvSpPr>
      </xdr:nvSpPr>
      <xdr:spPr bwMode="auto">
        <a:xfrm>
          <a:off x="2228850" y="66198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16</xdr:row>
      <xdr:rowOff>104775</xdr:rowOff>
    </xdr:to>
    <xdr:sp macro="" textlink="">
      <xdr:nvSpPr>
        <xdr:cNvPr id="3103" name="Text 30"/>
        <xdr:cNvSpPr txBox="1">
          <a:spLocks noChangeArrowheads="1"/>
        </xdr:cNvSpPr>
      </xdr:nvSpPr>
      <xdr:spPr bwMode="auto">
        <a:xfrm>
          <a:off x="2228850" y="66198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16</xdr:row>
      <xdr:rowOff>104775</xdr:rowOff>
    </xdr:to>
    <xdr:sp macro="" textlink="">
      <xdr:nvSpPr>
        <xdr:cNvPr id="3104" name="Text 39"/>
        <xdr:cNvSpPr txBox="1">
          <a:spLocks noChangeArrowheads="1"/>
        </xdr:cNvSpPr>
      </xdr:nvSpPr>
      <xdr:spPr bwMode="auto">
        <a:xfrm>
          <a:off x="2228850" y="66198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16</xdr:row>
      <xdr:rowOff>104775</xdr:rowOff>
    </xdr:to>
    <xdr:sp macro="" textlink="">
      <xdr:nvSpPr>
        <xdr:cNvPr id="3105" name="Text 48"/>
        <xdr:cNvSpPr txBox="1">
          <a:spLocks noChangeArrowheads="1"/>
        </xdr:cNvSpPr>
      </xdr:nvSpPr>
      <xdr:spPr bwMode="auto">
        <a:xfrm>
          <a:off x="2228850" y="66198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16</xdr:row>
      <xdr:rowOff>104775</xdr:rowOff>
    </xdr:to>
    <xdr:sp macro="" textlink="">
      <xdr:nvSpPr>
        <xdr:cNvPr id="3106" name="Text 30"/>
        <xdr:cNvSpPr txBox="1">
          <a:spLocks noChangeArrowheads="1"/>
        </xdr:cNvSpPr>
      </xdr:nvSpPr>
      <xdr:spPr bwMode="auto">
        <a:xfrm>
          <a:off x="2228850" y="66198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16</xdr:row>
      <xdr:rowOff>104775</xdr:rowOff>
    </xdr:to>
    <xdr:sp macro="" textlink="">
      <xdr:nvSpPr>
        <xdr:cNvPr id="3107" name="Text 39"/>
        <xdr:cNvSpPr txBox="1">
          <a:spLocks noChangeArrowheads="1"/>
        </xdr:cNvSpPr>
      </xdr:nvSpPr>
      <xdr:spPr bwMode="auto">
        <a:xfrm>
          <a:off x="2228850" y="66198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16</xdr:row>
      <xdr:rowOff>104775</xdr:rowOff>
    </xdr:to>
    <xdr:sp macro="" textlink="">
      <xdr:nvSpPr>
        <xdr:cNvPr id="3108" name="Text 48"/>
        <xdr:cNvSpPr txBox="1">
          <a:spLocks noChangeArrowheads="1"/>
        </xdr:cNvSpPr>
      </xdr:nvSpPr>
      <xdr:spPr bwMode="auto">
        <a:xfrm>
          <a:off x="2228850" y="66198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16</xdr:row>
      <xdr:rowOff>171450</xdr:rowOff>
    </xdr:to>
    <xdr:sp macro="" textlink="">
      <xdr:nvSpPr>
        <xdr:cNvPr id="3109" name="Text 30"/>
        <xdr:cNvSpPr txBox="1">
          <a:spLocks noChangeArrowheads="1"/>
        </xdr:cNvSpPr>
      </xdr:nvSpPr>
      <xdr:spPr bwMode="auto">
        <a:xfrm>
          <a:off x="222885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16</xdr:row>
      <xdr:rowOff>171450</xdr:rowOff>
    </xdr:to>
    <xdr:sp macro="" textlink="">
      <xdr:nvSpPr>
        <xdr:cNvPr id="3110" name="Text 39"/>
        <xdr:cNvSpPr txBox="1">
          <a:spLocks noChangeArrowheads="1"/>
        </xdr:cNvSpPr>
      </xdr:nvSpPr>
      <xdr:spPr bwMode="auto">
        <a:xfrm>
          <a:off x="222885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16</xdr:row>
      <xdr:rowOff>171450</xdr:rowOff>
    </xdr:to>
    <xdr:sp macro="" textlink="">
      <xdr:nvSpPr>
        <xdr:cNvPr id="3111" name="Text 48"/>
        <xdr:cNvSpPr txBox="1">
          <a:spLocks noChangeArrowheads="1"/>
        </xdr:cNvSpPr>
      </xdr:nvSpPr>
      <xdr:spPr bwMode="auto">
        <a:xfrm>
          <a:off x="222885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16</xdr:row>
      <xdr:rowOff>171450</xdr:rowOff>
    </xdr:to>
    <xdr:sp macro="" textlink="">
      <xdr:nvSpPr>
        <xdr:cNvPr id="3112" name="Text 30"/>
        <xdr:cNvSpPr txBox="1">
          <a:spLocks noChangeArrowheads="1"/>
        </xdr:cNvSpPr>
      </xdr:nvSpPr>
      <xdr:spPr bwMode="auto">
        <a:xfrm>
          <a:off x="222885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16</xdr:row>
      <xdr:rowOff>171450</xdr:rowOff>
    </xdr:to>
    <xdr:sp macro="" textlink="">
      <xdr:nvSpPr>
        <xdr:cNvPr id="3113" name="Text 39"/>
        <xdr:cNvSpPr txBox="1">
          <a:spLocks noChangeArrowheads="1"/>
        </xdr:cNvSpPr>
      </xdr:nvSpPr>
      <xdr:spPr bwMode="auto">
        <a:xfrm>
          <a:off x="222885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16</xdr:row>
      <xdr:rowOff>171450</xdr:rowOff>
    </xdr:to>
    <xdr:sp macro="" textlink="">
      <xdr:nvSpPr>
        <xdr:cNvPr id="3114" name="Text 48"/>
        <xdr:cNvSpPr txBox="1">
          <a:spLocks noChangeArrowheads="1"/>
        </xdr:cNvSpPr>
      </xdr:nvSpPr>
      <xdr:spPr bwMode="auto">
        <a:xfrm>
          <a:off x="222885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16</xdr:row>
      <xdr:rowOff>171450</xdr:rowOff>
    </xdr:to>
    <xdr:sp macro="" textlink="">
      <xdr:nvSpPr>
        <xdr:cNvPr id="3115" name="Text 30"/>
        <xdr:cNvSpPr txBox="1">
          <a:spLocks noChangeArrowheads="1"/>
        </xdr:cNvSpPr>
      </xdr:nvSpPr>
      <xdr:spPr bwMode="auto">
        <a:xfrm>
          <a:off x="222885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16</xdr:row>
      <xdr:rowOff>171450</xdr:rowOff>
    </xdr:to>
    <xdr:sp macro="" textlink="">
      <xdr:nvSpPr>
        <xdr:cNvPr id="3116" name="Text 39"/>
        <xdr:cNvSpPr txBox="1">
          <a:spLocks noChangeArrowheads="1"/>
        </xdr:cNvSpPr>
      </xdr:nvSpPr>
      <xdr:spPr bwMode="auto">
        <a:xfrm>
          <a:off x="222885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16</xdr:row>
      <xdr:rowOff>171450</xdr:rowOff>
    </xdr:to>
    <xdr:sp macro="" textlink="">
      <xdr:nvSpPr>
        <xdr:cNvPr id="3117" name="Text 48"/>
        <xdr:cNvSpPr txBox="1">
          <a:spLocks noChangeArrowheads="1"/>
        </xdr:cNvSpPr>
      </xdr:nvSpPr>
      <xdr:spPr bwMode="auto">
        <a:xfrm>
          <a:off x="222885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16</xdr:row>
      <xdr:rowOff>171450</xdr:rowOff>
    </xdr:to>
    <xdr:sp macro="" textlink="">
      <xdr:nvSpPr>
        <xdr:cNvPr id="3118" name="Text 30"/>
        <xdr:cNvSpPr txBox="1">
          <a:spLocks noChangeArrowheads="1"/>
        </xdr:cNvSpPr>
      </xdr:nvSpPr>
      <xdr:spPr bwMode="auto">
        <a:xfrm>
          <a:off x="222885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16</xdr:row>
      <xdr:rowOff>171450</xdr:rowOff>
    </xdr:to>
    <xdr:sp macro="" textlink="">
      <xdr:nvSpPr>
        <xdr:cNvPr id="3119" name="Text 39"/>
        <xdr:cNvSpPr txBox="1">
          <a:spLocks noChangeArrowheads="1"/>
        </xdr:cNvSpPr>
      </xdr:nvSpPr>
      <xdr:spPr bwMode="auto">
        <a:xfrm>
          <a:off x="222885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16</xdr:row>
      <xdr:rowOff>171450</xdr:rowOff>
    </xdr:to>
    <xdr:sp macro="" textlink="">
      <xdr:nvSpPr>
        <xdr:cNvPr id="3120" name="Text 48"/>
        <xdr:cNvSpPr txBox="1">
          <a:spLocks noChangeArrowheads="1"/>
        </xdr:cNvSpPr>
      </xdr:nvSpPr>
      <xdr:spPr bwMode="auto">
        <a:xfrm>
          <a:off x="222885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16</xdr:row>
      <xdr:rowOff>171450</xdr:rowOff>
    </xdr:to>
    <xdr:sp macro="" textlink="">
      <xdr:nvSpPr>
        <xdr:cNvPr id="3121" name="Text 30"/>
        <xdr:cNvSpPr txBox="1">
          <a:spLocks noChangeArrowheads="1"/>
        </xdr:cNvSpPr>
      </xdr:nvSpPr>
      <xdr:spPr bwMode="auto">
        <a:xfrm>
          <a:off x="222885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16</xdr:row>
      <xdr:rowOff>171450</xdr:rowOff>
    </xdr:to>
    <xdr:sp macro="" textlink="">
      <xdr:nvSpPr>
        <xdr:cNvPr id="3122" name="Text 39"/>
        <xdr:cNvSpPr txBox="1">
          <a:spLocks noChangeArrowheads="1"/>
        </xdr:cNvSpPr>
      </xdr:nvSpPr>
      <xdr:spPr bwMode="auto">
        <a:xfrm>
          <a:off x="222885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16</xdr:row>
      <xdr:rowOff>104775</xdr:rowOff>
    </xdr:to>
    <xdr:sp macro="" textlink="">
      <xdr:nvSpPr>
        <xdr:cNvPr id="3123" name="Text 30"/>
        <xdr:cNvSpPr txBox="1">
          <a:spLocks noChangeArrowheads="1"/>
        </xdr:cNvSpPr>
      </xdr:nvSpPr>
      <xdr:spPr bwMode="auto">
        <a:xfrm>
          <a:off x="2228850" y="66198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16</xdr:row>
      <xdr:rowOff>104775</xdr:rowOff>
    </xdr:to>
    <xdr:sp macro="" textlink="">
      <xdr:nvSpPr>
        <xdr:cNvPr id="3124" name="Text 39"/>
        <xdr:cNvSpPr txBox="1">
          <a:spLocks noChangeArrowheads="1"/>
        </xdr:cNvSpPr>
      </xdr:nvSpPr>
      <xdr:spPr bwMode="auto">
        <a:xfrm>
          <a:off x="2228850" y="66198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16</xdr:row>
      <xdr:rowOff>104775</xdr:rowOff>
    </xdr:to>
    <xdr:sp macro="" textlink="">
      <xdr:nvSpPr>
        <xdr:cNvPr id="3125" name="Text 48"/>
        <xdr:cNvSpPr txBox="1">
          <a:spLocks noChangeArrowheads="1"/>
        </xdr:cNvSpPr>
      </xdr:nvSpPr>
      <xdr:spPr bwMode="auto">
        <a:xfrm>
          <a:off x="2228850" y="66198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16</xdr:row>
      <xdr:rowOff>104775</xdr:rowOff>
    </xdr:to>
    <xdr:sp macro="" textlink="">
      <xdr:nvSpPr>
        <xdr:cNvPr id="3126" name="Text 30"/>
        <xdr:cNvSpPr txBox="1">
          <a:spLocks noChangeArrowheads="1"/>
        </xdr:cNvSpPr>
      </xdr:nvSpPr>
      <xdr:spPr bwMode="auto">
        <a:xfrm>
          <a:off x="2228850" y="66198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16</xdr:row>
      <xdr:rowOff>104775</xdr:rowOff>
    </xdr:to>
    <xdr:sp macro="" textlink="">
      <xdr:nvSpPr>
        <xdr:cNvPr id="3127" name="Text 39"/>
        <xdr:cNvSpPr txBox="1">
          <a:spLocks noChangeArrowheads="1"/>
        </xdr:cNvSpPr>
      </xdr:nvSpPr>
      <xdr:spPr bwMode="auto">
        <a:xfrm>
          <a:off x="2228850" y="66198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16</xdr:row>
      <xdr:rowOff>104775</xdr:rowOff>
    </xdr:to>
    <xdr:sp macro="" textlink="">
      <xdr:nvSpPr>
        <xdr:cNvPr id="3128" name="Text 48"/>
        <xdr:cNvSpPr txBox="1">
          <a:spLocks noChangeArrowheads="1"/>
        </xdr:cNvSpPr>
      </xdr:nvSpPr>
      <xdr:spPr bwMode="auto">
        <a:xfrm>
          <a:off x="2228850" y="66198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16</xdr:row>
      <xdr:rowOff>104775</xdr:rowOff>
    </xdr:to>
    <xdr:sp macro="" textlink="">
      <xdr:nvSpPr>
        <xdr:cNvPr id="3129" name="Text 48"/>
        <xdr:cNvSpPr txBox="1">
          <a:spLocks noChangeArrowheads="1"/>
        </xdr:cNvSpPr>
      </xdr:nvSpPr>
      <xdr:spPr bwMode="auto">
        <a:xfrm>
          <a:off x="2228850" y="66198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16</xdr:row>
      <xdr:rowOff>104775</xdr:rowOff>
    </xdr:to>
    <xdr:sp macro="" textlink="">
      <xdr:nvSpPr>
        <xdr:cNvPr id="3130" name="Text 30"/>
        <xdr:cNvSpPr txBox="1">
          <a:spLocks noChangeArrowheads="1"/>
        </xdr:cNvSpPr>
      </xdr:nvSpPr>
      <xdr:spPr bwMode="auto">
        <a:xfrm>
          <a:off x="2228850" y="66198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16</xdr:row>
      <xdr:rowOff>104775</xdr:rowOff>
    </xdr:to>
    <xdr:sp macro="" textlink="">
      <xdr:nvSpPr>
        <xdr:cNvPr id="3131" name="Text 39"/>
        <xdr:cNvSpPr txBox="1">
          <a:spLocks noChangeArrowheads="1"/>
        </xdr:cNvSpPr>
      </xdr:nvSpPr>
      <xdr:spPr bwMode="auto">
        <a:xfrm>
          <a:off x="2228850" y="66198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16</xdr:row>
      <xdr:rowOff>104775</xdr:rowOff>
    </xdr:to>
    <xdr:sp macro="" textlink="">
      <xdr:nvSpPr>
        <xdr:cNvPr id="3132" name="Text 48"/>
        <xdr:cNvSpPr txBox="1">
          <a:spLocks noChangeArrowheads="1"/>
        </xdr:cNvSpPr>
      </xdr:nvSpPr>
      <xdr:spPr bwMode="auto">
        <a:xfrm>
          <a:off x="2228850" y="66198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16</xdr:row>
      <xdr:rowOff>104775</xdr:rowOff>
    </xdr:to>
    <xdr:sp macro="" textlink="">
      <xdr:nvSpPr>
        <xdr:cNvPr id="3133" name="Text 30"/>
        <xdr:cNvSpPr txBox="1">
          <a:spLocks noChangeArrowheads="1"/>
        </xdr:cNvSpPr>
      </xdr:nvSpPr>
      <xdr:spPr bwMode="auto">
        <a:xfrm>
          <a:off x="2228850" y="66198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16</xdr:row>
      <xdr:rowOff>104775</xdr:rowOff>
    </xdr:to>
    <xdr:sp macro="" textlink="">
      <xdr:nvSpPr>
        <xdr:cNvPr id="3134" name="Text 39"/>
        <xdr:cNvSpPr txBox="1">
          <a:spLocks noChangeArrowheads="1"/>
        </xdr:cNvSpPr>
      </xdr:nvSpPr>
      <xdr:spPr bwMode="auto">
        <a:xfrm>
          <a:off x="2228850" y="66198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16</xdr:row>
      <xdr:rowOff>104775</xdr:rowOff>
    </xdr:to>
    <xdr:sp macro="" textlink="">
      <xdr:nvSpPr>
        <xdr:cNvPr id="3135" name="Text 48"/>
        <xdr:cNvSpPr txBox="1">
          <a:spLocks noChangeArrowheads="1"/>
        </xdr:cNvSpPr>
      </xdr:nvSpPr>
      <xdr:spPr bwMode="auto">
        <a:xfrm>
          <a:off x="2228850" y="66198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16</xdr:row>
      <xdr:rowOff>104775</xdr:rowOff>
    </xdr:to>
    <xdr:sp macro="" textlink="">
      <xdr:nvSpPr>
        <xdr:cNvPr id="3136" name="Text 30"/>
        <xdr:cNvSpPr txBox="1">
          <a:spLocks noChangeArrowheads="1"/>
        </xdr:cNvSpPr>
      </xdr:nvSpPr>
      <xdr:spPr bwMode="auto">
        <a:xfrm>
          <a:off x="2228850" y="66198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16</xdr:row>
      <xdr:rowOff>104775</xdr:rowOff>
    </xdr:to>
    <xdr:sp macro="" textlink="">
      <xdr:nvSpPr>
        <xdr:cNvPr id="3137" name="Text 39"/>
        <xdr:cNvSpPr txBox="1">
          <a:spLocks noChangeArrowheads="1"/>
        </xdr:cNvSpPr>
      </xdr:nvSpPr>
      <xdr:spPr bwMode="auto">
        <a:xfrm>
          <a:off x="2228850" y="66198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16</xdr:row>
      <xdr:rowOff>104775</xdr:rowOff>
    </xdr:to>
    <xdr:sp macro="" textlink="">
      <xdr:nvSpPr>
        <xdr:cNvPr id="3138" name="Text 48"/>
        <xdr:cNvSpPr txBox="1">
          <a:spLocks noChangeArrowheads="1"/>
        </xdr:cNvSpPr>
      </xdr:nvSpPr>
      <xdr:spPr bwMode="auto">
        <a:xfrm>
          <a:off x="2228850" y="66198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16</xdr:row>
      <xdr:rowOff>171450</xdr:rowOff>
    </xdr:to>
    <xdr:sp macro="" textlink="">
      <xdr:nvSpPr>
        <xdr:cNvPr id="3139" name="Text 30"/>
        <xdr:cNvSpPr txBox="1">
          <a:spLocks noChangeArrowheads="1"/>
        </xdr:cNvSpPr>
      </xdr:nvSpPr>
      <xdr:spPr bwMode="auto">
        <a:xfrm>
          <a:off x="222885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16</xdr:row>
      <xdr:rowOff>171450</xdr:rowOff>
    </xdr:to>
    <xdr:sp macro="" textlink="">
      <xdr:nvSpPr>
        <xdr:cNvPr id="3140" name="Text 39"/>
        <xdr:cNvSpPr txBox="1">
          <a:spLocks noChangeArrowheads="1"/>
        </xdr:cNvSpPr>
      </xdr:nvSpPr>
      <xdr:spPr bwMode="auto">
        <a:xfrm>
          <a:off x="222885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16</xdr:row>
      <xdr:rowOff>171450</xdr:rowOff>
    </xdr:to>
    <xdr:sp macro="" textlink="">
      <xdr:nvSpPr>
        <xdr:cNvPr id="3141" name="Text 48"/>
        <xdr:cNvSpPr txBox="1">
          <a:spLocks noChangeArrowheads="1"/>
        </xdr:cNvSpPr>
      </xdr:nvSpPr>
      <xdr:spPr bwMode="auto">
        <a:xfrm>
          <a:off x="222885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16</xdr:row>
      <xdr:rowOff>171450</xdr:rowOff>
    </xdr:to>
    <xdr:sp macro="" textlink="">
      <xdr:nvSpPr>
        <xdr:cNvPr id="3142" name="Text 30"/>
        <xdr:cNvSpPr txBox="1">
          <a:spLocks noChangeArrowheads="1"/>
        </xdr:cNvSpPr>
      </xdr:nvSpPr>
      <xdr:spPr bwMode="auto">
        <a:xfrm>
          <a:off x="222885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16</xdr:row>
      <xdr:rowOff>171450</xdr:rowOff>
    </xdr:to>
    <xdr:sp macro="" textlink="">
      <xdr:nvSpPr>
        <xdr:cNvPr id="3143" name="Text 39"/>
        <xdr:cNvSpPr txBox="1">
          <a:spLocks noChangeArrowheads="1"/>
        </xdr:cNvSpPr>
      </xdr:nvSpPr>
      <xdr:spPr bwMode="auto">
        <a:xfrm>
          <a:off x="222885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16</xdr:row>
      <xdr:rowOff>171450</xdr:rowOff>
    </xdr:to>
    <xdr:sp macro="" textlink="">
      <xdr:nvSpPr>
        <xdr:cNvPr id="3144" name="Text 48"/>
        <xdr:cNvSpPr txBox="1">
          <a:spLocks noChangeArrowheads="1"/>
        </xdr:cNvSpPr>
      </xdr:nvSpPr>
      <xdr:spPr bwMode="auto">
        <a:xfrm>
          <a:off x="222885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16</xdr:row>
      <xdr:rowOff>171450</xdr:rowOff>
    </xdr:to>
    <xdr:sp macro="" textlink="">
      <xdr:nvSpPr>
        <xdr:cNvPr id="3145" name="Text 30"/>
        <xdr:cNvSpPr txBox="1">
          <a:spLocks noChangeArrowheads="1"/>
        </xdr:cNvSpPr>
      </xdr:nvSpPr>
      <xdr:spPr bwMode="auto">
        <a:xfrm>
          <a:off x="222885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16</xdr:row>
      <xdr:rowOff>171450</xdr:rowOff>
    </xdr:to>
    <xdr:sp macro="" textlink="">
      <xdr:nvSpPr>
        <xdr:cNvPr id="3146" name="Text 39"/>
        <xdr:cNvSpPr txBox="1">
          <a:spLocks noChangeArrowheads="1"/>
        </xdr:cNvSpPr>
      </xdr:nvSpPr>
      <xdr:spPr bwMode="auto">
        <a:xfrm>
          <a:off x="222885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16</xdr:row>
      <xdr:rowOff>171450</xdr:rowOff>
    </xdr:to>
    <xdr:sp macro="" textlink="">
      <xdr:nvSpPr>
        <xdr:cNvPr id="3147" name="Text 48"/>
        <xdr:cNvSpPr txBox="1">
          <a:spLocks noChangeArrowheads="1"/>
        </xdr:cNvSpPr>
      </xdr:nvSpPr>
      <xdr:spPr bwMode="auto">
        <a:xfrm>
          <a:off x="222885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16</xdr:row>
      <xdr:rowOff>171450</xdr:rowOff>
    </xdr:to>
    <xdr:sp macro="" textlink="">
      <xdr:nvSpPr>
        <xdr:cNvPr id="3148" name="Text 30"/>
        <xdr:cNvSpPr txBox="1">
          <a:spLocks noChangeArrowheads="1"/>
        </xdr:cNvSpPr>
      </xdr:nvSpPr>
      <xdr:spPr bwMode="auto">
        <a:xfrm>
          <a:off x="222885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16</xdr:row>
      <xdr:rowOff>171450</xdr:rowOff>
    </xdr:to>
    <xdr:sp macro="" textlink="">
      <xdr:nvSpPr>
        <xdr:cNvPr id="3149" name="Text 39"/>
        <xdr:cNvSpPr txBox="1">
          <a:spLocks noChangeArrowheads="1"/>
        </xdr:cNvSpPr>
      </xdr:nvSpPr>
      <xdr:spPr bwMode="auto">
        <a:xfrm>
          <a:off x="222885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16</xdr:row>
      <xdr:rowOff>171450</xdr:rowOff>
    </xdr:to>
    <xdr:sp macro="" textlink="">
      <xdr:nvSpPr>
        <xdr:cNvPr id="3150" name="Text 48"/>
        <xdr:cNvSpPr txBox="1">
          <a:spLocks noChangeArrowheads="1"/>
        </xdr:cNvSpPr>
      </xdr:nvSpPr>
      <xdr:spPr bwMode="auto">
        <a:xfrm>
          <a:off x="222885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16</xdr:row>
      <xdr:rowOff>171450</xdr:rowOff>
    </xdr:to>
    <xdr:sp macro="" textlink="">
      <xdr:nvSpPr>
        <xdr:cNvPr id="3151" name="Text 30"/>
        <xdr:cNvSpPr txBox="1">
          <a:spLocks noChangeArrowheads="1"/>
        </xdr:cNvSpPr>
      </xdr:nvSpPr>
      <xdr:spPr bwMode="auto">
        <a:xfrm>
          <a:off x="222885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16</xdr:row>
      <xdr:rowOff>171450</xdr:rowOff>
    </xdr:to>
    <xdr:sp macro="" textlink="">
      <xdr:nvSpPr>
        <xdr:cNvPr id="3152" name="Text 39"/>
        <xdr:cNvSpPr txBox="1">
          <a:spLocks noChangeArrowheads="1"/>
        </xdr:cNvSpPr>
      </xdr:nvSpPr>
      <xdr:spPr bwMode="auto">
        <a:xfrm>
          <a:off x="222885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16</xdr:row>
      <xdr:rowOff>104775</xdr:rowOff>
    </xdr:to>
    <xdr:sp macro="" textlink="">
      <xdr:nvSpPr>
        <xdr:cNvPr id="3153" name="Text 30"/>
        <xdr:cNvSpPr txBox="1">
          <a:spLocks noChangeArrowheads="1"/>
        </xdr:cNvSpPr>
      </xdr:nvSpPr>
      <xdr:spPr bwMode="auto">
        <a:xfrm>
          <a:off x="2228850" y="66198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16</xdr:row>
      <xdr:rowOff>104775</xdr:rowOff>
    </xdr:to>
    <xdr:sp macro="" textlink="">
      <xdr:nvSpPr>
        <xdr:cNvPr id="3154" name="Text 39"/>
        <xdr:cNvSpPr txBox="1">
          <a:spLocks noChangeArrowheads="1"/>
        </xdr:cNvSpPr>
      </xdr:nvSpPr>
      <xdr:spPr bwMode="auto">
        <a:xfrm>
          <a:off x="2228850" y="66198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16</xdr:row>
      <xdr:rowOff>104775</xdr:rowOff>
    </xdr:to>
    <xdr:sp macro="" textlink="">
      <xdr:nvSpPr>
        <xdr:cNvPr id="3155" name="Text 48"/>
        <xdr:cNvSpPr txBox="1">
          <a:spLocks noChangeArrowheads="1"/>
        </xdr:cNvSpPr>
      </xdr:nvSpPr>
      <xdr:spPr bwMode="auto">
        <a:xfrm>
          <a:off x="2228850" y="66198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16</xdr:row>
      <xdr:rowOff>104775</xdr:rowOff>
    </xdr:to>
    <xdr:sp macro="" textlink="">
      <xdr:nvSpPr>
        <xdr:cNvPr id="3156" name="Text 30"/>
        <xdr:cNvSpPr txBox="1">
          <a:spLocks noChangeArrowheads="1"/>
        </xdr:cNvSpPr>
      </xdr:nvSpPr>
      <xdr:spPr bwMode="auto">
        <a:xfrm>
          <a:off x="2228850" y="66198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16</xdr:row>
      <xdr:rowOff>104775</xdr:rowOff>
    </xdr:to>
    <xdr:sp macro="" textlink="">
      <xdr:nvSpPr>
        <xdr:cNvPr id="3157" name="Text 39"/>
        <xdr:cNvSpPr txBox="1">
          <a:spLocks noChangeArrowheads="1"/>
        </xdr:cNvSpPr>
      </xdr:nvSpPr>
      <xdr:spPr bwMode="auto">
        <a:xfrm>
          <a:off x="2228850" y="66198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16</xdr:row>
      <xdr:rowOff>104775</xdr:rowOff>
    </xdr:to>
    <xdr:sp macro="" textlink="">
      <xdr:nvSpPr>
        <xdr:cNvPr id="3158" name="Text 48"/>
        <xdr:cNvSpPr txBox="1">
          <a:spLocks noChangeArrowheads="1"/>
        </xdr:cNvSpPr>
      </xdr:nvSpPr>
      <xdr:spPr bwMode="auto">
        <a:xfrm>
          <a:off x="2228850" y="66198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17</xdr:row>
      <xdr:rowOff>0</xdr:rowOff>
    </xdr:to>
    <xdr:sp macro="" textlink="">
      <xdr:nvSpPr>
        <xdr:cNvPr id="3159" name="Text 48"/>
        <xdr:cNvSpPr txBox="1">
          <a:spLocks noChangeArrowheads="1"/>
        </xdr:cNvSpPr>
      </xdr:nvSpPr>
      <xdr:spPr bwMode="auto">
        <a:xfrm>
          <a:off x="2228850" y="6619875"/>
          <a:ext cx="952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16</xdr:row>
      <xdr:rowOff>104775</xdr:rowOff>
    </xdr:to>
    <xdr:sp macro="" textlink="">
      <xdr:nvSpPr>
        <xdr:cNvPr id="3160" name="Text 30"/>
        <xdr:cNvSpPr txBox="1">
          <a:spLocks noChangeArrowheads="1"/>
        </xdr:cNvSpPr>
      </xdr:nvSpPr>
      <xdr:spPr bwMode="auto">
        <a:xfrm>
          <a:off x="2228850" y="66198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16</xdr:row>
      <xdr:rowOff>104775</xdr:rowOff>
    </xdr:to>
    <xdr:sp macro="" textlink="">
      <xdr:nvSpPr>
        <xdr:cNvPr id="3161" name="Text 39"/>
        <xdr:cNvSpPr txBox="1">
          <a:spLocks noChangeArrowheads="1"/>
        </xdr:cNvSpPr>
      </xdr:nvSpPr>
      <xdr:spPr bwMode="auto">
        <a:xfrm>
          <a:off x="2228850" y="66198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16</xdr:row>
      <xdr:rowOff>104775</xdr:rowOff>
    </xdr:to>
    <xdr:sp macro="" textlink="">
      <xdr:nvSpPr>
        <xdr:cNvPr id="3162" name="Text 48"/>
        <xdr:cNvSpPr txBox="1">
          <a:spLocks noChangeArrowheads="1"/>
        </xdr:cNvSpPr>
      </xdr:nvSpPr>
      <xdr:spPr bwMode="auto">
        <a:xfrm>
          <a:off x="2228850" y="66198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16</xdr:row>
      <xdr:rowOff>104775</xdr:rowOff>
    </xdr:to>
    <xdr:sp macro="" textlink="">
      <xdr:nvSpPr>
        <xdr:cNvPr id="3163" name="Text 30"/>
        <xdr:cNvSpPr txBox="1">
          <a:spLocks noChangeArrowheads="1"/>
        </xdr:cNvSpPr>
      </xdr:nvSpPr>
      <xdr:spPr bwMode="auto">
        <a:xfrm>
          <a:off x="2228850" y="66198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16</xdr:row>
      <xdr:rowOff>104775</xdr:rowOff>
    </xdr:to>
    <xdr:sp macro="" textlink="">
      <xdr:nvSpPr>
        <xdr:cNvPr id="3164" name="Text 39"/>
        <xdr:cNvSpPr txBox="1">
          <a:spLocks noChangeArrowheads="1"/>
        </xdr:cNvSpPr>
      </xdr:nvSpPr>
      <xdr:spPr bwMode="auto">
        <a:xfrm>
          <a:off x="2228850" y="66198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16</xdr:row>
      <xdr:rowOff>104775</xdr:rowOff>
    </xdr:to>
    <xdr:sp macro="" textlink="">
      <xdr:nvSpPr>
        <xdr:cNvPr id="3165" name="Text 48"/>
        <xdr:cNvSpPr txBox="1">
          <a:spLocks noChangeArrowheads="1"/>
        </xdr:cNvSpPr>
      </xdr:nvSpPr>
      <xdr:spPr bwMode="auto">
        <a:xfrm>
          <a:off x="2228850" y="66198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16</xdr:row>
      <xdr:rowOff>104775</xdr:rowOff>
    </xdr:to>
    <xdr:sp macro="" textlink="">
      <xdr:nvSpPr>
        <xdr:cNvPr id="3166" name="Text 48"/>
        <xdr:cNvSpPr txBox="1">
          <a:spLocks noChangeArrowheads="1"/>
        </xdr:cNvSpPr>
      </xdr:nvSpPr>
      <xdr:spPr bwMode="auto">
        <a:xfrm>
          <a:off x="2228850" y="66198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16</xdr:row>
      <xdr:rowOff>104775</xdr:rowOff>
    </xdr:to>
    <xdr:sp macro="" textlink="">
      <xdr:nvSpPr>
        <xdr:cNvPr id="3167" name="Text 30"/>
        <xdr:cNvSpPr txBox="1">
          <a:spLocks noChangeArrowheads="1"/>
        </xdr:cNvSpPr>
      </xdr:nvSpPr>
      <xdr:spPr bwMode="auto">
        <a:xfrm>
          <a:off x="2228850" y="66198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16</xdr:row>
      <xdr:rowOff>104775</xdr:rowOff>
    </xdr:to>
    <xdr:sp macro="" textlink="">
      <xdr:nvSpPr>
        <xdr:cNvPr id="3168" name="Text 39"/>
        <xdr:cNvSpPr txBox="1">
          <a:spLocks noChangeArrowheads="1"/>
        </xdr:cNvSpPr>
      </xdr:nvSpPr>
      <xdr:spPr bwMode="auto">
        <a:xfrm>
          <a:off x="2228850" y="66198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16</xdr:row>
      <xdr:rowOff>104775</xdr:rowOff>
    </xdr:to>
    <xdr:sp macro="" textlink="">
      <xdr:nvSpPr>
        <xdr:cNvPr id="3169" name="Text 48"/>
        <xdr:cNvSpPr txBox="1">
          <a:spLocks noChangeArrowheads="1"/>
        </xdr:cNvSpPr>
      </xdr:nvSpPr>
      <xdr:spPr bwMode="auto">
        <a:xfrm>
          <a:off x="2228850" y="66198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16</xdr:row>
      <xdr:rowOff>104775</xdr:rowOff>
    </xdr:to>
    <xdr:sp macro="" textlink="">
      <xdr:nvSpPr>
        <xdr:cNvPr id="3170" name="Text 30"/>
        <xdr:cNvSpPr txBox="1">
          <a:spLocks noChangeArrowheads="1"/>
        </xdr:cNvSpPr>
      </xdr:nvSpPr>
      <xdr:spPr bwMode="auto">
        <a:xfrm>
          <a:off x="2228850" y="66198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16</xdr:row>
      <xdr:rowOff>104775</xdr:rowOff>
    </xdr:to>
    <xdr:sp macro="" textlink="">
      <xdr:nvSpPr>
        <xdr:cNvPr id="3171" name="Text 39"/>
        <xdr:cNvSpPr txBox="1">
          <a:spLocks noChangeArrowheads="1"/>
        </xdr:cNvSpPr>
      </xdr:nvSpPr>
      <xdr:spPr bwMode="auto">
        <a:xfrm>
          <a:off x="2228850" y="66198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16</xdr:row>
      <xdr:rowOff>104775</xdr:rowOff>
    </xdr:to>
    <xdr:sp macro="" textlink="">
      <xdr:nvSpPr>
        <xdr:cNvPr id="3172" name="Text 48"/>
        <xdr:cNvSpPr txBox="1">
          <a:spLocks noChangeArrowheads="1"/>
        </xdr:cNvSpPr>
      </xdr:nvSpPr>
      <xdr:spPr bwMode="auto">
        <a:xfrm>
          <a:off x="2228850" y="66198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16</xdr:row>
      <xdr:rowOff>104775</xdr:rowOff>
    </xdr:to>
    <xdr:sp macro="" textlink="">
      <xdr:nvSpPr>
        <xdr:cNvPr id="3173" name="Text 30"/>
        <xdr:cNvSpPr txBox="1">
          <a:spLocks noChangeArrowheads="1"/>
        </xdr:cNvSpPr>
      </xdr:nvSpPr>
      <xdr:spPr bwMode="auto">
        <a:xfrm>
          <a:off x="2228850" y="66198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16</xdr:row>
      <xdr:rowOff>104775</xdr:rowOff>
    </xdr:to>
    <xdr:sp macro="" textlink="">
      <xdr:nvSpPr>
        <xdr:cNvPr id="3174" name="Text 39"/>
        <xdr:cNvSpPr txBox="1">
          <a:spLocks noChangeArrowheads="1"/>
        </xdr:cNvSpPr>
      </xdr:nvSpPr>
      <xdr:spPr bwMode="auto">
        <a:xfrm>
          <a:off x="2228850" y="66198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16</xdr:row>
      <xdr:rowOff>104775</xdr:rowOff>
    </xdr:to>
    <xdr:sp macro="" textlink="">
      <xdr:nvSpPr>
        <xdr:cNvPr id="3175" name="Text 48"/>
        <xdr:cNvSpPr txBox="1">
          <a:spLocks noChangeArrowheads="1"/>
        </xdr:cNvSpPr>
      </xdr:nvSpPr>
      <xdr:spPr bwMode="auto">
        <a:xfrm>
          <a:off x="2228850" y="66198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16</xdr:row>
      <xdr:rowOff>171450</xdr:rowOff>
    </xdr:to>
    <xdr:sp macro="" textlink="">
      <xdr:nvSpPr>
        <xdr:cNvPr id="3176" name="Text 30"/>
        <xdr:cNvSpPr txBox="1">
          <a:spLocks noChangeArrowheads="1"/>
        </xdr:cNvSpPr>
      </xdr:nvSpPr>
      <xdr:spPr bwMode="auto">
        <a:xfrm>
          <a:off x="222885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16</xdr:row>
      <xdr:rowOff>171450</xdr:rowOff>
    </xdr:to>
    <xdr:sp macro="" textlink="">
      <xdr:nvSpPr>
        <xdr:cNvPr id="3177" name="Text 39"/>
        <xdr:cNvSpPr txBox="1">
          <a:spLocks noChangeArrowheads="1"/>
        </xdr:cNvSpPr>
      </xdr:nvSpPr>
      <xdr:spPr bwMode="auto">
        <a:xfrm>
          <a:off x="222885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16</xdr:row>
      <xdr:rowOff>171450</xdr:rowOff>
    </xdr:to>
    <xdr:sp macro="" textlink="">
      <xdr:nvSpPr>
        <xdr:cNvPr id="3178" name="Text 48"/>
        <xdr:cNvSpPr txBox="1">
          <a:spLocks noChangeArrowheads="1"/>
        </xdr:cNvSpPr>
      </xdr:nvSpPr>
      <xdr:spPr bwMode="auto">
        <a:xfrm>
          <a:off x="222885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16</xdr:row>
      <xdr:rowOff>171450</xdr:rowOff>
    </xdr:to>
    <xdr:sp macro="" textlink="">
      <xdr:nvSpPr>
        <xdr:cNvPr id="3179" name="Text 30"/>
        <xdr:cNvSpPr txBox="1">
          <a:spLocks noChangeArrowheads="1"/>
        </xdr:cNvSpPr>
      </xdr:nvSpPr>
      <xdr:spPr bwMode="auto">
        <a:xfrm>
          <a:off x="222885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16</xdr:row>
      <xdr:rowOff>171450</xdr:rowOff>
    </xdr:to>
    <xdr:sp macro="" textlink="">
      <xdr:nvSpPr>
        <xdr:cNvPr id="3180" name="Text 39"/>
        <xdr:cNvSpPr txBox="1">
          <a:spLocks noChangeArrowheads="1"/>
        </xdr:cNvSpPr>
      </xdr:nvSpPr>
      <xdr:spPr bwMode="auto">
        <a:xfrm>
          <a:off x="222885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16</xdr:row>
      <xdr:rowOff>171450</xdr:rowOff>
    </xdr:to>
    <xdr:sp macro="" textlink="">
      <xdr:nvSpPr>
        <xdr:cNvPr id="3181" name="Text 48"/>
        <xdr:cNvSpPr txBox="1">
          <a:spLocks noChangeArrowheads="1"/>
        </xdr:cNvSpPr>
      </xdr:nvSpPr>
      <xdr:spPr bwMode="auto">
        <a:xfrm>
          <a:off x="222885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16</xdr:row>
      <xdr:rowOff>171450</xdr:rowOff>
    </xdr:to>
    <xdr:sp macro="" textlink="">
      <xdr:nvSpPr>
        <xdr:cNvPr id="3182" name="Text 30"/>
        <xdr:cNvSpPr txBox="1">
          <a:spLocks noChangeArrowheads="1"/>
        </xdr:cNvSpPr>
      </xdr:nvSpPr>
      <xdr:spPr bwMode="auto">
        <a:xfrm>
          <a:off x="222885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16</xdr:row>
      <xdr:rowOff>171450</xdr:rowOff>
    </xdr:to>
    <xdr:sp macro="" textlink="">
      <xdr:nvSpPr>
        <xdr:cNvPr id="3183" name="Text 39"/>
        <xdr:cNvSpPr txBox="1">
          <a:spLocks noChangeArrowheads="1"/>
        </xdr:cNvSpPr>
      </xdr:nvSpPr>
      <xdr:spPr bwMode="auto">
        <a:xfrm>
          <a:off x="222885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16</xdr:row>
      <xdr:rowOff>171450</xdr:rowOff>
    </xdr:to>
    <xdr:sp macro="" textlink="">
      <xdr:nvSpPr>
        <xdr:cNvPr id="3184" name="Text 48"/>
        <xdr:cNvSpPr txBox="1">
          <a:spLocks noChangeArrowheads="1"/>
        </xdr:cNvSpPr>
      </xdr:nvSpPr>
      <xdr:spPr bwMode="auto">
        <a:xfrm>
          <a:off x="222885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16</xdr:row>
      <xdr:rowOff>171450</xdr:rowOff>
    </xdr:to>
    <xdr:sp macro="" textlink="">
      <xdr:nvSpPr>
        <xdr:cNvPr id="3185" name="Text 30"/>
        <xdr:cNvSpPr txBox="1">
          <a:spLocks noChangeArrowheads="1"/>
        </xdr:cNvSpPr>
      </xdr:nvSpPr>
      <xdr:spPr bwMode="auto">
        <a:xfrm>
          <a:off x="222885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16</xdr:row>
      <xdr:rowOff>171450</xdr:rowOff>
    </xdr:to>
    <xdr:sp macro="" textlink="">
      <xdr:nvSpPr>
        <xdr:cNvPr id="3186" name="Text 39"/>
        <xdr:cNvSpPr txBox="1">
          <a:spLocks noChangeArrowheads="1"/>
        </xdr:cNvSpPr>
      </xdr:nvSpPr>
      <xdr:spPr bwMode="auto">
        <a:xfrm>
          <a:off x="222885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16</xdr:row>
      <xdr:rowOff>171450</xdr:rowOff>
    </xdr:to>
    <xdr:sp macro="" textlink="">
      <xdr:nvSpPr>
        <xdr:cNvPr id="3187" name="Text 48"/>
        <xdr:cNvSpPr txBox="1">
          <a:spLocks noChangeArrowheads="1"/>
        </xdr:cNvSpPr>
      </xdr:nvSpPr>
      <xdr:spPr bwMode="auto">
        <a:xfrm>
          <a:off x="222885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16</xdr:row>
      <xdr:rowOff>171450</xdr:rowOff>
    </xdr:to>
    <xdr:sp macro="" textlink="">
      <xdr:nvSpPr>
        <xdr:cNvPr id="3188" name="Text 30"/>
        <xdr:cNvSpPr txBox="1">
          <a:spLocks noChangeArrowheads="1"/>
        </xdr:cNvSpPr>
      </xdr:nvSpPr>
      <xdr:spPr bwMode="auto">
        <a:xfrm>
          <a:off x="222885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0</xdr:rowOff>
    </xdr:from>
    <xdr:to>
      <xdr:col>2</xdr:col>
      <xdr:colOff>752475</xdr:colOff>
      <xdr:row>16</xdr:row>
      <xdr:rowOff>171450</xdr:rowOff>
    </xdr:to>
    <xdr:sp macro="" textlink="">
      <xdr:nvSpPr>
        <xdr:cNvPr id="3189" name="Text 39"/>
        <xdr:cNvSpPr txBox="1">
          <a:spLocks noChangeArrowheads="1"/>
        </xdr:cNvSpPr>
      </xdr:nvSpPr>
      <xdr:spPr bwMode="auto">
        <a:xfrm>
          <a:off x="222885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257175</xdr:rowOff>
    </xdr:from>
    <xdr:to>
      <xdr:col>2</xdr:col>
      <xdr:colOff>752475</xdr:colOff>
      <xdr:row>17</xdr:row>
      <xdr:rowOff>0</xdr:rowOff>
    </xdr:to>
    <xdr:sp macro="" textlink="">
      <xdr:nvSpPr>
        <xdr:cNvPr id="3190" name="Text 48"/>
        <xdr:cNvSpPr txBox="1">
          <a:spLocks noChangeArrowheads="1"/>
        </xdr:cNvSpPr>
      </xdr:nvSpPr>
      <xdr:spPr bwMode="auto">
        <a:xfrm>
          <a:off x="2228850" y="6877050"/>
          <a:ext cx="952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257175</xdr:rowOff>
    </xdr:from>
    <xdr:to>
      <xdr:col>2</xdr:col>
      <xdr:colOff>752475</xdr:colOff>
      <xdr:row>17</xdr:row>
      <xdr:rowOff>0</xdr:rowOff>
    </xdr:to>
    <xdr:sp macro="" textlink="">
      <xdr:nvSpPr>
        <xdr:cNvPr id="3191" name="Text 48"/>
        <xdr:cNvSpPr txBox="1">
          <a:spLocks noChangeArrowheads="1"/>
        </xdr:cNvSpPr>
      </xdr:nvSpPr>
      <xdr:spPr bwMode="auto">
        <a:xfrm>
          <a:off x="2228850" y="6877050"/>
          <a:ext cx="952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257175</xdr:rowOff>
    </xdr:from>
    <xdr:to>
      <xdr:col>2</xdr:col>
      <xdr:colOff>752475</xdr:colOff>
      <xdr:row>17</xdr:row>
      <xdr:rowOff>0</xdr:rowOff>
    </xdr:to>
    <xdr:sp macro="" textlink="">
      <xdr:nvSpPr>
        <xdr:cNvPr id="3192" name="Text 48"/>
        <xdr:cNvSpPr txBox="1">
          <a:spLocks noChangeArrowheads="1"/>
        </xdr:cNvSpPr>
      </xdr:nvSpPr>
      <xdr:spPr bwMode="auto">
        <a:xfrm>
          <a:off x="2228850" y="6877050"/>
          <a:ext cx="952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257175</xdr:rowOff>
    </xdr:from>
    <xdr:to>
      <xdr:col>2</xdr:col>
      <xdr:colOff>752475</xdr:colOff>
      <xdr:row>17</xdr:row>
      <xdr:rowOff>0</xdr:rowOff>
    </xdr:to>
    <xdr:sp macro="" textlink="">
      <xdr:nvSpPr>
        <xdr:cNvPr id="3193" name="Text 48"/>
        <xdr:cNvSpPr txBox="1">
          <a:spLocks noChangeArrowheads="1"/>
        </xdr:cNvSpPr>
      </xdr:nvSpPr>
      <xdr:spPr bwMode="auto">
        <a:xfrm>
          <a:off x="2228850" y="6877050"/>
          <a:ext cx="952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257175</xdr:rowOff>
    </xdr:from>
    <xdr:to>
      <xdr:col>2</xdr:col>
      <xdr:colOff>752475</xdr:colOff>
      <xdr:row>17</xdr:row>
      <xdr:rowOff>0</xdr:rowOff>
    </xdr:to>
    <xdr:sp macro="" textlink="">
      <xdr:nvSpPr>
        <xdr:cNvPr id="3194" name="Text 48"/>
        <xdr:cNvSpPr txBox="1">
          <a:spLocks noChangeArrowheads="1"/>
        </xdr:cNvSpPr>
      </xdr:nvSpPr>
      <xdr:spPr bwMode="auto">
        <a:xfrm>
          <a:off x="2228850" y="6877050"/>
          <a:ext cx="952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257175</xdr:rowOff>
    </xdr:from>
    <xdr:to>
      <xdr:col>2</xdr:col>
      <xdr:colOff>752475</xdr:colOff>
      <xdr:row>17</xdr:row>
      <xdr:rowOff>0</xdr:rowOff>
    </xdr:to>
    <xdr:sp macro="" textlink="">
      <xdr:nvSpPr>
        <xdr:cNvPr id="3195" name="Text 48"/>
        <xdr:cNvSpPr txBox="1">
          <a:spLocks noChangeArrowheads="1"/>
        </xdr:cNvSpPr>
      </xdr:nvSpPr>
      <xdr:spPr bwMode="auto">
        <a:xfrm>
          <a:off x="2228850" y="6877050"/>
          <a:ext cx="952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657224</xdr:colOff>
      <xdr:row>16</xdr:row>
      <xdr:rowOff>235325</xdr:rowOff>
    </xdr:from>
    <xdr:to>
      <xdr:col>2</xdr:col>
      <xdr:colOff>952499</xdr:colOff>
      <xdr:row>21</xdr:row>
      <xdr:rowOff>1</xdr:rowOff>
    </xdr:to>
    <xdr:sp macro="" textlink="">
      <xdr:nvSpPr>
        <xdr:cNvPr id="3196" name="Text 48"/>
        <xdr:cNvSpPr txBox="1">
          <a:spLocks noChangeArrowheads="1"/>
        </xdr:cNvSpPr>
      </xdr:nvSpPr>
      <xdr:spPr bwMode="auto">
        <a:xfrm>
          <a:off x="2228849" y="6855200"/>
          <a:ext cx="295275" cy="3266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476250</xdr:rowOff>
    </xdr:from>
    <xdr:to>
      <xdr:col>2</xdr:col>
      <xdr:colOff>752475</xdr:colOff>
      <xdr:row>21</xdr:row>
      <xdr:rowOff>104775</xdr:rowOff>
    </xdr:to>
    <xdr:sp macro="" textlink="">
      <xdr:nvSpPr>
        <xdr:cNvPr id="3197" name="Text 48"/>
        <xdr:cNvSpPr txBox="1">
          <a:spLocks noChangeArrowheads="1"/>
        </xdr:cNvSpPr>
      </xdr:nvSpPr>
      <xdr:spPr bwMode="auto">
        <a:xfrm>
          <a:off x="2228850" y="7096125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476250</xdr:rowOff>
    </xdr:from>
    <xdr:to>
      <xdr:col>2</xdr:col>
      <xdr:colOff>752475</xdr:colOff>
      <xdr:row>21</xdr:row>
      <xdr:rowOff>104775</xdr:rowOff>
    </xdr:to>
    <xdr:sp macro="" textlink="">
      <xdr:nvSpPr>
        <xdr:cNvPr id="3198" name="Text 30"/>
        <xdr:cNvSpPr txBox="1">
          <a:spLocks noChangeArrowheads="1"/>
        </xdr:cNvSpPr>
      </xdr:nvSpPr>
      <xdr:spPr bwMode="auto">
        <a:xfrm>
          <a:off x="2228850" y="7096125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16</xdr:row>
      <xdr:rowOff>476250</xdr:rowOff>
    </xdr:from>
    <xdr:to>
      <xdr:col>2</xdr:col>
      <xdr:colOff>752475</xdr:colOff>
      <xdr:row>21</xdr:row>
      <xdr:rowOff>104775</xdr:rowOff>
    </xdr:to>
    <xdr:sp macro="" textlink="">
      <xdr:nvSpPr>
        <xdr:cNvPr id="3199" name="Text 39"/>
        <xdr:cNvSpPr txBox="1">
          <a:spLocks noChangeArrowheads="1"/>
        </xdr:cNvSpPr>
      </xdr:nvSpPr>
      <xdr:spPr bwMode="auto">
        <a:xfrm>
          <a:off x="2228850" y="7096125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127000</xdr:colOff>
      <xdr:row>10</xdr:row>
      <xdr:rowOff>142875</xdr:rowOff>
    </xdr:from>
    <xdr:to>
      <xdr:col>4</xdr:col>
      <xdr:colOff>535492</xdr:colOff>
      <xdr:row>10</xdr:row>
      <xdr:rowOff>495300</xdr:rowOff>
    </xdr:to>
    <xdr:pic>
      <xdr:nvPicPr>
        <xdr:cNvPr id="1709" name="Picture 11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1875" y="3460750"/>
          <a:ext cx="408492" cy="352425"/>
        </a:xfrm>
        <a:prstGeom prst="rect">
          <a:avLst/>
        </a:prstGeom>
        <a:solidFill>
          <a:srgbClr val="FFFFFF"/>
        </a:solidFill>
        <a:ln w="9360" cap="sq">
          <a:solidFill>
            <a:srgbClr val="FFFFFF"/>
          </a:solidFill>
          <a:miter lim="800000"/>
          <a:headEnd/>
          <a:tailEnd/>
        </a:ln>
      </xdr:spPr>
    </xdr:pic>
    <xdr:clientData/>
  </xdr:twoCellAnchor>
  <xdr:twoCellAnchor>
    <xdr:from>
      <xdr:col>3</xdr:col>
      <xdr:colOff>1085850</xdr:colOff>
      <xdr:row>18</xdr:row>
      <xdr:rowOff>409575</xdr:rowOff>
    </xdr:from>
    <xdr:to>
      <xdr:col>3</xdr:col>
      <xdr:colOff>1181100</xdr:colOff>
      <xdr:row>19</xdr:row>
      <xdr:rowOff>495300</xdr:rowOff>
    </xdr:to>
    <xdr:sp macro="" textlink="">
      <xdr:nvSpPr>
        <xdr:cNvPr id="1710" name="Text 39"/>
        <xdr:cNvSpPr txBox="1">
          <a:spLocks noChangeArrowheads="1"/>
        </xdr:cNvSpPr>
      </xdr:nvSpPr>
      <xdr:spPr bwMode="auto">
        <a:xfrm>
          <a:off x="6229350" y="8585200"/>
          <a:ext cx="95250" cy="83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285750</xdr:colOff>
      <xdr:row>16</xdr:row>
      <xdr:rowOff>476250</xdr:rowOff>
    </xdr:from>
    <xdr:to>
      <xdr:col>3</xdr:col>
      <xdr:colOff>381000</xdr:colOff>
      <xdr:row>19</xdr:row>
      <xdr:rowOff>0</xdr:rowOff>
    </xdr:to>
    <xdr:sp macro="" textlink="">
      <xdr:nvSpPr>
        <xdr:cNvPr id="1711" name="Text 48"/>
        <xdr:cNvSpPr txBox="1">
          <a:spLocks noChangeArrowheads="1"/>
        </xdr:cNvSpPr>
      </xdr:nvSpPr>
      <xdr:spPr bwMode="auto">
        <a:xfrm>
          <a:off x="5429250" y="5667375"/>
          <a:ext cx="95250" cy="101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942975</xdr:colOff>
      <xdr:row>18</xdr:row>
      <xdr:rowOff>409575</xdr:rowOff>
    </xdr:from>
    <xdr:to>
      <xdr:col>3</xdr:col>
      <xdr:colOff>1038225</xdr:colOff>
      <xdr:row>19</xdr:row>
      <xdr:rowOff>495300</xdr:rowOff>
    </xdr:to>
    <xdr:sp macro="" textlink="">
      <xdr:nvSpPr>
        <xdr:cNvPr id="1712" name="Text 39"/>
        <xdr:cNvSpPr txBox="1">
          <a:spLocks noChangeArrowheads="1"/>
        </xdr:cNvSpPr>
      </xdr:nvSpPr>
      <xdr:spPr bwMode="auto">
        <a:xfrm>
          <a:off x="6086475" y="5600700"/>
          <a:ext cx="95250" cy="83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285750</xdr:colOff>
      <xdr:row>18</xdr:row>
      <xdr:rowOff>476250</xdr:rowOff>
    </xdr:from>
    <xdr:to>
      <xdr:col>3</xdr:col>
      <xdr:colOff>381000</xdr:colOff>
      <xdr:row>20</xdr:row>
      <xdr:rowOff>0</xdr:rowOff>
    </xdr:to>
    <xdr:sp macro="" textlink="">
      <xdr:nvSpPr>
        <xdr:cNvPr id="1713" name="Text 48"/>
        <xdr:cNvSpPr txBox="1">
          <a:spLocks noChangeArrowheads="1"/>
        </xdr:cNvSpPr>
      </xdr:nvSpPr>
      <xdr:spPr bwMode="auto">
        <a:xfrm>
          <a:off x="5429250" y="5667375"/>
          <a:ext cx="95250" cy="101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736600</xdr:colOff>
      <xdr:row>19</xdr:row>
      <xdr:rowOff>415925</xdr:rowOff>
    </xdr:from>
    <xdr:to>
      <xdr:col>3</xdr:col>
      <xdr:colOff>831850</xdr:colOff>
      <xdr:row>19</xdr:row>
      <xdr:rowOff>603250</xdr:rowOff>
    </xdr:to>
    <xdr:sp macro="" textlink="">
      <xdr:nvSpPr>
        <xdr:cNvPr id="1714" name="Text 39"/>
        <xdr:cNvSpPr txBox="1">
          <a:spLocks noChangeArrowheads="1"/>
        </xdr:cNvSpPr>
      </xdr:nvSpPr>
      <xdr:spPr bwMode="auto">
        <a:xfrm>
          <a:off x="5880100" y="10083800"/>
          <a:ext cx="95250" cy="18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1085850</xdr:colOff>
      <xdr:row>19</xdr:row>
      <xdr:rowOff>409575</xdr:rowOff>
    </xdr:from>
    <xdr:to>
      <xdr:col>3</xdr:col>
      <xdr:colOff>1181100</xdr:colOff>
      <xdr:row>21</xdr:row>
      <xdr:rowOff>495300</xdr:rowOff>
    </xdr:to>
    <xdr:sp macro="" textlink="">
      <xdr:nvSpPr>
        <xdr:cNvPr id="1715" name="Text 39"/>
        <xdr:cNvSpPr txBox="1">
          <a:spLocks noChangeArrowheads="1"/>
        </xdr:cNvSpPr>
      </xdr:nvSpPr>
      <xdr:spPr bwMode="auto">
        <a:xfrm>
          <a:off x="6229350" y="8585200"/>
          <a:ext cx="95250" cy="83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285750</xdr:colOff>
      <xdr:row>18</xdr:row>
      <xdr:rowOff>476250</xdr:rowOff>
    </xdr:from>
    <xdr:to>
      <xdr:col>3</xdr:col>
      <xdr:colOff>381000</xdr:colOff>
      <xdr:row>20</xdr:row>
      <xdr:rowOff>0</xdr:rowOff>
    </xdr:to>
    <xdr:sp macro="" textlink="">
      <xdr:nvSpPr>
        <xdr:cNvPr id="1716" name="Text 48"/>
        <xdr:cNvSpPr txBox="1">
          <a:spLocks noChangeArrowheads="1"/>
        </xdr:cNvSpPr>
      </xdr:nvSpPr>
      <xdr:spPr bwMode="auto">
        <a:xfrm>
          <a:off x="5429250" y="7905750"/>
          <a:ext cx="95250" cy="101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942975</xdr:colOff>
      <xdr:row>19</xdr:row>
      <xdr:rowOff>409575</xdr:rowOff>
    </xdr:from>
    <xdr:to>
      <xdr:col>3</xdr:col>
      <xdr:colOff>1038225</xdr:colOff>
      <xdr:row>21</xdr:row>
      <xdr:rowOff>495300</xdr:rowOff>
    </xdr:to>
    <xdr:sp macro="" textlink="">
      <xdr:nvSpPr>
        <xdr:cNvPr id="1717" name="Text 39"/>
        <xdr:cNvSpPr txBox="1">
          <a:spLocks noChangeArrowheads="1"/>
        </xdr:cNvSpPr>
      </xdr:nvSpPr>
      <xdr:spPr bwMode="auto">
        <a:xfrm>
          <a:off x="6086475" y="8585200"/>
          <a:ext cx="95250" cy="83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285750</xdr:colOff>
      <xdr:row>19</xdr:row>
      <xdr:rowOff>476250</xdr:rowOff>
    </xdr:from>
    <xdr:to>
      <xdr:col>3</xdr:col>
      <xdr:colOff>381000</xdr:colOff>
      <xdr:row>22</xdr:row>
      <xdr:rowOff>0</xdr:rowOff>
    </xdr:to>
    <xdr:sp macro="" textlink="">
      <xdr:nvSpPr>
        <xdr:cNvPr id="1718" name="Text 48"/>
        <xdr:cNvSpPr txBox="1">
          <a:spLocks noChangeArrowheads="1"/>
        </xdr:cNvSpPr>
      </xdr:nvSpPr>
      <xdr:spPr bwMode="auto">
        <a:xfrm>
          <a:off x="5429250" y="8651875"/>
          <a:ext cx="95250" cy="101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657225</xdr:colOff>
      <xdr:row>21</xdr:row>
      <xdr:rowOff>415925</xdr:rowOff>
    </xdr:from>
    <xdr:to>
      <xdr:col>3</xdr:col>
      <xdr:colOff>752475</xdr:colOff>
      <xdr:row>21</xdr:row>
      <xdr:rowOff>603250</xdr:rowOff>
    </xdr:to>
    <xdr:sp macro="" textlink="">
      <xdr:nvSpPr>
        <xdr:cNvPr id="1719" name="Text 39"/>
        <xdr:cNvSpPr txBox="1">
          <a:spLocks noChangeArrowheads="1"/>
        </xdr:cNvSpPr>
      </xdr:nvSpPr>
      <xdr:spPr bwMode="auto">
        <a:xfrm>
          <a:off x="5800725" y="8591550"/>
          <a:ext cx="95250" cy="18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1085850</xdr:colOff>
      <xdr:row>21</xdr:row>
      <xdr:rowOff>409575</xdr:rowOff>
    </xdr:from>
    <xdr:to>
      <xdr:col>3</xdr:col>
      <xdr:colOff>1181100</xdr:colOff>
      <xdr:row>22</xdr:row>
      <xdr:rowOff>495300</xdr:rowOff>
    </xdr:to>
    <xdr:sp macro="" textlink="">
      <xdr:nvSpPr>
        <xdr:cNvPr id="1720" name="Text 39"/>
        <xdr:cNvSpPr txBox="1">
          <a:spLocks noChangeArrowheads="1"/>
        </xdr:cNvSpPr>
      </xdr:nvSpPr>
      <xdr:spPr bwMode="auto">
        <a:xfrm>
          <a:off x="6229350" y="8585200"/>
          <a:ext cx="95250" cy="83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285750</xdr:colOff>
      <xdr:row>19</xdr:row>
      <xdr:rowOff>476250</xdr:rowOff>
    </xdr:from>
    <xdr:to>
      <xdr:col>3</xdr:col>
      <xdr:colOff>381000</xdr:colOff>
      <xdr:row>22</xdr:row>
      <xdr:rowOff>0</xdr:rowOff>
    </xdr:to>
    <xdr:sp macro="" textlink="">
      <xdr:nvSpPr>
        <xdr:cNvPr id="1721" name="Text 48"/>
        <xdr:cNvSpPr txBox="1">
          <a:spLocks noChangeArrowheads="1"/>
        </xdr:cNvSpPr>
      </xdr:nvSpPr>
      <xdr:spPr bwMode="auto">
        <a:xfrm>
          <a:off x="5429250" y="7905750"/>
          <a:ext cx="95250" cy="101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942975</xdr:colOff>
      <xdr:row>21</xdr:row>
      <xdr:rowOff>409575</xdr:rowOff>
    </xdr:from>
    <xdr:to>
      <xdr:col>3</xdr:col>
      <xdr:colOff>1038225</xdr:colOff>
      <xdr:row>22</xdr:row>
      <xdr:rowOff>495300</xdr:rowOff>
    </xdr:to>
    <xdr:sp macro="" textlink="">
      <xdr:nvSpPr>
        <xdr:cNvPr id="1722" name="Text 39"/>
        <xdr:cNvSpPr txBox="1">
          <a:spLocks noChangeArrowheads="1"/>
        </xdr:cNvSpPr>
      </xdr:nvSpPr>
      <xdr:spPr bwMode="auto">
        <a:xfrm>
          <a:off x="6086475" y="8585200"/>
          <a:ext cx="95250" cy="83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285750</xdr:colOff>
      <xdr:row>21</xdr:row>
      <xdr:rowOff>476250</xdr:rowOff>
    </xdr:from>
    <xdr:to>
      <xdr:col>3</xdr:col>
      <xdr:colOff>381000</xdr:colOff>
      <xdr:row>23</xdr:row>
      <xdr:rowOff>0</xdr:rowOff>
    </xdr:to>
    <xdr:sp macro="" textlink="">
      <xdr:nvSpPr>
        <xdr:cNvPr id="1723" name="Text 48"/>
        <xdr:cNvSpPr txBox="1">
          <a:spLocks noChangeArrowheads="1"/>
        </xdr:cNvSpPr>
      </xdr:nvSpPr>
      <xdr:spPr bwMode="auto">
        <a:xfrm>
          <a:off x="5429250" y="8651875"/>
          <a:ext cx="95250" cy="101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285750</xdr:colOff>
      <xdr:row>21</xdr:row>
      <xdr:rowOff>476250</xdr:rowOff>
    </xdr:from>
    <xdr:to>
      <xdr:col>3</xdr:col>
      <xdr:colOff>381000</xdr:colOff>
      <xdr:row>23</xdr:row>
      <xdr:rowOff>0</xdr:rowOff>
    </xdr:to>
    <xdr:sp macro="" textlink="">
      <xdr:nvSpPr>
        <xdr:cNvPr id="1724" name="Text 48"/>
        <xdr:cNvSpPr txBox="1">
          <a:spLocks noChangeArrowheads="1"/>
        </xdr:cNvSpPr>
      </xdr:nvSpPr>
      <xdr:spPr bwMode="auto">
        <a:xfrm>
          <a:off x="5429250" y="8651875"/>
          <a:ext cx="95250" cy="101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1428750</xdr:colOff>
      <xdr:row>20</xdr:row>
      <xdr:rowOff>95250</xdr:rowOff>
    </xdr:from>
    <xdr:to>
      <xdr:col>1</xdr:col>
      <xdr:colOff>381000</xdr:colOff>
      <xdr:row>20</xdr:row>
      <xdr:rowOff>285750</xdr:rowOff>
    </xdr:to>
    <xdr:pic>
      <xdr:nvPicPr>
        <xdr:cNvPr id="1725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8750" y="1050925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1428750</xdr:colOff>
      <xdr:row>20</xdr:row>
      <xdr:rowOff>95250</xdr:rowOff>
    </xdr:from>
    <xdr:to>
      <xdr:col>1</xdr:col>
      <xdr:colOff>381000</xdr:colOff>
      <xdr:row>20</xdr:row>
      <xdr:rowOff>285750</xdr:rowOff>
    </xdr:to>
    <xdr:pic>
      <xdr:nvPicPr>
        <xdr:cNvPr id="1726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8750" y="1050925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1428750</xdr:colOff>
      <xdr:row>20</xdr:row>
      <xdr:rowOff>95250</xdr:rowOff>
    </xdr:from>
    <xdr:to>
      <xdr:col>1</xdr:col>
      <xdr:colOff>381000</xdr:colOff>
      <xdr:row>20</xdr:row>
      <xdr:rowOff>285750</xdr:rowOff>
    </xdr:to>
    <xdr:pic>
      <xdr:nvPicPr>
        <xdr:cNvPr id="1727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8750" y="1050925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1428750</xdr:colOff>
      <xdr:row>20</xdr:row>
      <xdr:rowOff>95250</xdr:rowOff>
    </xdr:from>
    <xdr:to>
      <xdr:col>1</xdr:col>
      <xdr:colOff>381000</xdr:colOff>
      <xdr:row>20</xdr:row>
      <xdr:rowOff>285750</xdr:rowOff>
    </xdr:to>
    <xdr:pic>
      <xdr:nvPicPr>
        <xdr:cNvPr id="1728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8750" y="1050925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1428750</xdr:colOff>
      <xdr:row>20</xdr:row>
      <xdr:rowOff>95250</xdr:rowOff>
    </xdr:from>
    <xdr:to>
      <xdr:col>1</xdr:col>
      <xdr:colOff>381000</xdr:colOff>
      <xdr:row>20</xdr:row>
      <xdr:rowOff>285750</xdr:rowOff>
    </xdr:to>
    <xdr:pic>
      <xdr:nvPicPr>
        <xdr:cNvPr id="1729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8750" y="1050925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1428750</xdr:colOff>
      <xdr:row>20</xdr:row>
      <xdr:rowOff>95250</xdr:rowOff>
    </xdr:from>
    <xdr:to>
      <xdr:col>1</xdr:col>
      <xdr:colOff>381000</xdr:colOff>
      <xdr:row>20</xdr:row>
      <xdr:rowOff>285750</xdr:rowOff>
    </xdr:to>
    <xdr:pic>
      <xdr:nvPicPr>
        <xdr:cNvPr id="1730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8750" y="1050925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1428750</xdr:colOff>
      <xdr:row>20</xdr:row>
      <xdr:rowOff>95250</xdr:rowOff>
    </xdr:from>
    <xdr:to>
      <xdr:col>1</xdr:col>
      <xdr:colOff>381000</xdr:colOff>
      <xdr:row>20</xdr:row>
      <xdr:rowOff>285750</xdr:rowOff>
    </xdr:to>
    <xdr:pic>
      <xdr:nvPicPr>
        <xdr:cNvPr id="1731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8750" y="1050925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1228725</xdr:colOff>
      <xdr:row>20</xdr:row>
      <xdr:rowOff>0</xdr:rowOff>
    </xdr:from>
    <xdr:to>
      <xdr:col>2</xdr:col>
      <xdr:colOff>1323975</xdr:colOff>
      <xdr:row>20</xdr:row>
      <xdr:rowOff>104775</xdr:rowOff>
    </xdr:to>
    <xdr:sp macro="" textlink="">
      <xdr:nvSpPr>
        <xdr:cNvPr id="1732" name="Text 30"/>
        <xdr:cNvSpPr txBox="1">
          <a:spLocks noChangeArrowheads="1"/>
        </xdr:cNvSpPr>
      </xdr:nvSpPr>
      <xdr:spPr bwMode="auto">
        <a:xfrm>
          <a:off x="4483100" y="104140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20</xdr:row>
      <xdr:rowOff>0</xdr:rowOff>
    </xdr:from>
    <xdr:to>
      <xdr:col>2</xdr:col>
      <xdr:colOff>752475</xdr:colOff>
      <xdr:row>20</xdr:row>
      <xdr:rowOff>104775</xdr:rowOff>
    </xdr:to>
    <xdr:sp macro="" textlink="">
      <xdr:nvSpPr>
        <xdr:cNvPr id="1733" name="Text 48"/>
        <xdr:cNvSpPr txBox="1">
          <a:spLocks noChangeArrowheads="1"/>
        </xdr:cNvSpPr>
      </xdr:nvSpPr>
      <xdr:spPr bwMode="auto">
        <a:xfrm>
          <a:off x="3911600" y="104140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20</xdr:row>
      <xdr:rowOff>0</xdr:rowOff>
    </xdr:from>
    <xdr:to>
      <xdr:col>2</xdr:col>
      <xdr:colOff>752475</xdr:colOff>
      <xdr:row>20</xdr:row>
      <xdr:rowOff>104775</xdr:rowOff>
    </xdr:to>
    <xdr:sp macro="" textlink="">
      <xdr:nvSpPr>
        <xdr:cNvPr id="1734" name="Text 30"/>
        <xdr:cNvSpPr txBox="1">
          <a:spLocks noChangeArrowheads="1"/>
        </xdr:cNvSpPr>
      </xdr:nvSpPr>
      <xdr:spPr bwMode="auto">
        <a:xfrm>
          <a:off x="3911600" y="104140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20</xdr:row>
      <xdr:rowOff>0</xdr:rowOff>
    </xdr:from>
    <xdr:to>
      <xdr:col>2</xdr:col>
      <xdr:colOff>752475</xdr:colOff>
      <xdr:row>20</xdr:row>
      <xdr:rowOff>104775</xdr:rowOff>
    </xdr:to>
    <xdr:sp macro="" textlink="">
      <xdr:nvSpPr>
        <xdr:cNvPr id="1735" name="Text 39"/>
        <xdr:cNvSpPr txBox="1">
          <a:spLocks noChangeArrowheads="1"/>
        </xdr:cNvSpPr>
      </xdr:nvSpPr>
      <xdr:spPr bwMode="auto">
        <a:xfrm>
          <a:off x="3911600" y="104140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20</xdr:row>
      <xdr:rowOff>0</xdr:rowOff>
    </xdr:from>
    <xdr:to>
      <xdr:col>2</xdr:col>
      <xdr:colOff>752475</xdr:colOff>
      <xdr:row>20</xdr:row>
      <xdr:rowOff>104775</xdr:rowOff>
    </xdr:to>
    <xdr:sp macro="" textlink="">
      <xdr:nvSpPr>
        <xdr:cNvPr id="1736" name="Text 48"/>
        <xdr:cNvSpPr txBox="1">
          <a:spLocks noChangeArrowheads="1"/>
        </xdr:cNvSpPr>
      </xdr:nvSpPr>
      <xdr:spPr bwMode="auto">
        <a:xfrm>
          <a:off x="3911600" y="104140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1228725</xdr:colOff>
      <xdr:row>20</xdr:row>
      <xdr:rowOff>0</xdr:rowOff>
    </xdr:from>
    <xdr:to>
      <xdr:col>2</xdr:col>
      <xdr:colOff>1323975</xdr:colOff>
      <xdr:row>20</xdr:row>
      <xdr:rowOff>104775</xdr:rowOff>
    </xdr:to>
    <xdr:sp macro="" textlink="">
      <xdr:nvSpPr>
        <xdr:cNvPr id="1737" name="Text 30"/>
        <xdr:cNvSpPr txBox="1">
          <a:spLocks noChangeArrowheads="1"/>
        </xdr:cNvSpPr>
      </xdr:nvSpPr>
      <xdr:spPr bwMode="auto">
        <a:xfrm>
          <a:off x="4483100" y="104140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20</xdr:row>
      <xdr:rowOff>0</xdr:rowOff>
    </xdr:from>
    <xdr:to>
      <xdr:col>2</xdr:col>
      <xdr:colOff>752475</xdr:colOff>
      <xdr:row>20</xdr:row>
      <xdr:rowOff>104775</xdr:rowOff>
    </xdr:to>
    <xdr:sp macro="" textlink="">
      <xdr:nvSpPr>
        <xdr:cNvPr id="1739" name="Text 48"/>
        <xdr:cNvSpPr txBox="1">
          <a:spLocks noChangeArrowheads="1"/>
        </xdr:cNvSpPr>
      </xdr:nvSpPr>
      <xdr:spPr bwMode="auto">
        <a:xfrm>
          <a:off x="3911600" y="104140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20</xdr:row>
      <xdr:rowOff>0</xdr:rowOff>
    </xdr:from>
    <xdr:to>
      <xdr:col>2</xdr:col>
      <xdr:colOff>752475</xdr:colOff>
      <xdr:row>20</xdr:row>
      <xdr:rowOff>104775</xdr:rowOff>
    </xdr:to>
    <xdr:sp macro="" textlink="">
      <xdr:nvSpPr>
        <xdr:cNvPr id="1740" name="Text 30"/>
        <xdr:cNvSpPr txBox="1">
          <a:spLocks noChangeArrowheads="1"/>
        </xdr:cNvSpPr>
      </xdr:nvSpPr>
      <xdr:spPr bwMode="auto">
        <a:xfrm>
          <a:off x="3911600" y="104140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20</xdr:row>
      <xdr:rowOff>0</xdr:rowOff>
    </xdr:from>
    <xdr:to>
      <xdr:col>2</xdr:col>
      <xdr:colOff>752475</xdr:colOff>
      <xdr:row>20</xdr:row>
      <xdr:rowOff>104775</xdr:rowOff>
    </xdr:to>
    <xdr:sp macro="" textlink="">
      <xdr:nvSpPr>
        <xdr:cNvPr id="1741" name="Text 39"/>
        <xdr:cNvSpPr txBox="1">
          <a:spLocks noChangeArrowheads="1"/>
        </xdr:cNvSpPr>
      </xdr:nvSpPr>
      <xdr:spPr bwMode="auto">
        <a:xfrm>
          <a:off x="3911600" y="104140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20</xdr:row>
      <xdr:rowOff>0</xdr:rowOff>
    </xdr:from>
    <xdr:to>
      <xdr:col>2</xdr:col>
      <xdr:colOff>752475</xdr:colOff>
      <xdr:row>20</xdr:row>
      <xdr:rowOff>104775</xdr:rowOff>
    </xdr:to>
    <xdr:sp macro="" textlink="">
      <xdr:nvSpPr>
        <xdr:cNvPr id="1742" name="Text 48"/>
        <xdr:cNvSpPr txBox="1">
          <a:spLocks noChangeArrowheads="1"/>
        </xdr:cNvSpPr>
      </xdr:nvSpPr>
      <xdr:spPr bwMode="auto">
        <a:xfrm>
          <a:off x="3911600" y="104140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1228725</xdr:colOff>
      <xdr:row>20</xdr:row>
      <xdr:rowOff>0</xdr:rowOff>
    </xdr:from>
    <xdr:to>
      <xdr:col>2</xdr:col>
      <xdr:colOff>1323975</xdr:colOff>
      <xdr:row>20</xdr:row>
      <xdr:rowOff>104775</xdr:rowOff>
    </xdr:to>
    <xdr:sp macro="" textlink="">
      <xdr:nvSpPr>
        <xdr:cNvPr id="1743" name="Text 30"/>
        <xdr:cNvSpPr txBox="1">
          <a:spLocks noChangeArrowheads="1"/>
        </xdr:cNvSpPr>
      </xdr:nvSpPr>
      <xdr:spPr bwMode="auto">
        <a:xfrm>
          <a:off x="4483100" y="104140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20</xdr:row>
      <xdr:rowOff>0</xdr:rowOff>
    </xdr:from>
    <xdr:to>
      <xdr:col>2</xdr:col>
      <xdr:colOff>752475</xdr:colOff>
      <xdr:row>20</xdr:row>
      <xdr:rowOff>104775</xdr:rowOff>
    </xdr:to>
    <xdr:sp macro="" textlink="">
      <xdr:nvSpPr>
        <xdr:cNvPr id="1744" name="Text 48"/>
        <xdr:cNvSpPr txBox="1">
          <a:spLocks noChangeArrowheads="1"/>
        </xdr:cNvSpPr>
      </xdr:nvSpPr>
      <xdr:spPr bwMode="auto">
        <a:xfrm>
          <a:off x="3911600" y="104140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20</xdr:row>
      <xdr:rowOff>0</xdr:rowOff>
    </xdr:from>
    <xdr:to>
      <xdr:col>2</xdr:col>
      <xdr:colOff>752475</xdr:colOff>
      <xdr:row>20</xdr:row>
      <xdr:rowOff>104775</xdr:rowOff>
    </xdr:to>
    <xdr:sp macro="" textlink="">
      <xdr:nvSpPr>
        <xdr:cNvPr id="1745" name="Text 30"/>
        <xdr:cNvSpPr txBox="1">
          <a:spLocks noChangeArrowheads="1"/>
        </xdr:cNvSpPr>
      </xdr:nvSpPr>
      <xdr:spPr bwMode="auto">
        <a:xfrm>
          <a:off x="3911600" y="104140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20</xdr:row>
      <xdr:rowOff>0</xdr:rowOff>
    </xdr:from>
    <xdr:to>
      <xdr:col>2</xdr:col>
      <xdr:colOff>752475</xdr:colOff>
      <xdr:row>20</xdr:row>
      <xdr:rowOff>104775</xdr:rowOff>
    </xdr:to>
    <xdr:sp macro="" textlink="">
      <xdr:nvSpPr>
        <xdr:cNvPr id="1746" name="Text 39"/>
        <xdr:cNvSpPr txBox="1">
          <a:spLocks noChangeArrowheads="1"/>
        </xdr:cNvSpPr>
      </xdr:nvSpPr>
      <xdr:spPr bwMode="auto">
        <a:xfrm>
          <a:off x="3911600" y="104140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20</xdr:row>
      <xdr:rowOff>0</xdr:rowOff>
    </xdr:from>
    <xdr:to>
      <xdr:col>2</xdr:col>
      <xdr:colOff>752475</xdr:colOff>
      <xdr:row>20</xdr:row>
      <xdr:rowOff>104775</xdr:rowOff>
    </xdr:to>
    <xdr:sp macro="" textlink="">
      <xdr:nvSpPr>
        <xdr:cNvPr id="1747" name="Text 48"/>
        <xdr:cNvSpPr txBox="1">
          <a:spLocks noChangeArrowheads="1"/>
        </xdr:cNvSpPr>
      </xdr:nvSpPr>
      <xdr:spPr bwMode="auto">
        <a:xfrm>
          <a:off x="3911600" y="104140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1228725</xdr:colOff>
      <xdr:row>20</xdr:row>
      <xdr:rowOff>0</xdr:rowOff>
    </xdr:from>
    <xdr:to>
      <xdr:col>2</xdr:col>
      <xdr:colOff>1323975</xdr:colOff>
      <xdr:row>20</xdr:row>
      <xdr:rowOff>104775</xdr:rowOff>
    </xdr:to>
    <xdr:sp macro="" textlink="">
      <xdr:nvSpPr>
        <xdr:cNvPr id="1748" name="Text 30"/>
        <xdr:cNvSpPr txBox="1">
          <a:spLocks noChangeArrowheads="1"/>
        </xdr:cNvSpPr>
      </xdr:nvSpPr>
      <xdr:spPr bwMode="auto">
        <a:xfrm>
          <a:off x="4483100" y="104140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20</xdr:row>
      <xdr:rowOff>0</xdr:rowOff>
    </xdr:from>
    <xdr:to>
      <xdr:col>2</xdr:col>
      <xdr:colOff>752475</xdr:colOff>
      <xdr:row>20</xdr:row>
      <xdr:rowOff>104775</xdr:rowOff>
    </xdr:to>
    <xdr:sp macro="" textlink="">
      <xdr:nvSpPr>
        <xdr:cNvPr id="1749" name="Text 48"/>
        <xdr:cNvSpPr txBox="1">
          <a:spLocks noChangeArrowheads="1"/>
        </xdr:cNvSpPr>
      </xdr:nvSpPr>
      <xdr:spPr bwMode="auto">
        <a:xfrm>
          <a:off x="3911600" y="104140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20</xdr:row>
      <xdr:rowOff>0</xdr:rowOff>
    </xdr:from>
    <xdr:to>
      <xdr:col>2</xdr:col>
      <xdr:colOff>752475</xdr:colOff>
      <xdr:row>20</xdr:row>
      <xdr:rowOff>104775</xdr:rowOff>
    </xdr:to>
    <xdr:sp macro="" textlink="">
      <xdr:nvSpPr>
        <xdr:cNvPr id="1750" name="Text 30"/>
        <xdr:cNvSpPr txBox="1">
          <a:spLocks noChangeArrowheads="1"/>
        </xdr:cNvSpPr>
      </xdr:nvSpPr>
      <xdr:spPr bwMode="auto">
        <a:xfrm>
          <a:off x="3911600" y="104140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20</xdr:row>
      <xdr:rowOff>0</xdr:rowOff>
    </xdr:from>
    <xdr:to>
      <xdr:col>2</xdr:col>
      <xdr:colOff>752475</xdr:colOff>
      <xdr:row>20</xdr:row>
      <xdr:rowOff>104775</xdr:rowOff>
    </xdr:to>
    <xdr:sp macro="" textlink="">
      <xdr:nvSpPr>
        <xdr:cNvPr id="1751" name="Text 39"/>
        <xdr:cNvSpPr txBox="1">
          <a:spLocks noChangeArrowheads="1"/>
        </xdr:cNvSpPr>
      </xdr:nvSpPr>
      <xdr:spPr bwMode="auto">
        <a:xfrm>
          <a:off x="3911600" y="104140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20</xdr:row>
      <xdr:rowOff>0</xdr:rowOff>
    </xdr:from>
    <xdr:to>
      <xdr:col>2</xdr:col>
      <xdr:colOff>752475</xdr:colOff>
      <xdr:row>20</xdr:row>
      <xdr:rowOff>104775</xdr:rowOff>
    </xdr:to>
    <xdr:sp macro="" textlink="">
      <xdr:nvSpPr>
        <xdr:cNvPr id="1752" name="Text 48"/>
        <xdr:cNvSpPr txBox="1">
          <a:spLocks noChangeArrowheads="1"/>
        </xdr:cNvSpPr>
      </xdr:nvSpPr>
      <xdr:spPr bwMode="auto">
        <a:xfrm>
          <a:off x="3911600" y="104140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1228725</xdr:colOff>
      <xdr:row>20</xdr:row>
      <xdr:rowOff>0</xdr:rowOff>
    </xdr:from>
    <xdr:to>
      <xdr:col>2</xdr:col>
      <xdr:colOff>1323975</xdr:colOff>
      <xdr:row>20</xdr:row>
      <xdr:rowOff>104775</xdr:rowOff>
    </xdr:to>
    <xdr:sp macro="" textlink="">
      <xdr:nvSpPr>
        <xdr:cNvPr id="1753" name="Text 30"/>
        <xdr:cNvSpPr txBox="1">
          <a:spLocks noChangeArrowheads="1"/>
        </xdr:cNvSpPr>
      </xdr:nvSpPr>
      <xdr:spPr bwMode="auto">
        <a:xfrm>
          <a:off x="4483100" y="104140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20</xdr:row>
      <xdr:rowOff>0</xdr:rowOff>
    </xdr:from>
    <xdr:to>
      <xdr:col>2</xdr:col>
      <xdr:colOff>752475</xdr:colOff>
      <xdr:row>20</xdr:row>
      <xdr:rowOff>104775</xdr:rowOff>
    </xdr:to>
    <xdr:sp macro="" textlink="">
      <xdr:nvSpPr>
        <xdr:cNvPr id="1754" name="Text 48"/>
        <xdr:cNvSpPr txBox="1">
          <a:spLocks noChangeArrowheads="1"/>
        </xdr:cNvSpPr>
      </xdr:nvSpPr>
      <xdr:spPr bwMode="auto">
        <a:xfrm>
          <a:off x="3911600" y="104140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20</xdr:row>
      <xdr:rowOff>0</xdr:rowOff>
    </xdr:from>
    <xdr:to>
      <xdr:col>2</xdr:col>
      <xdr:colOff>752475</xdr:colOff>
      <xdr:row>20</xdr:row>
      <xdr:rowOff>104775</xdr:rowOff>
    </xdr:to>
    <xdr:sp macro="" textlink="">
      <xdr:nvSpPr>
        <xdr:cNvPr id="1755" name="Text 30"/>
        <xdr:cNvSpPr txBox="1">
          <a:spLocks noChangeArrowheads="1"/>
        </xdr:cNvSpPr>
      </xdr:nvSpPr>
      <xdr:spPr bwMode="auto">
        <a:xfrm>
          <a:off x="3911600" y="104140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20</xdr:row>
      <xdr:rowOff>0</xdr:rowOff>
    </xdr:from>
    <xdr:to>
      <xdr:col>2</xdr:col>
      <xdr:colOff>752475</xdr:colOff>
      <xdr:row>20</xdr:row>
      <xdr:rowOff>104775</xdr:rowOff>
    </xdr:to>
    <xdr:sp macro="" textlink="">
      <xdr:nvSpPr>
        <xdr:cNvPr id="1756" name="Text 39"/>
        <xdr:cNvSpPr txBox="1">
          <a:spLocks noChangeArrowheads="1"/>
        </xdr:cNvSpPr>
      </xdr:nvSpPr>
      <xdr:spPr bwMode="auto">
        <a:xfrm>
          <a:off x="3911600" y="104140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20</xdr:row>
      <xdr:rowOff>0</xdr:rowOff>
    </xdr:from>
    <xdr:to>
      <xdr:col>2</xdr:col>
      <xdr:colOff>752475</xdr:colOff>
      <xdr:row>20</xdr:row>
      <xdr:rowOff>104775</xdr:rowOff>
    </xdr:to>
    <xdr:sp macro="" textlink="">
      <xdr:nvSpPr>
        <xdr:cNvPr id="1757" name="Text 48"/>
        <xdr:cNvSpPr txBox="1">
          <a:spLocks noChangeArrowheads="1"/>
        </xdr:cNvSpPr>
      </xdr:nvSpPr>
      <xdr:spPr bwMode="auto">
        <a:xfrm>
          <a:off x="3911600" y="104140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1228725</xdr:colOff>
      <xdr:row>20</xdr:row>
      <xdr:rowOff>0</xdr:rowOff>
    </xdr:from>
    <xdr:to>
      <xdr:col>2</xdr:col>
      <xdr:colOff>1323975</xdr:colOff>
      <xdr:row>20</xdr:row>
      <xdr:rowOff>104775</xdr:rowOff>
    </xdr:to>
    <xdr:sp macro="" textlink="">
      <xdr:nvSpPr>
        <xdr:cNvPr id="1758" name="Text 30"/>
        <xdr:cNvSpPr txBox="1">
          <a:spLocks noChangeArrowheads="1"/>
        </xdr:cNvSpPr>
      </xdr:nvSpPr>
      <xdr:spPr bwMode="auto">
        <a:xfrm>
          <a:off x="4483100" y="104140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20</xdr:row>
      <xdr:rowOff>0</xdr:rowOff>
    </xdr:from>
    <xdr:to>
      <xdr:col>2</xdr:col>
      <xdr:colOff>752475</xdr:colOff>
      <xdr:row>20</xdr:row>
      <xdr:rowOff>104775</xdr:rowOff>
    </xdr:to>
    <xdr:sp macro="" textlink="">
      <xdr:nvSpPr>
        <xdr:cNvPr id="1759" name="Text 48"/>
        <xdr:cNvSpPr txBox="1">
          <a:spLocks noChangeArrowheads="1"/>
        </xdr:cNvSpPr>
      </xdr:nvSpPr>
      <xdr:spPr bwMode="auto">
        <a:xfrm>
          <a:off x="3911600" y="104140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20</xdr:row>
      <xdr:rowOff>0</xdr:rowOff>
    </xdr:from>
    <xdr:to>
      <xdr:col>2</xdr:col>
      <xdr:colOff>752475</xdr:colOff>
      <xdr:row>20</xdr:row>
      <xdr:rowOff>104775</xdr:rowOff>
    </xdr:to>
    <xdr:sp macro="" textlink="">
      <xdr:nvSpPr>
        <xdr:cNvPr id="1760" name="Text 30"/>
        <xdr:cNvSpPr txBox="1">
          <a:spLocks noChangeArrowheads="1"/>
        </xdr:cNvSpPr>
      </xdr:nvSpPr>
      <xdr:spPr bwMode="auto">
        <a:xfrm>
          <a:off x="3911600" y="104140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20</xdr:row>
      <xdr:rowOff>0</xdr:rowOff>
    </xdr:from>
    <xdr:to>
      <xdr:col>2</xdr:col>
      <xdr:colOff>752475</xdr:colOff>
      <xdr:row>20</xdr:row>
      <xdr:rowOff>104775</xdr:rowOff>
    </xdr:to>
    <xdr:sp macro="" textlink="">
      <xdr:nvSpPr>
        <xdr:cNvPr id="1761" name="Text 39"/>
        <xdr:cNvSpPr txBox="1">
          <a:spLocks noChangeArrowheads="1"/>
        </xdr:cNvSpPr>
      </xdr:nvSpPr>
      <xdr:spPr bwMode="auto">
        <a:xfrm>
          <a:off x="3911600" y="104140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20</xdr:row>
      <xdr:rowOff>0</xdr:rowOff>
    </xdr:from>
    <xdr:to>
      <xdr:col>2</xdr:col>
      <xdr:colOff>752475</xdr:colOff>
      <xdr:row>20</xdr:row>
      <xdr:rowOff>104775</xdr:rowOff>
    </xdr:to>
    <xdr:sp macro="" textlink="">
      <xdr:nvSpPr>
        <xdr:cNvPr id="1762" name="Text 48"/>
        <xdr:cNvSpPr txBox="1">
          <a:spLocks noChangeArrowheads="1"/>
        </xdr:cNvSpPr>
      </xdr:nvSpPr>
      <xdr:spPr bwMode="auto">
        <a:xfrm>
          <a:off x="3911600" y="104140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1228725</xdr:colOff>
      <xdr:row>20</xdr:row>
      <xdr:rowOff>0</xdr:rowOff>
    </xdr:from>
    <xdr:to>
      <xdr:col>2</xdr:col>
      <xdr:colOff>1323975</xdr:colOff>
      <xdr:row>20</xdr:row>
      <xdr:rowOff>104775</xdr:rowOff>
    </xdr:to>
    <xdr:sp macro="" textlink="">
      <xdr:nvSpPr>
        <xdr:cNvPr id="1763" name="Text 30"/>
        <xdr:cNvSpPr txBox="1">
          <a:spLocks noChangeArrowheads="1"/>
        </xdr:cNvSpPr>
      </xdr:nvSpPr>
      <xdr:spPr bwMode="auto">
        <a:xfrm>
          <a:off x="4483100" y="104140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20</xdr:row>
      <xdr:rowOff>0</xdr:rowOff>
    </xdr:from>
    <xdr:to>
      <xdr:col>2</xdr:col>
      <xdr:colOff>752475</xdr:colOff>
      <xdr:row>20</xdr:row>
      <xdr:rowOff>104775</xdr:rowOff>
    </xdr:to>
    <xdr:sp macro="" textlink="">
      <xdr:nvSpPr>
        <xdr:cNvPr id="1764" name="Text 48"/>
        <xdr:cNvSpPr txBox="1">
          <a:spLocks noChangeArrowheads="1"/>
        </xdr:cNvSpPr>
      </xdr:nvSpPr>
      <xdr:spPr bwMode="auto">
        <a:xfrm>
          <a:off x="3911600" y="104140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20</xdr:row>
      <xdr:rowOff>0</xdr:rowOff>
    </xdr:from>
    <xdr:to>
      <xdr:col>2</xdr:col>
      <xdr:colOff>752475</xdr:colOff>
      <xdr:row>20</xdr:row>
      <xdr:rowOff>104775</xdr:rowOff>
    </xdr:to>
    <xdr:sp macro="" textlink="">
      <xdr:nvSpPr>
        <xdr:cNvPr id="1765" name="Text 30"/>
        <xdr:cNvSpPr txBox="1">
          <a:spLocks noChangeArrowheads="1"/>
        </xdr:cNvSpPr>
      </xdr:nvSpPr>
      <xdr:spPr bwMode="auto">
        <a:xfrm>
          <a:off x="3911600" y="104140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20</xdr:row>
      <xdr:rowOff>0</xdr:rowOff>
    </xdr:from>
    <xdr:to>
      <xdr:col>2</xdr:col>
      <xdr:colOff>752475</xdr:colOff>
      <xdr:row>20</xdr:row>
      <xdr:rowOff>104775</xdr:rowOff>
    </xdr:to>
    <xdr:sp macro="" textlink="">
      <xdr:nvSpPr>
        <xdr:cNvPr id="1766" name="Text 39"/>
        <xdr:cNvSpPr txBox="1">
          <a:spLocks noChangeArrowheads="1"/>
        </xdr:cNvSpPr>
      </xdr:nvSpPr>
      <xdr:spPr bwMode="auto">
        <a:xfrm>
          <a:off x="3911600" y="104140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20</xdr:row>
      <xdr:rowOff>0</xdr:rowOff>
    </xdr:from>
    <xdr:to>
      <xdr:col>2</xdr:col>
      <xdr:colOff>752475</xdr:colOff>
      <xdr:row>20</xdr:row>
      <xdr:rowOff>104775</xdr:rowOff>
    </xdr:to>
    <xdr:sp macro="" textlink="">
      <xdr:nvSpPr>
        <xdr:cNvPr id="1767" name="Text 48"/>
        <xdr:cNvSpPr txBox="1">
          <a:spLocks noChangeArrowheads="1"/>
        </xdr:cNvSpPr>
      </xdr:nvSpPr>
      <xdr:spPr bwMode="auto">
        <a:xfrm>
          <a:off x="3911600" y="104140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768" name="Text 30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769" name="Text 39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770" name="Text 48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771" name="Text 30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772" name="Text 39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773" name="Text 48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774" name="Text 30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775" name="Text 39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776" name="Text 48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777" name="Text 30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778" name="Text 39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779" name="Text 48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780" name="Text 30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781" name="Text 39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782" name="Text 48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783" name="Text 30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784" name="Text 39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785" name="Text 48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786" name="Text 30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787" name="Text 39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788" name="Text 48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789" name="Text 30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790" name="Text 39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791" name="Text 48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792" name="Text 30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793" name="Text 39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794" name="Text 48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795" name="Text 30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796" name="Text 39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797" name="Text 48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798" name="Text 30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799" name="Text 39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800" name="Text 48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801" name="Text 30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802" name="Text 39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803" name="Text 48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804" name="Text 30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805" name="Text 39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806" name="Text 48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807" name="Text 30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808" name="Text 39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809" name="Text 48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810" name="Text 30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811" name="Text 39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812" name="Text 48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813" name="Text 30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814" name="Text 39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815" name="Text 48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816" name="Text 30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817" name="Text 39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818" name="Text 48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819" name="Text 30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820" name="Text 39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821" name="Text 48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822" name="Text 30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823" name="Text 39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847" name="Text 48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848" name="Text 30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849" name="Text 39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850" name="Text 48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851" name="Text 30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852" name="Text 39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853" name="Text 48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854" name="Text 30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855" name="Text 39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856" name="Text 48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857" name="Text 30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858" name="Text 39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859" name="Text 48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860" name="Text 30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861" name="Text 39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862" name="Text 48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863" name="Text 30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864" name="Text 39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865" name="Text 48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866" name="Text 30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867" name="Text 39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868" name="Text 48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869" name="Text 30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870" name="Text 39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871" name="Text 48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872" name="Text 30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873" name="Text 39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874" name="Text 48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875" name="Text 30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876" name="Text 39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877" name="Text 48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878" name="Text 30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879" name="Text 39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880" name="Text 48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881" name="Text 30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882" name="Text 39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883" name="Text 48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884" name="Text 30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885" name="Text 39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886" name="Text 48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887" name="Text 30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888" name="Text 39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889" name="Text 48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890" name="Text 30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891" name="Text 39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892" name="Text 48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893" name="Text 30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894" name="Text 39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895" name="Text 48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896" name="Text 30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897" name="Text 39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898" name="Text 48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899" name="Text 30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900" name="Text 39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901" name="Text 48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902" name="Text 30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903" name="Text 39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904" name="Text 48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905" name="Text 30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906" name="Text 39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907" name="Text 48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908" name="Text 30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909" name="Text 39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910" name="Text 48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911" name="Text 30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912" name="Text 39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913" name="Text 48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914" name="Text 30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915" name="Text 39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916" name="Text 48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917" name="Text 30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918" name="Text 39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919" name="Text 48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920" name="Text 30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921" name="Text 39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922" name="Text 48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923" name="Text 30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924" name="Text 39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925" name="Text 48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926" name="Text 30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927" name="Text 39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928" name="Text 48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929" name="Text 30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930" name="Text 39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931" name="Text 48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932" name="Text 30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933" name="Text 39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934" name="Text 48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935" name="Text 30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936" name="Text 39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937" name="Text 48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938" name="Text 30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939" name="Text 39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940" name="Text 48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941" name="Text 30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942" name="Text 39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943" name="Text 48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944" name="Text 30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945" name="Text 39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946" name="Text 48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947" name="Text 30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948" name="Text 39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949" name="Text 48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950" name="Text 30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951" name="Text 39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952" name="Text 48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953" name="Text 30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954" name="Text 39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955" name="Text 48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956" name="Text 30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957" name="Text 39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958" name="Text 48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959" name="Text 30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960" name="Text 39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961" name="Text 48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962" name="Text 30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963" name="Text 39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964" name="Text 48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965" name="Text 30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966" name="Text 39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967" name="Text 48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968" name="Text 30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969" name="Text 39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970" name="Text 48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971" name="Text 30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972" name="Text 39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973" name="Text 48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974" name="Text 30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975" name="Text 39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976" name="Text 48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977" name="Text 30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978" name="Text 39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979" name="Text 48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980" name="Text 30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981" name="Text 39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982" name="Text 48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983" name="Text 30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984" name="Text 39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985" name="Text 48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986" name="Text 30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987" name="Text 39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988" name="Text 48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989" name="Text 30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990" name="Text 39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991" name="Text 48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992" name="Text 30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993" name="Text 39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994" name="Text 48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995" name="Text 30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996" name="Text 39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997" name="Text 48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998" name="Text 30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1999" name="Text 39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2000" name="Text 48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2001" name="Text 30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2002" name="Text 39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2003" name="Text 48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2004" name="Text 30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2005" name="Text 39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2006" name="Text 48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2007" name="Text 30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2008" name="Text 39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2009" name="Text 48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2010" name="Text 30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2011" name="Text 39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2012" name="Text 48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2013" name="Text 30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2014" name="Text 39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2015" name="Text 48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2016" name="Text 30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2017" name="Text 39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2018" name="Text 48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2019" name="Text 30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2020" name="Text 39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2021" name="Text 48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2022" name="Text 30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2023" name="Text 39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2024" name="Text 48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2025" name="Text 30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2026" name="Text 39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2027" name="Text 48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2028" name="Text 30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2029" name="Text 39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2</xdr:col>
      <xdr:colOff>657225</xdr:colOff>
      <xdr:row>20</xdr:row>
      <xdr:rowOff>352425</xdr:rowOff>
    </xdr:from>
    <xdr:to>
      <xdr:col>2</xdr:col>
      <xdr:colOff>752475</xdr:colOff>
      <xdr:row>21</xdr:row>
      <xdr:rowOff>0</xdr:rowOff>
    </xdr:to>
    <xdr:sp macro="" textlink="">
      <xdr:nvSpPr>
        <xdr:cNvPr id="2030" name="Text 48"/>
        <xdr:cNvSpPr txBox="1">
          <a:spLocks noChangeArrowheads="1"/>
        </xdr:cNvSpPr>
      </xdr:nvSpPr>
      <xdr:spPr bwMode="auto">
        <a:xfrm>
          <a:off x="3911600" y="10766425"/>
          <a:ext cx="95250" cy="282575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3</xdr:col>
      <xdr:colOff>768350</xdr:colOff>
      <xdr:row>21</xdr:row>
      <xdr:rowOff>320675</xdr:rowOff>
    </xdr:from>
    <xdr:to>
      <xdr:col>3</xdr:col>
      <xdr:colOff>863600</xdr:colOff>
      <xdr:row>21</xdr:row>
      <xdr:rowOff>508000</xdr:rowOff>
    </xdr:to>
    <xdr:sp macro="" textlink="">
      <xdr:nvSpPr>
        <xdr:cNvPr id="2031" name="Text 39"/>
        <xdr:cNvSpPr txBox="1">
          <a:spLocks noChangeArrowheads="1"/>
        </xdr:cNvSpPr>
      </xdr:nvSpPr>
      <xdr:spPr bwMode="auto">
        <a:xfrm>
          <a:off x="5911850" y="10734675"/>
          <a:ext cx="95250" cy="18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1085850</xdr:colOff>
      <xdr:row>20</xdr:row>
      <xdr:rowOff>409575</xdr:rowOff>
    </xdr:from>
    <xdr:to>
      <xdr:col>3</xdr:col>
      <xdr:colOff>1181100</xdr:colOff>
      <xdr:row>21</xdr:row>
      <xdr:rowOff>495300</xdr:rowOff>
    </xdr:to>
    <xdr:sp macro="" textlink="">
      <xdr:nvSpPr>
        <xdr:cNvPr id="2032" name="Text 39"/>
        <xdr:cNvSpPr txBox="1">
          <a:spLocks noChangeArrowheads="1"/>
        </xdr:cNvSpPr>
      </xdr:nvSpPr>
      <xdr:spPr bwMode="auto">
        <a:xfrm>
          <a:off x="6229350" y="10823575"/>
          <a:ext cx="95250" cy="492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942975</xdr:colOff>
      <xdr:row>20</xdr:row>
      <xdr:rowOff>409575</xdr:rowOff>
    </xdr:from>
    <xdr:to>
      <xdr:col>3</xdr:col>
      <xdr:colOff>1038225</xdr:colOff>
      <xdr:row>21</xdr:row>
      <xdr:rowOff>495300</xdr:rowOff>
    </xdr:to>
    <xdr:sp macro="" textlink="">
      <xdr:nvSpPr>
        <xdr:cNvPr id="2033" name="Text 39"/>
        <xdr:cNvSpPr txBox="1">
          <a:spLocks noChangeArrowheads="1"/>
        </xdr:cNvSpPr>
      </xdr:nvSpPr>
      <xdr:spPr bwMode="auto">
        <a:xfrm>
          <a:off x="6086475" y="10823575"/>
          <a:ext cx="95250" cy="492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285750</xdr:colOff>
      <xdr:row>20</xdr:row>
      <xdr:rowOff>476250</xdr:rowOff>
    </xdr:from>
    <xdr:to>
      <xdr:col>3</xdr:col>
      <xdr:colOff>381000</xdr:colOff>
      <xdr:row>22</xdr:row>
      <xdr:rowOff>0</xdr:rowOff>
    </xdr:to>
    <xdr:sp macro="" textlink="">
      <xdr:nvSpPr>
        <xdr:cNvPr id="2034" name="Text 48"/>
        <xdr:cNvSpPr txBox="1">
          <a:spLocks noChangeArrowheads="1"/>
        </xdr:cNvSpPr>
      </xdr:nvSpPr>
      <xdr:spPr bwMode="auto">
        <a:xfrm>
          <a:off x="5429250" y="10890250"/>
          <a:ext cx="952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285750</xdr:colOff>
      <xdr:row>20</xdr:row>
      <xdr:rowOff>476250</xdr:rowOff>
    </xdr:from>
    <xdr:to>
      <xdr:col>3</xdr:col>
      <xdr:colOff>381000</xdr:colOff>
      <xdr:row>22</xdr:row>
      <xdr:rowOff>0</xdr:rowOff>
    </xdr:to>
    <xdr:sp macro="" textlink="">
      <xdr:nvSpPr>
        <xdr:cNvPr id="2035" name="Text 48"/>
        <xdr:cNvSpPr txBox="1">
          <a:spLocks noChangeArrowheads="1"/>
        </xdr:cNvSpPr>
      </xdr:nvSpPr>
      <xdr:spPr bwMode="auto">
        <a:xfrm>
          <a:off x="5429250" y="10890250"/>
          <a:ext cx="952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1085850</xdr:colOff>
      <xdr:row>20</xdr:row>
      <xdr:rowOff>409575</xdr:rowOff>
    </xdr:from>
    <xdr:to>
      <xdr:col>3</xdr:col>
      <xdr:colOff>1181100</xdr:colOff>
      <xdr:row>22</xdr:row>
      <xdr:rowOff>495300</xdr:rowOff>
    </xdr:to>
    <xdr:sp macro="" textlink="">
      <xdr:nvSpPr>
        <xdr:cNvPr id="2036" name="Text 39"/>
        <xdr:cNvSpPr txBox="1">
          <a:spLocks noChangeArrowheads="1"/>
        </xdr:cNvSpPr>
      </xdr:nvSpPr>
      <xdr:spPr bwMode="auto">
        <a:xfrm>
          <a:off x="6229350" y="9331325"/>
          <a:ext cx="95250" cy="1577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942975</xdr:colOff>
      <xdr:row>20</xdr:row>
      <xdr:rowOff>409575</xdr:rowOff>
    </xdr:from>
    <xdr:to>
      <xdr:col>3</xdr:col>
      <xdr:colOff>1038225</xdr:colOff>
      <xdr:row>22</xdr:row>
      <xdr:rowOff>495300</xdr:rowOff>
    </xdr:to>
    <xdr:sp macro="" textlink="">
      <xdr:nvSpPr>
        <xdr:cNvPr id="2037" name="Text 39"/>
        <xdr:cNvSpPr txBox="1">
          <a:spLocks noChangeArrowheads="1"/>
        </xdr:cNvSpPr>
      </xdr:nvSpPr>
      <xdr:spPr bwMode="auto">
        <a:xfrm>
          <a:off x="6086475" y="9331325"/>
          <a:ext cx="95250" cy="1577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285750</xdr:colOff>
      <xdr:row>20</xdr:row>
      <xdr:rowOff>476250</xdr:rowOff>
    </xdr:from>
    <xdr:to>
      <xdr:col>3</xdr:col>
      <xdr:colOff>381000</xdr:colOff>
      <xdr:row>23</xdr:row>
      <xdr:rowOff>0</xdr:rowOff>
    </xdr:to>
    <xdr:sp macro="" textlink="">
      <xdr:nvSpPr>
        <xdr:cNvPr id="2038" name="Text 48"/>
        <xdr:cNvSpPr txBox="1">
          <a:spLocks noChangeArrowheads="1"/>
        </xdr:cNvSpPr>
      </xdr:nvSpPr>
      <xdr:spPr bwMode="auto">
        <a:xfrm>
          <a:off x="5429250" y="9398000"/>
          <a:ext cx="95250" cy="165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285750</xdr:colOff>
      <xdr:row>20</xdr:row>
      <xdr:rowOff>476250</xdr:rowOff>
    </xdr:from>
    <xdr:to>
      <xdr:col>3</xdr:col>
      <xdr:colOff>381000</xdr:colOff>
      <xdr:row>23</xdr:row>
      <xdr:rowOff>0</xdr:rowOff>
    </xdr:to>
    <xdr:sp macro="" textlink="">
      <xdr:nvSpPr>
        <xdr:cNvPr id="2039" name="Text 48"/>
        <xdr:cNvSpPr txBox="1">
          <a:spLocks noChangeArrowheads="1"/>
        </xdr:cNvSpPr>
      </xdr:nvSpPr>
      <xdr:spPr bwMode="auto">
        <a:xfrm>
          <a:off x="5429250" y="9398000"/>
          <a:ext cx="95250" cy="165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1085850</xdr:colOff>
      <xdr:row>21</xdr:row>
      <xdr:rowOff>409575</xdr:rowOff>
    </xdr:from>
    <xdr:to>
      <xdr:col>3</xdr:col>
      <xdr:colOff>1181100</xdr:colOff>
      <xdr:row>22</xdr:row>
      <xdr:rowOff>495300</xdr:rowOff>
    </xdr:to>
    <xdr:sp macro="" textlink="">
      <xdr:nvSpPr>
        <xdr:cNvPr id="2040" name="Text 39"/>
        <xdr:cNvSpPr txBox="1">
          <a:spLocks noChangeArrowheads="1"/>
        </xdr:cNvSpPr>
      </xdr:nvSpPr>
      <xdr:spPr bwMode="auto">
        <a:xfrm>
          <a:off x="6229350" y="10077450"/>
          <a:ext cx="95250" cy="83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942975</xdr:colOff>
      <xdr:row>21</xdr:row>
      <xdr:rowOff>409575</xdr:rowOff>
    </xdr:from>
    <xdr:to>
      <xdr:col>3</xdr:col>
      <xdr:colOff>1038225</xdr:colOff>
      <xdr:row>22</xdr:row>
      <xdr:rowOff>495300</xdr:rowOff>
    </xdr:to>
    <xdr:sp macro="" textlink="">
      <xdr:nvSpPr>
        <xdr:cNvPr id="2041" name="Text 39"/>
        <xdr:cNvSpPr txBox="1">
          <a:spLocks noChangeArrowheads="1"/>
        </xdr:cNvSpPr>
      </xdr:nvSpPr>
      <xdr:spPr bwMode="auto">
        <a:xfrm>
          <a:off x="6086475" y="10077450"/>
          <a:ext cx="95250" cy="83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285750</xdr:colOff>
      <xdr:row>21</xdr:row>
      <xdr:rowOff>476250</xdr:rowOff>
    </xdr:from>
    <xdr:to>
      <xdr:col>3</xdr:col>
      <xdr:colOff>381000</xdr:colOff>
      <xdr:row>23</xdr:row>
      <xdr:rowOff>0</xdr:rowOff>
    </xdr:to>
    <xdr:sp macro="" textlink="">
      <xdr:nvSpPr>
        <xdr:cNvPr id="2042" name="Text 48"/>
        <xdr:cNvSpPr txBox="1">
          <a:spLocks noChangeArrowheads="1"/>
        </xdr:cNvSpPr>
      </xdr:nvSpPr>
      <xdr:spPr bwMode="auto">
        <a:xfrm>
          <a:off x="5429250" y="10144125"/>
          <a:ext cx="952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285750</xdr:colOff>
      <xdr:row>21</xdr:row>
      <xdr:rowOff>476250</xdr:rowOff>
    </xdr:from>
    <xdr:to>
      <xdr:col>3</xdr:col>
      <xdr:colOff>381000</xdr:colOff>
      <xdr:row>23</xdr:row>
      <xdr:rowOff>0</xdr:rowOff>
    </xdr:to>
    <xdr:sp macro="" textlink="">
      <xdr:nvSpPr>
        <xdr:cNvPr id="2043" name="Text 48"/>
        <xdr:cNvSpPr txBox="1">
          <a:spLocks noChangeArrowheads="1"/>
        </xdr:cNvSpPr>
      </xdr:nvSpPr>
      <xdr:spPr bwMode="auto">
        <a:xfrm>
          <a:off x="5429250" y="10144125"/>
          <a:ext cx="952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1714501</xdr:colOff>
      <xdr:row>23</xdr:row>
      <xdr:rowOff>0</xdr:rowOff>
    </xdr:from>
    <xdr:ext cx="349250" cy="291070"/>
    <xdr:sp macro="" textlink="">
      <xdr:nvSpPr>
        <xdr:cNvPr id="2044" name="TextBox 2043"/>
        <xdr:cNvSpPr txBox="1"/>
      </xdr:nvSpPr>
      <xdr:spPr>
        <a:xfrm flipH="1" flipV="1">
          <a:off x="6858001" y="11049000"/>
          <a:ext cx="349250" cy="2910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endParaRPr lang="en-US" sz="2400"/>
        </a:p>
      </xdr:txBody>
    </xdr:sp>
    <xdr:clientData/>
  </xdr:one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2045" name="Text 39"/>
        <xdr:cNvSpPr txBox="1">
          <a:spLocks noChangeArrowheads="1"/>
        </xdr:cNvSpPr>
      </xdr:nvSpPr>
      <xdr:spPr bwMode="auto">
        <a:xfrm>
          <a:off x="1927225" y="7035800"/>
          <a:ext cx="95250" cy="113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2046" name="Text 48"/>
        <xdr:cNvSpPr txBox="1">
          <a:spLocks noChangeArrowheads="1"/>
        </xdr:cNvSpPr>
      </xdr:nvSpPr>
      <xdr:spPr bwMode="auto">
        <a:xfrm>
          <a:off x="1927225" y="7035800"/>
          <a:ext cx="95250" cy="113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2047" name="Text 30"/>
        <xdr:cNvSpPr txBox="1">
          <a:spLocks noChangeArrowheads="1"/>
        </xdr:cNvSpPr>
      </xdr:nvSpPr>
      <xdr:spPr bwMode="auto">
        <a:xfrm>
          <a:off x="1927225" y="7035800"/>
          <a:ext cx="95250" cy="113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2048" name="Text 39"/>
        <xdr:cNvSpPr txBox="1">
          <a:spLocks noChangeArrowheads="1"/>
        </xdr:cNvSpPr>
      </xdr:nvSpPr>
      <xdr:spPr bwMode="auto">
        <a:xfrm>
          <a:off x="1927225" y="7035800"/>
          <a:ext cx="95250" cy="113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2049" name="Text 48"/>
        <xdr:cNvSpPr txBox="1">
          <a:spLocks noChangeArrowheads="1"/>
        </xdr:cNvSpPr>
      </xdr:nvSpPr>
      <xdr:spPr bwMode="auto">
        <a:xfrm>
          <a:off x="1927225" y="7035800"/>
          <a:ext cx="95250" cy="113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2050" name="Text 30"/>
        <xdr:cNvSpPr txBox="1">
          <a:spLocks noChangeArrowheads="1"/>
        </xdr:cNvSpPr>
      </xdr:nvSpPr>
      <xdr:spPr bwMode="auto">
        <a:xfrm>
          <a:off x="1927225" y="7035800"/>
          <a:ext cx="95250" cy="113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2051" name="Text 39"/>
        <xdr:cNvSpPr txBox="1">
          <a:spLocks noChangeArrowheads="1"/>
        </xdr:cNvSpPr>
      </xdr:nvSpPr>
      <xdr:spPr bwMode="auto">
        <a:xfrm>
          <a:off x="1927225" y="7035800"/>
          <a:ext cx="95250" cy="113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2052" name="Text 48"/>
        <xdr:cNvSpPr txBox="1">
          <a:spLocks noChangeArrowheads="1"/>
        </xdr:cNvSpPr>
      </xdr:nvSpPr>
      <xdr:spPr bwMode="auto">
        <a:xfrm>
          <a:off x="1927225" y="7035800"/>
          <a:ext cx="95250" cy="113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2053" name="Text 30"/>
        <xdr:cNvSpPr txBox="1">
          <a:spLocks noChangeArrowheads="1"/>
        </xdr:cNvSpPr>
      </xdr:nvSpPr>
      <xdr:spPr bwMode="auto">
        <a:xfrm>
          <a:off x="1927225" y="7035800"/>
          <a:ext cx="95250" cy="113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2054" name="Text 39"/>
        <xdr:cNvSpPr txBox="1">
          <a:spLocks noChangeArrowheads="1"/>
        </xdr:cNvSpPr>
      </xdr:nvSpPr>
      <xdr:spPr bwMode="auto">
        <a:xfrm>
          <a:off x="1927225" y="7035800"/>
          <a:ext cx="95250" cy="113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2055" name="Text 48"/>
        <xdr:cNvSpPr txBox="1">
          <a:spLocks noChangeArrowheads="1"/>
        </xdr:cNvSpPr>
      </xdr:nvSpPr>
      <xdr:spPr bwMode="auto">
        <a:xfrm>
          <a:off x="1927225" y="7035800"/>
          <a:ext cx="95250" cy="113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2056" name="Text 30"/>
        <xdr:cNvSpPr txBox="1">
          <a:spLocks noChangeArrowheads="1"/>
        </xdr:cNvSpPr>
      </xdr:nvSpPr>
      <xdr:spPr bwMode="auto">
        <a:xfrm>
          <a:off x="1927225" y="7035800"/>
          <a:ext cx="95250" cy="113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2057" name="Text 39"/>
        <xdr:cNvSpPr txBox="1">
          <a:spLocks noChangeArrowheads="1"/>
        </xdr:cNvSpPr>
      </xdr:nvSpPr>
      <xdr:spPr bwMode="auto">
        <a:xfrm>
          <a:off x="1927225" y="7035800"/>
          <a:ext cx="95250" cy="113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2058" name="Text 48"/>
        <xdr:cNvSpPr txBox="1">
          <a:spLocks noChangeArrowheads="1"/>
        </xdr:cNvSpPr>
      </xdr:nvSpPr>
      <xdr:spPr bwMode="auto">
        <a:xfrm>
          <a:off x="1927225" y="7035800"/>
          <a:ext cx="95250" cy="113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2059" name="Text 30"/>
        <xdr:cNvSpPr txBox="1">
          <a:spLocks noChangeArrowheads="1"/>
        </xdr:cNvSpPr>
      </xdr:nvSpPr>
      <xdr:spPr bwMode="auto">
        <a:xfrm>
          <a:off x="1927225" y="7035800"/>
          <a:ext cx="95250" cy="113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2060" name="Text 39"/>
        <xdr:cNvSpPr txBox="1">
          <a:spLocks noChangeArrowheads="1"/>
        </xdr:cNvSpPr>
      </xdr:nvSpPr>
      <xdr:spPr bwMode="auto">
        <a:xfrm>
          <a:off x="1927225" y="7035800"/>
          <a:ext cx="95250" cy="113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2061" name="Text 48"/>
        <xdr:cNvSpPr txBox="1">
          <a:spLocks noChangeArrowheads="1"/>
        </xdr:cNvSpPr>
      </xdr:nvSpPr>
      <xdr:spPr bwMode="auto">
        <a:xfrm>
          <a:off x="1927225" y="7035800"/>
          <a:ext cx="95250" cy="113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2062" name="Text 30"/>
        <xdr:cNvSpPr txBox="1">
          <a:spLocks noChangeArrowheads="1"/>
        </xdr:cNvSpPr>
      </xdr:nvSpPr>
      <xdr:spPr bwMode="auto">
        <a:xfrm>
          <a:off x="1927225" y="7035800"/>
          <a:ext cx="95250" cy="113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2063" name="Text 39"/>
        <xdr:cNvSpPr txBox="1">
          <a:spLocks noChangeArrowheads="1"/>
        </xdr:cNvSpPr>
      </xdr:nvSpPr>
      <xdr:spPr bwMode="auto">
        <a:xfrm>
          <a:off x="1927225" y="7035800"/>
          <a:ext cx="95250" cy="113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2064" name="Text 48"/>
        <xdr:cNvSpPr txBox="1">
          <a:spLocks noChangeArrowheads="1"/>
        </xdr:cNvSpPr>
      </xdr:nvSpPr>
      <xdr:spPr bwMode="auto">
        <a:xfrm>
          <a:off x="1927225" y="7035800"/>
          <a:ext cx="95250" cy="113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2065" name="Text 30"/>
        <xdr:cNvSpPr txBox="1">
          <a:spLocks noChangeArrowheads="1"/>
        </xdr:cNvSpPr>
      </xdr:nvSpPr>
      <xdr:spPr bwMode="auto">
        <a:xfrm>
          <a:off x="1927225" y="7035800"/>
          <a:ext cx="95250" cy="113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2066" name="Text 39"/>
        <xdr:cNvSpPr txBox="1">
          <a:spLocks noChangeArrowheads="1"/>
        </xdr:cNvSpPr>
      </xdr:nvSpPr>
      <xdr:spPr bwMode="auto">
        <a:xfrm>
          <a:off x="1927225" y="7035800"/>
          <a:ext cx="95250" cy="113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2067" name="Text 48"/>
        <xdr:cNvSpPr txBox="1">
          <a:spLocks noChangeArrowheads="1"/>
        </xdr:cNvSpPr>
      </xdr:nvSpPr>
      <xdr:spPr bwMode="auto">
        <a:xfrm>
          <a:off x="1927225" y="7035800"/>
          <a:ext cx="95250" cy="113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2068" name="Text 30"/>
        <xdr:cNvSpPr txBox="1">
          <a:spLocks noChangeArrowheads="1"/>
        </xdr:cNvSpPr>
      </xdr:nvSpPr>
      <xdr:spPr bwMode="auto">
        <a:xfrm>
          <a:off x="1927225" y="7035800"/>
          <a:ext cx="95250" cy="113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2069" name="Text 39"/>
        <xdr:cNvSpPr txBox="1">
          <a:spLocks noChangeArrowheads="1"/>
        </xdr:cNvSpPr>
      </xdr:nvSpPr>
      <xdr:spPr bwMode="auto">
        <a:xfrm>
          <a:off x="1927225" y="7035800"/>
          <a:ext cx="95250" cy="113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2070" name="Text 48"/>
        <xdr:cNvSpPr txBox="1">
          <a:spLocks noChangeArrowheads="1"/>
        </xdr:cNvSpPr>
      </xdr:nvSpPr>
      <xdr:spPr bwMode="auto">
        <a:xfrm>
          <a:off x="1927225" y="7035800"/>
          <a:ext cx="95250" cy="113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2071" name="Text 30"/>
        <xdr:cNvSpPr txBox="1">
          <a:spLocks noChangeArrowheads="1"/>
        </xdr:cNvSpPr>
      </xdr:nvSpPr>
      <xdr:spPr bwMode="auto">
        <a:xfrm>
          <a:off x="1927225" y="7035800"/>
          <a:ext cx="95250" cy="113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2072" name="Text 39"/>
        <xdr:cNvSpPr txBox="1">
          <a:spLocks noChangeArrowheads="1"/>
        </xdr:cNvSpPr>
      </xdr:nvSpPr>
      <xdr:spPr bwMode="auto">
        <a:xfrm>
          <a:off x="1927225" y="7035800"/>
          <a:ext cx="95250" cy="113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2073" name="Text 48"/>
        <xdr:cNvSpPr txBox="1">
          <a:spLocks noChangeArrowheads="1"/>
        </xdr:cNvSpPr>
      </xdr:nvSpPr>
      <xdr:spPr bwMode="auto">
        <a:xfrm>
          <a:off x="1927225" y="7035800"/>
          <a:ext cx="95250" cy="113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476250</xdr:rowOff>
    </xdr:from>
    <xdr:to>
      <xdr:col>1</xdr:col>
      <xdr:colOff>752475</xdr:colOff>
      <xdr:row>18</xdr:row>
      <xdr:rowOff>0</xdr:rowOff>
    </xdr:to>
    <xdr:sp macro="" textlink="">
      <xdr:nvSpPr>
        <xdr:cNvPr id="2074" name="Text 39"/>
        <xdr:cNvSpPr txBox="1">
          <a:spLocks noChangeArrowheads="1"/>
        </xdr:cNvSpPr>
      </xdr:nvSpPr>
      <xdr:spPr bwMode="auto">
        <a:xfrm>
          <a:off x="1927225" y="7159625"/>
          <a:ext cx="95250" cy="101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476250</xdr:rowOff>
    </xdr:from>
    <xdr:to>
      <xdr:col>1</xdr:col>
      <xdr:colOff>752475</xdr:colOff>
      <xdr:row>18</xdr:row>
      <xdr:rowOff>0</xdr:rowOff>
    </xdr:to>
    <xdr:sp macro="" textlink="">
      <xdr:nvSpPr>
        <xdr:cNvPr id="2075" name="Text 48"/>
        <xdr:cNvSpPr txBox="1">
          <a:spLocks noChangeArrowheads="1"/>
        </xdr:cNvSpPr>
      </xdr:nvSpPr>
      <xdr:spPr bwMode="auto">
        <a:xfrm>
          <a:off x="1927225" y="7159625"/>
          <a:ext cx="95250" cy="101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476250</xdr:rowOff>
    </xdr:from>
    <xdr:to>
      <xdr:col>1</xdr:col>
      <xdr:colOff>752475</xdr:colOff>
      <xdr:row>18</xdr:row>
      <xdr:rowOff>0</xdr:rowOff>
    </xdr:to>
    <xdr:sp macro="" textlink="">
      <xdr:nvSpPr>
        <xdr:cNvPr id="2076" name="Text 30"/>
        <xdr:cNvSpPr txBox="1">
          <a:spLocks noChangeArrowheads="1"/>
        </xdr:cNvSpPr>
      </xdr:nvSpPr>
      <xdr:spPr bwMode="auto">
        <a:xfrm>
          <a:off x="1927225" y="7159625"/>
          <a:ext cx="95250" cy="101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476250</xdr:rowOff>
    </xdr:from>
    <xdr:to>
      <xdr:col>1</xdr:col>
      <xdr:colOff>752475</xdr:colOff>
      <xdr:row>18</xdr:row>
      <xdr:rowOff>0</xdr:rowOff>
    </xdr:to>
    <xdr:sp macro="" textlink="">
      <xdr:nvSpPr>
        <xdr:cNvPr id="2077" name="Text 39"/>
        <xdr:cNvSpPr txBox="1">
          <a:spLocks noChangeArrowheads="1"/>
        </xdr:cNvSpPr>
      </xdr:nvSpPr>
      <xdr:spPr bwMode="auto">
        <a:xfrm>
          <a:off x="1927225" y="7159625"/>
          <a:ext cx="95250" cy="101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476250</xdr:rowOff>
    </xdr:from>
    <xdr:to>
      <xdr:col>1</xdr:col>
      <xdr:colOff>752475</xdr:colOff>
      <xdr:row>18</xdr:row>
      <xdr:rowOff>0</xdr:rowOff>
    </xdr:to>
    <xdr:sp macro="" textlink="">
      <xdr:nvSpPr>
        <xdr:cNvPr id="2078" name="Text 48"/>
        <xdr:cNvSpPr txBox="1">
          <a:spLocks noChangeArrowheads="1"/>
        </xdr:cNvSpPr>
      </xdr:nvSpPr>
      <xdr:spPr bwMode="auto">
        <a:xfrm>
          <a:off x="1927225" y="7159625"/>
          <a:ext cx="95250" cy="101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2079" name="Text 30"/>
        <xdr:cNvSpPr txBox="1">
          <a:spLocks noChangeArrowheads="1"/>
        </xdr:cNvSpPr>
      </xdr:nvSpPr>
      <xdr:spPr bwMode="auto">
        <a:xfrm>
          <a:off x="1927225" y="7035800"/>
          <a:ext cx="95250" cy="113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2080" name="Text 39"/>
        <xdr:cNvSpPr txBox="1">
          <a:spLocks noChangeArrowheads="1"/>
        </xdr:cNvSpPr>
      </xdr:nvSpPr>
      <xdr:spPr bwMode="auto">
        <a:xfrm>
          <a:off x="1927225" y="7035800"/>
          <a:ext cx="95250" cy="113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2081" name="Text 48"/>
        <xdr:cNvSpPr txBox="1">
          <a:spLocks noChangeArrowheads="1"/>
        </xdr:cNvSpPr>
      </xdr:nvSpPr>
      <xdr:spPr bwMode="auto">
        <a:xfrm>
          <a:off x="1927225" y="7035800"/>
          <a:ext cx="95250" cy="113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2082" name="Text 30"/>
        <xdr:cNvSpPr txBox="1">
          <a:spLocks noChangeArrowheads="1"/>
        </xdr:cNvSpPr>
      </xdr:nvSpPr>
      <xdr:spPr bwMode="auto">
        <a:xfrm>
          <a:off x="1927225" y="7035800"/>
          <a:ext cx="95250" cy="113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2083" name="Text 39"/>
        <xdr:cNvSpPr txBox="1">
          <a:spLocks noChangeArrowheads="1"/>
        </xdr:cNvSpPr>
      </xdr:nvSpPr>
      <xdr:spPr bwMode="auto">
        <a:xfrm>
          <a:off x="1927225" y="7035800"/>
          <a:ext cx="95250" cy="113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2084" name="Text 48"/>
        <xdr:cNvSpPr txBox="1">
          <a:spLocks noChangeArrowheads="1"/>
        </xdr:cNvSpPr>
      </xdr:nvSpPr>
      <xdr:spPr bwMode="auto">
        <a:xfrm>
          <a:off x="1927225" y="7035800"/>
          <a:ext cx="95250" cy="113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2085" name="Text 30"/>
        <xdr:cNvSpPr txBox="1">
          <a:spLocks noChangeArrowheads="1"/>
        </xdr:cNvSpPr>
      </xdr:nvSpPr>
      <xdr:spPr bwMode="auto">
        <a:xfrm>
          <a:off x="1927225" y="7035800"/>
          <a:ext cx="95250" cy="113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2087" name="Text 39"/>
        <xdr:cNvSpPr txBox="1">
          <a:spLocks noChangeArrowheads="1"/>
        </xdr:cNvSpPr>
      </xdr:nvSpPr>
      <xdr:spPr bwMode="auto">
        <a:xfrm>
          <a:off x="1927225" y="7035800"/>
          <a:ext cx="95250" cy="113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2088" name="Text 48"/>
        <xdr:cNvSpPr txBox="1">
          <a:spLocks noChangeArrowheads="1"/>
        </xdr:cNvSpPr>
      </xdr:nvSpPr>
      <xdr:spPr bwMode="auto">
        <a:xfrm>
          <a:off x="1927225" y="7035800"/>
          <a:ext cx="95250" cy="113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2089" name="Text 30"/>
        <xdr:cNvSpPr txBox="1">
          <a:spLocks noChangeArrowheads="1"/>
        </xdr:cNvSpPr>
      </xdr:nvSpPr>
      <xdr:spPr bwMode="auto">
        <a:xfrm>
          <a:off x="1927225" y="7035800"/>
          <a:ext cx="95250" cy="113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2090" name="Text 39"/>
        <xdr:cNvSpPr txBox="1">
          <a:spLocks noChangeArrowheads="1"/>
        </xdr:cNvSpPr>
      </xdr:nvSpPr>
      <xdr:spPr bwMode="auto">
        <a:xfrm>
          <a:off x="1927225" y="7035800"/>
          <a:ext cx="95250" cy="113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2091" name="Text 48"/>
        <xdr:cNvSpPr txBox="1">
          <a:spLocks noChangeArrowheads="1"/>
        </xdr:cNvSpPr>
      </xdr:nvSpPr>
      <xdr:spPr bwMode="auto">
        <a:xfrm>
          <a:off x="1927225" y="7035800"/>
          <a:ext cx="95250" cy="113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2092" name="Text 30"/>
        <xdr:cNvSpPr txBox="1">
          <a:spLocks noChangeArrowheads="1"/>
        </xdr:cNvSpPr>
      </xdr:nvSpPr>
      <xdr:spPr bwMode="auto">
        <a:xfrm>
          <a:off x="1927225" y="7035800"/>
          <a:ext cx="95250" cy="113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2093" name="Text 39"/>
        <xdr:cNvSpPr txBox="1">
          <a:spLocks noChangeArrowheads="1"/>
        </xdr:cNvSpPr>
      </xdr:nvSpPr>
      <xdr:spPr bwMode="auto">
        <a:xfrm>
          <a:off x="1927225" y="7035800"/>
          <a:ext cx="95250" cy="113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2094" name="Text 48"/>
        <xdr:cNvSpPr txBox="1">
          <a:spLocks noChangeArrowheads="1"/>
        </xdr:cNvSpPr>
      </xdr:nvSpPr>
      <xdr:spPr bwMode="auto">
        <a:xfrm>
          <a:off x="1927225" y="7035800"/>
          <a:ext cx="95250" cy="113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2095" name="Text 30"/>
        <xdr:cNvSpPr txBox="1">
          <a:spLocks noChangeArrowheads="1"/>
        </xdr:cNvSpPr>
      </xdr:nvSpPr>
      <xdr:spPr bwMode="auto">
        <a:xfrm>
          <a:off x="1927225" y="7035800"/>
          <a:ext cx="95250" cy="113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2096" name="Text 39"/>
        <xdr:cNvSpPr txBox="1">
          <a:spLocks noChangeArrowheads="1"/>
        </xdr:cNvSpPr>
      </xdr:nvSpPr>
      <xdr:spPr bwMode="auto">
        <a:xfrm>
          <a:off x="1927225" y="7035800"/>
          <a:ext cx="95250" cy="113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2097" name="Text 48"/>
        <xdr:cNvSpPr txBox="1">
          <a:spLocks noChangeArrowheads="1"/>
        </xdr:cNvSpPr>
      </xdr:nvSpPr>
      <xdr:spPr bwMode="auto">
        <a:xfrm>
          <a:off x="1927225" y="7035800"/>
          <a:ext cx="95250" cy="113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2098" name="Text 30"/>
        <xdr:cNvSpPr txBox="1">
          <a:spLocks noChangeArrowheads="1"/>
        </xdr:cNvSpPr>
      </xdr:nvSpPr>
      <xdr:spPr bwMode="auto">
        <a:xfrm>
          <a:off x="1927225" y="7035800"/>
          <a:ext cx="95250" cy="113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2099" name="Text 39"/>
        <xdr:cNvSpPr txBox="1">
          <a:spLocks noChangeArrowheads="1"/>
        </xdr:cNvSpPr>
      </xdr:nvSpPr>
      <xdr:spPr bwMode="auto">
        <a:xfrm>
          <a:off x="1927225" y="7035800"/>
          <a:ext cx="95250" cy="113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2100" name="Text 48"/>
        <xdr:cNvSpPr txBox="1">
          <a:spLocks noChangeArrowheads="1"/>
        </xdr:cNvSpPr>
      </xdr:nvSpPr>
      <xdr:spPr bwMode="auto">
        <a:xfrm>
          <a:off x="1927225" y="7035800"/>
          <a:ext cx="95250" cy="113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2101" name="Text 30"/>
        <xdr:cNvSpPr txBox="1">
          <a:spLocks noChangeArrowheads="1"/>
        </xdr:cNvSpPr>
      </xdr:nvSpPr>
      <xdr:spPr bwMode="auto">
        <a:xfrm>
          <a:off x="1927225" y="7035800"/>
          <a:ext cx="95250" cy="113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2102" name="Text 39"/>
        <xdr:cNvSpPr txBox="1">
          <a:spLocks noChangeArrowheads="1"/>
        </xdr:cNvSpPr>
      </xdr:nvSpPr>
      <xdr:spPr bwMode="auto">
        <a:xfrm>
          <a:off x="1927225" y="7035800"/>
          <a:ext cx="95250" cy="113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2103" name="Text 48"/>
        <xdr:cNvSpPr txBox="1">
          <a:spLocks noChangeArrowheads="1"/>
        </xdr:cNvSpPr>
      </xdr:nvSpPr>
      <xdr:spPr bwMode="auto">
        <a:xfrm>
          <a:off x="1927225" y="7035800"/>
          <a:ext cx="95250" cy="113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2104" name="Text 30"/>
        <xdr:cNvSpPr txBox="1">
          <a:spLocks noChangeArrowheads="1"/>
        </xdr:cNvSpPr>
      </xdr:nvSpPr>
      <xdr:spPr bwMode="auto">
        <a:xfrm>
          <a:off x="1927225" y="7035800"/>
          <a:ext cx="95250" cy="113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2105" name="Text 39"/>
        <xdr:cNvSpPr txBox="1">
          <a:spLocks noChangeArrowheads="1"/>
        </xdr:cNvSpPr>
      </xdr:nvSpPr>
      <xdr:spPr bwMode="auto">
        <a:xfrm>
          <a:off x="1927225" y="7035800"/>
          <a:ext cx="95250" cy="113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2106" name="Text 48"/>
        <xdr:cNvSpPr txBox="1">
          <a:spLocks noChangeArrowheads="1"/>
        </xdr:cNvSpPr>
      </xdr:nvSpPr>
      <xdr:spPr bwMode="auto">
        <a:xfrm>
          <a:off x="1927225" y="7035800"/>
          <a:ext cx="95250" cy="113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2107" name="Text 30"/>
        <xdr:cNvSpPr txBox="1">
          <a:spLocks noChangeArrowheads="1"/>
        </xdr:cNvSpPr>
      </xdr:nvSpPr>
      <xdr:spPr bwMode="auto">
        <a:xfrm>
          <a:off x="1927225" y="7035800"/>
          <a:ext cx="95250" cy="113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2108" name="Text 39"/>
        <xdr:cNvSpPr txBox="1">
          <a:spLocks noChangeArrowheads="1"/>
        </xdr:cNvSpPr>
      </xdr:nvSpPr>
      <xdr:spPr bwMode="auto">
        <a:xfrm>
          <a:off x="1927225" y="7035800"/>
          <a:ext cx="95250" cy="113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2109" name="Text 48"/>
        <xdr:cNvSpPr txBox="1">
          <a:spLocks noChangeArrowheads="1"/>
        </xdr:cNvSpPr>
      </xdr:nvSpPr>
      <xdr:spPr bwMode="auto">
        <a:xfrm>
          <a:off x="1927225" y="7035800"/>
          <a:ext cx="95250" cy="113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476250</xdr:rowOff>
    </xdr:from>
    <xdr:to>
      <xdr:col>1</xdr:col>
      <xdr:colOff>752475</xdr:colOff>
      <xdr:row>18</xdr:row>
      <xdr:rowOff>0</xdr:rowOff>
    </xdr:to>
    <xdr:sp macro="" textlink="">
      <xdr:nvSpPr>
        <xdr:cNvPr id="2110" name="Text 39"/>
        <xdr:cNvSpPr txBox="1">
          <a:spLocks noChangeArrowheads="1"/>
        </xdr:cNvSpPr>
      </xdr:nvSpPr>
      <xdr:spPr bwMode="auto">
        <a:xfrm>
          <a:off x="1927225" y="7159625"/>
          <a:ext cx="95250" cy="101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476250</xdr:rowOff>
    </xdr:from>
    <xdr:to>
      <xdr:col>1</xdr:col>
      <xdr:colOff>752475</xdr:colOff>
      <xdr:row>18</xdr:row>
      <xdr:rowOff>0</xdr:rowOff>
    </xdr:to>
    <xdr:sp macro="" textlink="">
      <xdr:nvSpPr>
        <xdr:cNvPr id="2111" name="Text 48"/>
        <xdr:cNvSpPr txBox="1">
          <a:spLocks noChangeArrowheads="1"/>
        </xdr:cNvSpPr>
      </xdr:nvSpPr>
      <xdr:spPr bwMode="auto">
        <a:xfrm>
          <a:off x="1927225" y="7159625"/>
          <a:ext cx="95250" cy="101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16</xdr:row>
      <xdr:rowOff>476250</xdr:rowOff>
    </xdr:from>
    <xdr:to>
      <xdr:col>1</xdr:col>
      <xdr:colOff>752475</xdr:colOff>
      <xdr:row>18</xdr:row>
      <xdr:rowOff>0</xdr:rowOff>
    </xdr:to>
    <xdr:sp macro="" textlink="">
      <xdr:nvSpPr>
        <xdr:cNvPr id="2112" name="Text 30"/>
        <xdr:cNvSpPr txBox="1">
          <a:spLocks noChangeArrowheads="1"/>
        </xdr:cNvSpPr>
      </xdr:nvSpPr>
      <xdr:spPr bwMode="auto">
        <a:xfrm>
          <a:off x="1927225" y="7159625"/>
          <a:ext cx="95250" cy="101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0</xdr:rowOff>
    </xdr:from>
    <xdr:to>
      <xdr:col>1</xdr:col>
      <xdr:colOff>752475</xdr:colOff>
      <xdr:row>17</xdr:row>
      <xdr:rowOff>171450</xdr:rowOff>
    </xdr:to>
    <xdr:sp macro="" textlink="">
      <xdr:nvSpPr>
        <xdr:cNvPr id="2113" name="Text 39"/>
        <xdr:cNvSpPr txBox="1">
          <a:spLocks noChangeArrowheads="1"/>
        </xdr:cNvSpPr>
      </xdr:nvSpPr>
      <xdr:spPr bwMode="auto">
        <a:xfrm>
          <a:off x="1927225" y="74295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0</xdr:rowOff>
    </xdr:from>
    <xdr:to>
      <xdr:col>1</xdr:col>
      <xdr:colOff>752475</xdr:colOff>
      <xdr:row>17</xdr:row>
      <xdr:rowOff>171450</xdr:rowOff>
    </xdr:to>
    <xdr:sp macro="" textlink="">
      <xdr:nvSpPr>
        <xdr:cNvPr id="2114" name="Text 48"/>
        <xdr:cNvSpPr txBox="1">
          <a:spLocks noChangeArrowheads="1"/>
        </xdr:cNvSpPr>
      </xdr:nvSpPr>
      <xdr:spPr bwMode="auto">
        <a:xfrm>
          <a:off x="1927225" y="74295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0</xdr:rowOff>
    </xdr:from>
    <xdr:to>
      <xdr:col>1</xdr:col>
      <xdr:colOff>752475</xdr:colOff>
      <xdr:row>17</xdr:row>
      <xdr:rowOff>171450</xdr:rowOff>
    </xdr:to>
    <xdr:sp macro="" textlink="">
      <xdr:nvSpPr>
        <xdr:cNvPr id="2115" name="Text 30"/>
        <xdr:cNvSpPr txBox="1">
          <a:spLocks noChangeArrowheads="1"/>
        </xdr:cNvSpPr>
      </xdr:nvSpPr>
      <xdr:spPr bwMode="auto">
        <a:xfrm>
          <a:off x="1927225" y="74295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0</xdr:rowOff>
    </xdr:from>
    <xdr:to>
      <xdr:col>1</xdr:col>
      <xdr:colOff>752475</xdr:colOff>
      <xdr:row>17</xdr:row>
      <xdr:rowOff>171450</xdr:rowOff>
    </xdr:to>
    <xdr:sp macro="" textlink="">
      <xdr:nvSpPr>
        <xdr:cNvPr id="2116" name="Text 39"/>
        <xdr:cNvSpPr txBox="1">
          <a:spLocks noChangeArrowheads="1"/>
        </xdr:cNvSpPr>
      </xdr:nvSpPr>
      <xdr:spPr bwMode="auto">
        <a:xfrm>
          <a:off x="1927225" y="74295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0</xdr:rowOff>
    </xdr:from>
    <xdr:to>
      <xdr:col>1</xdr:col>
      <xdr:colOff>752475</xdr:colOff>
      <xdr:row>17</xdr:row>
      <xdr:rowOff>171450</xdr:rowOff>
    </xdr:to>
    <xdr:sp macro="" textlink="">
      <xdr:nvSpPr>
        <xdr:cNvPr id="2117" name="Text 48"/>
        <xdr:cNvSpPr txBox="1">
          <a:spLocks noChangeArrowheads="1"/>
        </xdr:cNvSpPr>
      </xdr:nvSpPr>
      <xdr:spPr bwMode="auto">
        <a:xfrm>
          <a:off x="1927225" y="74295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0</xdr:rowOff>
    </xdr:from>
    <xdr:to>
      <xdr:col>1</xdr:col>
      <xdr:colOff>752475</xdr:colOff>
      <xdr:row>17</xdr:row>
      <xdr:rowOff>171450</xdr:rowOff>
    </xdr:to>
    <xdr:sp macro="" textlink="">
      <xdr:nvSpPr>
        <xdr:cNvPr id="2118" name="Text 30"/>
        <xdr:cNvSpPr txBox="1">
          <a:spLocks noChangeArrowheads="1"/>
        </xdr:cNvSpPr>
      </xdr:nvSpPr>
      <xdr:spPr bwMode="auto">
        <a:xfrm>
          <a:off x="1927225" y="74295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0</xdr:rowOff>
    </xdr:from>
    <xdr:to>
      <xdr:col>1</xdr:col>
      <xdr:colOff>752475</xdr:colOff>
      <xdr:row>17</xdr:row>
      <xdr:rowOff>171450</xdr:rowOff>
    </xdr:to>
    <xdr:sp macro="" textlink="">
      <xdr:nvSpPr>
        <xdr:cNvPr id="2119" name="Text 39"/>
        <xdr:cNvSpPr txBox="1">
          <a:spLocks noChangeArrowheads="1"/>
        </xdr:cNvSpPr>
      </xdr:nvSpPr>
      <xdr:spPr bwMode="auto">
        <a:xfrm>
          <a:off x="1927225" y="74295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0</xdr:rowOff>
    </xdr:from>
    <xdr:to>
      <xdr:col>1</xdr:col>
      <xdr:colOff>752475</xdr:colOff>
      <xdr:row>17</xdr:row>
      <xdr:rowOff>171450</xdr:rowOff>
    </xdr:to>
    <xdr:sp macro="" textlink="">
      <xdr:nvSpPr>
        <xdr:cNvPr id="2120" name="Text 48"/>
        <xdr:cNvSpPr txBox="1">
          <a:spLocks noChangeArrowheads="1"/>
        </xdr:cNvSpPr>
      </xdr:nvSpPr>
      <xdr:spPr bwMode="auto">
        <a:xfrm>
          <a:off x="1927225" y="74295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0</xdr:rowOff>
    </xdr:from>
    <xdr:to>
      <xdr:col>1</xdr:col>
      <xdr:colOff>752475</xdr:colOff>
      <xdr:row>17</xdr:row>
      <xdr:rowOff>171450</xdr:rowOff>
    </xdr:to>
    <xdr:sp macro="" textlink="">
      <xdr:nvSpPr>
        <xdr:cNvPr id="2121" name="Text 30"/>
        <xdr:cNvSpPr txBox="1">
          <a:spLocks noChangeArrowheads="1"/>
        </xdr:cNvSpPr>
      </xdr:nvSpPr>
      <xdr:spPr bwMode="auto">
        <a:xfrm>
          <a:off x="1927225" y="74295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0</xdr:rowOff>
    </xdr:from>
    <xdr:to>
      <xdr:col>1</xdr:col>
      <xdr:colOff>752475</xdr:colOff>
      <xdr:row>17</xdr:row>
      <xdr:rowOff>171450</xdr:rowOff>
    </xdr:to>
    <xdr:sp macro="" textlink="">
      <xdr:nvSpPr>
        <xdr:cNvPr id="2122" name="Text 39"/>
        <xdr:cNvSpPr txBox="1">
          <a:spLocks noChangeArrowheads="1"/>
        </xdr:cNvSpPr>
      </xdr:nvSpPr>
      <xdr:spPr bwMode="auto">
        <a:xfrm>
          <a:off x="1927225" y="74295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0</xdr:rowOff>
    </xdr:from>
    <xdr:to>
      <xdr:col>1</xdr:col>
      <xdr:colOff>752475</xdr:colOff>
      <xdr:row>17</xdr:row>
      <xdr:rowOff>171450</xdr:rowOff>
    </xdr:to>
    <xdr:sp macro="" textlink="">
      <xdr:nvSpPr>
        <xdr:cNvPr id="2123" name="Text 48"/>
        <xdr:cNvSpPr txBox="1">
          <a:spLocks noChangeArrowheads="1"/>
        </xdr:cNvSpPr>
      </xdr:nvSpPr>
      <xdr:spPr bwMode="auto">
        <a:xfrm>
          <a:off x="1927225" y="74295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0</xdr:rowOff>
    </xdr:from>
    <xdr:to>
      <xdr:col>1</xdr:col>
      <xdr:colOff>752475</xdr:colOff>
      <xdr:row>17</xdr:row>
      <xdr:rowOff>171450</xdr:rowOff>
    </xdr:to>
    <xdr:sp macro="" textlink="">
      <xdr:nvSpPr>
        <xdr:cNvPr id="2124" name="Text 30"/>
        <xdr:cNvSpPr txBox="1">
          <a:spLocks noChangeArrowheads="1"/>
        </xdr:cNvSpPr>
      </xdr:nvSpPr>
      <xdr:spPr bwMode="auto">
        <a:xfrm>
          <a:off x="1927225" y="74295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0</xdr:rowOff>
    </xdr:from>
    <xdr:to>
      <xdr:col>1</xdr:col>
      <xdr:colOff>752475</xdr:colOff>
      <xdr:row>17</xdr:row>
      <xdr:rowOff>171450</xdr:rowOff>
    </xdr:to>
    <xdr:sp macro="" textlink="">
      <xdr:nvSpPr>
        <xdr:cNvPr id="2126" name="Text 39"/>
        <xdr:cNvSpPr txBox="1">
          <a:spLocks noChangeArrowheads="1"/>
        </xdr:cNvSpPr>
      </xdr:nvSpPr>
      <xdr:spPr bwMode="auto">
        <a:xfrm>
          <a:off x="1927225" y="74295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0</xdr:rowOff>
    </xdr:from>
    <xdr:to>
      <xdr:col>1</xdr:col>
      <xdr:colOff>752475</xdr:colOff>
      <xdr:row>17</xdr:row>
      <xdr:rowOff>171450</xdr:rowOff>
    </xdr:to>
    <xdr:sp macro="" textlink="">
      <xdr:nvSpPr>
        <xdr:cNvPr id="2127" name="Text 48"/>
        <xdr:cNvSpPr txBox="1">
          <a:spLocks noChangeArrowheads="1"/>
        </xdr:cNvSpPr>
      </xdr:nvSpPr>
      <xdr:spPr bwMode="auto">
        <a:xfrm>
          <a:off x="1927225" y="74295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0</xdr:rowOff>
    </xdr:from>
    <xdr:to>
      <xdr:col>1</xdr:col>
      <xdr:colOff>752475</xdr:colOff>
      <xdr:row>17</xdr:row>
      <xdr:rowOff>171450</xdr:rowOff>
    </xdr:to>
    <xdr:sp macro="" textlink="">
      <xdr:nvSpPr>
        <xdr:cNvPr id="2318" name="Text 30"/>
        <xdr:cNvSpPr txBox="1">
          <a:spLocks noChangeArrowheads="1"/>
        </xdr:cNvSpPr>
      </xdr:nvSpPr>
      <xdr:spPr bwMode="auto">
        <a:xfrm>
          <a:off x="1927225" y="74295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0</xdr:rowOff>
    </xdr:from>
    <xdr:to>
      <xdr:col>1</xdr:col>
      <xdr:colOff>752475</xdr:colOff>
      <xdr:row>17</xdr:row>
      <xdr:rowOff>171450</xdr:rowOff>
    </xdr:to>
    <xdr:sp macro="" textlink="">
      <xdr:nvSpPr>
        <xdr:cNvPr id="2319" name="Text 39"/>
        <xdr:cNvSpPr txBox="1">
          <a:spLocks noChangeArrowheads="1"/>
        </xdr:cNvSpPr>
      </xdr:nvSpPr>
      <xdr:spPr bwMode="auto">
        <a:xfrm>
          <a:off x="1927225" y="74295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0</xdr:rowOff>
    </xdr:from>
    <xdr:to>
      <xdr:col>1</xdr:col>
      <xdr:colOff>752475</xdr:colOff>
      <xdr:row>17</xdr:row>
      <xdr:rowOff>171450</xdr:rowOff>
    </xdr:to>
    <xdr:sp macro="" textlink="">
      <xdr:nvSpPr>
        <xdr:cNvPr id="2320" name="Text 48"/>
        <xdr:cNvSpPr txBox="1">
          <a:spLocks noChangeArrowheads="1"/>
        </xdr:cNvSpPr>
      </xdr:nvSpPr>
      <xdr:spPr bwMode="auto">
        <a:xfrm>
          <a:off x="1927225" y="74295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0</xdr:rowOff>
    </xdr:from>
    <xdr:to>
      <xdr:col>1</xdr:col>
      <xdr:colOff>752475</xdr:colOff>
      <xdr:row>17</xdr:row>
      <xdr:rowOff>171450</xdr:rowOff>
    </xdr:to>
    <xdr:sp macro="" textlink="">
      <xdr:nvSpPr>
        <xdr:cNvPr id="2321" name="Text 30"/>
        <xdr:cNvSpPr txBox="1">
          <a:spLocks noChangeArrowheads="1"/>
        </xdr:cNvSpPr>
      </xdr:nvSpPr>
      <xdr:spPr bwMode="auto">
        <a:xfrm>
          <a:off x="1927225" y="74295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0</xdr:rowOff>
    </xdr:from>
    <xdr:to>
      <xdr:col>1</xdr:col>
      <xdr:colOff>752475</xdr:colOff>
      <xdr:row>17</xdr:row>
      <xdr:rowOff>171450</xdr:rowOff>
    </xdr:to>
    <xdr:sp macro="" textlink="">
      <xdr:nvSpPr>
        <xdr:cNvPr id="2322" name="Text 39"/>
        <xdr:cNvSpPr txBox="1">
          <a:spLocks noChangeArrowheads="1"/>
        </xdr:cNvSpPr>
      </xdr:nvSpPr>
      <xdr:spPr bwMode="auto">
        <a:xfrm>
          <a:off x="1927225" y="74295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0</xdr:rowOff>
    </xdr:from>
    <xdr:to>
      <xdr:col>1</xdr:col>
      <xdr:colOff>752475</xdr:colOff>
      <xdr:row>17</xdr:row>
      <xdr:rowOff>171450</xdr:rowOff>
    </xdr:to>
    <xdr:sp macro="" textlink="">
      <xdr:nvSpPr>
        <xdr:cNvPr id="2323" name="Text 48"/>
        <xdr:cNvSpPr txBox="1">
          <a:spLocks noChangeArrowheads="1"/>
        </xdr:cNvSpPr>
      </xdr:nvSpPr>
      <xdr:spPr bwMode="auto">
        <a:xfrm>
          <a:off x="1927225" y="74295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0</xdr:rowOff>
    </xdr:from>
    <xdr:to>
      <xdr:col>1</xdr:col>
      <xdr:colOff>752475</xdr:colOff>
      <xdr:row>17</xdr:row>
      <xdr:rowOff>171450</xdr:rowOff>
    </xdr:to>
    <xdr:sp macro="" textlink="">
      <xdr:nvSpPr>
        <xdr:cNvPr id="2324" name="Text 30"/>
        <xdr:cNvSpPr txBox="1">
          <a:spLocks noChangeArrowheads="1"/>
        </xdr:cNvSpPr>
      </xdr:nvSpPr>
      <xdr:spPr bwMode="auto">
        <a:xfrm>
          <a:off x="1927225" y="74295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0</xdr:rowOff>
    </xdr:from>
    <xdr:to>
      <xdr:col>1</xdr:col>
      <xdr:colOff>752475</xdr:colOff>
      <xdr:row>17</xdr:row>
      <xdr:rowOff>171450</xdr:rowOff>
    </xdr:to>
    <xdr:sp macro="" textlink="">
      <xdr:nvSpPr>
        <xdr:cNvPr id="2325" name="Text 39"/>
        <xdr:cNvSpPr txBox="1">
          <a:spLocks noChangeArrowheads="1"/>
        </xdr:cNvSpPr>
      </xdr:nvSpPr>
      <xdr:spPr bwMode="auto">
        <a:xfrm>
          <a:off x="1927225" y="74295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0</xdr:rowOff>
    </xdr:from>
    <xdr:to>
      <xdr:col>1</xdr:col>
      <xdr:colOff>752475</xdr:colOff>
      <xdr:row>17</xdr:row>
      <xdr:rowOff>171450</xdr:rowOff>
    </xdr:to>
    <xdr:sp macro="" textlink="">
      <xdr:nvSpPr>
        <xdr:cNvPr id="2326" name="Text 48"/>
        <xdr:cNvSpPr txBox="1">
          <a:spLocks noChangeArrowheads="1"/>
        </xdr:cNvSpPr>
      </xdr:nvSpPr>
      <xdr:spPr bwMode="auto">
        <a:xfrm>
          <a:off x="1927225" y="74295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0</xdr:rowOff>
    </xdr:from>
    <xdr:to>
      <xdr:col>1</xdr:col>
      <xdr:colOff>752475</xdr:colOff>
      <xdr:row>17</xdr:row>
      <xdr:rowOff>171450</xdr:rowOff>
    </xdr:to>
    <xdr:sp macro="" textlink="">
      <xdr:nvSpPr>
        <xdr:cNvPr id="2327" name="Text 30"/>
        <xdr:cNvSpPr txBox="1">
          <a:spLocks noChangeArrowheads="1"/>
        </xdr:cNvSpPr>
      </xdr:nvSpPr>
      <xdr:spPr bwMode="auto">
        <a:xfrm>
          <a:off x="1927225" y="74295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0</xdr:rowOff>
    </xdr:from>
    <xdr:to>
      <xdr:col>1</xdr:col>
      <xdr:colOff>752475</xdr:colOff>
      <xdr:row>17</xdr:row>
      <xdr:rowOff>171450</xdr:rowOff>
    </xdr:to>
    <xdr:sp macro="" textlink="">
      <xdr:nvSpPr>
        <xdr:cNvPr id="2328" name="Text 39"/>
        <xdr:cNvSpPr txBox="1">
          <a:spLocks noChangeArrowheads="1"/>
        </xdr:cNvSpPr>
      </xdr:nvSpPr>
      <xdr:spPr bwMode="auto">
        <a:xfrm>
          <a:off x="1927225" y="74295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0</xdr:rowOff>
    </xdr:from>
    <xdr:to>
      <xdr:col>1</xdr:col>
      <xdr:colOff>752475</xdr:colOff>
      <xdr:row>17</xdr:row>
      <xdr:rowOff>171450</xdr:rowOff>
    </xdr:to>
    <xdr:sp macro="" textlink="">
      <xdr:nvSpPr>
        <xdr:cNvPr id="2329" name="Text 48"/>
        <xdr:cNvSpPr txBox="1">
          <a:spLocks noChangeArrowheads="1"/>
        </xdr:cNvSpPr>
      </xdr:nvSpPr>
      <xdr:spPr bwMode="auto">
        <a:xfrm>
          <a:off x="1927225" y="74295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0</xdr:rowOff>
    </xdr:from>
    <xdr:to>
      <xdr:col>1</xdr:col>
      <xdr:colOff>752475</xdr:colOff>
      <xdr:row>17</xdr:row>
      <xdr:rowOff>171450</xdr:rowOff>
    </xdr:to>
    <xdr:sp macro="" textlink="">
      <xdr:nvSpPr>
        <xdr:cNvPr id="2450" name="Text 30"/>
        <xdr:cNvSpPr txBox="1">
          <a:spLocks noChangeArrowheads="1"/>
        </xdr:cNvSpPr>
      </xdr:nvSpPr>
      <xdr:spPr bwMode="auto">
        <a:xfrm>
          <a:off x="1927225" y="74295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0</xdr:rowOff>
    </xdr:from>
    <xdr:to>
      <xdr:col>1</xdr:col>
      <xdr:colOff>752475</xdr:colOff>
      <xdr:row>17</xdr:row>
      <xdr:rowOff>171450</xdr:rowOff>
    </xdr:to>
    <xdr:sp macro="" textlink="">
      <xdr:nvSpPr>
        <xdr:cNvPr id="2451" name="Text 39"/>
        <xdr:cNvSpPr txBox="1">
          <a:spLocks noChangeArrowheads="1"/>
        </xdr:cNvSpPr>
      </xdr:nvSpPr>
      <xdr:spPr bwMode="auto">
        <a:xfrm>
          <a:off x="1927225" y="74295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0</xdr:rowOff>
    </xdr:from>
    <xdr:to>
      <xdr:col>1</xdr:col>
      <xdr:colOff>752475</xdr:colOff>
      <xdr:row>17</xdr:row>
      <xdr:rowOff>171450</xdr:rowOff>
    </xdr:to>
    <xdr:sp macro="" textlink="">
      <xdr:nvSpPr>
        <xdr:cNvPr id="2452" name="Text 48"/>
        <xdr:cNvSpPr txBox="1">
          <a:spLocks noChangeArrowheads="1"/>
        </xdr:cNvSpPr>
      </xdr:nvSpPr>
      <xdr:spPr bwMode="auto">
        <a:xfrm>
          <a:off x="1927225" y="74295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0</xdr:rowOff>
    </xdr:from>
    <xdr:to>
      <xdr:col>1</xdr:col>
      <xdr:colOff>752475</xdr:colOff>
      <xdr:row>17</xdr:row>
      <xdr:rowOff>104775</xdr:rowOff>
    </xdr:to>
    <xdr:sp macro="" textlink="">
      <xdr:nvSpPr>
        <xdr:cNvPr id="2453" name="Text 39"/>
        <xdr:cNvSpPr txBox="1">
          <a:spLocks noChangeArrowheads="1"/>
        </xdr:cNvSpPr>
      </xdr:nvSpPr>
      <xdr:spPr bwMode="auto">
        <a:xfrm>
          <a:off x="1927225" y="74295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0</xdr:rowOff>
    </xdr:from>
    <xdr:to>
      <xdr:col>1</xdr:col>
      <xdr:colOff>752475</xdr:colOff>
      <xdr:row>17</xdr:row>
      <xdr:rowOff>104775</xdr:rowOff>
    </xdr:to>
    <xdr:sp macro="" textlink="">
      <xdr:nvSpPr>
        <xdr:cNvPr id="2454" name="Text 48"/>
        <xdr:cNvSpPr txBox="1">
          <a:spLocks noChangeArrowheads="1"/>
        </xdr:cNvSpPr>
      </xdr:nvSpPr>
      <xdr:spPr bwMode="auto">
        <a:xfrm>
          <a:off x="1927225" y="74295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0</xdr:rowOff>
    </xdr:from>
    <xdr:to>
      <xdr:col>1</xdr:col>
      <xdr:colOff>752475</xdr:colOff>
      <xdr:row>17</xdr:row>
      <xdr:rowOff>104775</xdr:rowOff>
    </xdr:to>
    <xdr:sp macro="" textlink="">
      <xdr:nvSpPr>
        <xdr:cNvPr id="2455" name="Text 30"/>
        <xdr:cNvSpPr txBox="1">
          <a:spLocks noChangeArrowheads="1"/>
        </xdr:cNvSpPr>
      </xdr:nvSpPr>
      <xdr:spPr bwMode="auto">
        <a:xfrm>
          <a:off x="1927225" y="74295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0</xdr:rowOff>
    </xdr:from>
    <xdr:to>
      <xdr:col>1</xdr:col>
      <xdr:colOff>752475</xdr:colOff>
      <xdr:row>17</xdr:row>
      <xdr:rowOff>104775</xdr:rowOff>
    </xdr:to>
    <xdr:sp macro="" textlink="">
      <xdr:nvSpPr>
        <xdr:cNvPr id="2456" name="Text 39"/>
        <xdr:cNvSpPr txBox="1">
          <a:spLocks noChangeArrowheads="1"/>
        </xdr:cNvSpPr>
      </xdr:nvSpPr>
      <xdr:spPr bwMode="auto">
        <a:xfrm>
          <a:off x="1927225" y="74295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0</xdr:rowOff>
    </xdr:from>
    <xdr:to>
      <xdr:col>1</xdr:col>
      <xdr:colOff>752475</xdr:colOff>
      <xdr:row>17</xdr:row>
      <xdr:rowOff>104775</xdr:rowOff>
    </xdr:to>
    <xdr:sp macro="" textlink="">
      <xdr:nvSpPr>
        <xdr:cNvPr id="2457" name="Text 48"/>
        <xdr:cNvSpPr txBox="1">
          <a:spLocks noChangeArrowheads="1"/>
        </xdr:cNvSpPr>
      </xdr:nvSpPr>
      <xdr:spPr bwMode="auto">
        <a:xfrm>
          <a:off x="1927225" y="74295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2458" name="Text 30"/>
        <xdr:cNvSpPr txBox="1">
          <a:spLocks noChangeArrowheads="1"/>
        </xdr:cNvSpPr>
      </xdr:nvSpPr>
      <xdr:spPr bwMode="auto">
        <a:xfrm>
          <a:off x="1927225" y="7781925"/>
          <a:ext cx="9525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2459" name="Text 39"/>
        <xdr:cNvSpPr txBox="1">
          <a:spLocks noChangeArrowheads="1"/>
        </xdr:cNvSpPr>
      </xdr:nvSpPr>
      <xdr:spPr bwMode="auto">
        <a:xfrm>
          <a:off x="1927225" y="7781925"/>
          <a:ext cx="9525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2460" name="Text 48"/>
        <xdr:cNvSpPr txBox="1">
          <a:spLocks noChangeArrowheads="1"/>
        </xdr:cNvSpPr>
      </xdr:nvSpPr>
      <xdr:spPr bwMode="auto">
        <a:xfrm>
          <a:off x="1927225" y="7781925"/>
          <a:ext cx="9525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2461" name="Text 30"/>
        <xdr:cNvSpPr txBox="1">
          <a:spLocks noChangeArrowheads="1"/>
        </xdr:cNvSpPr>
      </xdr:nvSpPr>
      <xdr:spPr bwMode="auto">
        <a:xfrm>
          <a:off x="1927225" y="7781925"/>
          <a:ext cx="9525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2462" name="Text 39"/>
        <xdr:cNvSpPr txBox="1">
          <a:spLocks noChangeArrowheads="1"/>
        </xdr:cNvSpPr>
      </xdr:nvSpPr>
      <xdr:spPr bwMode="auto">
        <a:xfrm>
          <a:off x="1927225" y="7781925"/>
          <a:ext cx="9525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2463" name="Text 48"/>
        <xdr:cNvSpPr txBox="1">
          <a:spLocks noChangeArrowheads="1"/>
        </xdr:cNvSpPr>
      </xdr:nvSpPr>
      <xdr:spPr bwMode="auto">
        <a:xfrm>
          <a:off x="1927225" y="7781925"/>
          <a:ext cx="9525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2464" name="Text 30"/>
        <xdr:cNvSpPr txBox="1">
          <a:spLocks noChangeArrowheads="1"/>
        </xdr:cNvSpPr>
      </xdr:nvSpPr>
      <xdr:spPr bwMode="auto">
        <a:xfrm>
          <a:off x="1927225" y="7781925"/>
          <a:ext cx="9525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2465" name="Text 39"/>
        <xdr:cNvSpPr txBox="1">
          <a:spLocks noChangeArrowheads="1"/>
        </xdr:cNvSpPr>
      </xdr:nvSpPr>
      <xdr:spPr bwMode="auto">
        <a:xfrm>
          <a:off x="1927225" y="7781925"/>
          <a:ext cx="9525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2466" name="Text 48"/>
        <xdr:cNvSpPr txBox="1">
          <a:spLocks noChangeArrowheads="1"/>
        </xdr:cNvSpPr>
      </xdr:nvSpPr>
      <xdr:spPr bwMode="auto">
        <a:xfrm>
          <a:off x="1927225" y="7781925"/>
          <a:ext cx="9525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2467" name="Text 30"/>
        <xdr:cNvSpPr txBox="1">
          <a:spLocks noChangeArrowheads="1"/>
        </xdr:cNvSpPr>
      </xdr:nvSpPr>
      <xdr:spPr bwMode="auto">
        <a:xfrm>
          <a:off x="1927225" y="7781925"/>
          <a:ext cx="9525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2468" name="Text 39"/>
        <xdr:cNvSpPr txBox="1">
          <a:spLocks noChangeArrowheads="1"/>
        </xdr:cNvSpPr>
      </xdr:nvSpPr>
      <xdr:spPr bwMode="auto">
        <a:xfrm>
          <a:off x="1927225" y="7781925"/>
          <a:ext cx="9525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2469" name="Text 48"/>
        <xdr:cNvSpPr txBox="1">
          <a:spLocks noChangeArrowheads="1"/>
        </xdr:cNvSpPr>
      </xdr:nvSpPr>
      <xdr:spPr bwMode="auto">
        <a:xfrm>
          <a:off x="1927225" y="7781925"/>
          <a:ext cx="9525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2470" name="Text 30"/>
        <xdr:cNvSpPr txBox="1">
          <a:spLocks noChangeArrowheads="1"/>
        </xdr:cNvSpPr>
      </xdr:nvSpPr>
      <xdr:spPr bwMode="auto">
        <a:xfrm>
          <a:off x="1927225" y="7781925"/>
          <a:ext cx="9525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2471" name="Text 39"/>
        <xdr:cNvSpPr txBox="1">
          <a:spLocks noChangeArrowheads="1"/>
        </xdr:cNvSpPr>
      </xdr:nvSpPr>
      <xdr:spPr bwMode="auto">
        <a:xfrm>
          <a:off x="1927225" y="7781925"/>
          <a:ext cx="9525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2472" name="Text 48"/>
        <xdr:cNvSpPr txBox="1">
          <a:spLocks noChangeArrowheads="1"/>
        </xdr:cNvSpPr>
      </xdr:nvSpPr>
      <xdr:spPr bwMode="auto">
        <a:xfrm>
          <a:off x="1927225" y="7781925"/>
          <a:ext cx="9525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2473" name="Text 30"/>
        <xdr:cNvSpPr txBox="1">
          <a:spLocks noChangeArrowheads="1"/>
        </xdr:cNvSpPr>
      </xdr:nvSpPr>
      <xdr:spPr bwMode="auto">
        <a:xfrm>
          <a:off x="1927225" y="7781925"/>
          <a:ext cx="9525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2474" name="Text 39"/>
        <xdr:cNvSpPr txBox="1">
          <a:spLocks noChangeArrowheads="1"/>
        </xdr:cNvSpPr>
      </xdr:nvSpPr>
      <xdr:spPr bwMode="auto">
        <a:xfrm>
          <a:off x="1927225" y="7781925"/>
          <a:ext cx="9525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2475" name="Text 48"/>
        <xdr:cNvSpPr txBox="1">
          <a:spLocks noChangeArrowheads="1"/>
        </xdr:cNvSpPr>
      </xdr:nvSpPr>
      <xdr:spPr bwMode="auto">
        <a:xfrm>
          <a:off x="1927225" y="7781925"/>
          <a:ext cx="9525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2476" name="Text 30"/>
        <xdr:cNvSpPr txBox="1">
          <a:spLocks noChangeArrowheads="1"/>
        </xdr:cNvSpPr>
      </xdr:nvSpPr>
      <xdr:spPr bwMode="auto">
        <a:xfrm>
          <a:off x="1927225" y="7781925"/>
          <a:ext cx="9525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2477" name="Text 39"/>
        <xdr:cNvSpPr txBox="1">
          <a:spLocks noChangeArrowheads="1"/>
        </xdr:cNvSpPr>
      </xdr:nvSpPr>
      <xdr:spPr bwMode="auto">
        <a:xfrm>
          <a:off x="1927225" y="7781925"/>
          <a:ext cx="9525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2478" name="Text 48"/>
        <xdr:cNvSpPr txBox="1">
          <a:spLocks noChangeArrowheads="1"/>
        </xdr:cNvSpPr>
      </xdr:nvSpPr>
      <xdr:spPr bwMode="auto">
        <a:xfrm>
          <a:off x="1927225" y="7781925"/>
          <a:ext cx="9525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2479" name="Text 30"/>
        <xdr:cNvSpPr txBox="1">
          <a:spLocks noChangeArrowheads="1"/>
        </xdr:cNvSpPr>
      </xdr:nvSpPr>
      <xdr:spPr bwMode="auto">
        <a:xfrm>
          <a:off x="1927225" y="7781925"/>
          <a:ext cx="9525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2480" name="Text 39"/>
        <xdr:cNvSpPr txBox="1">
          <a:spLocks noChangeArrowheads="1"/>
        </xdr:cNvSpPr>
      </xdr:nvSpPr>
      <xdr:spPr bwMode="auto">
        <a:xfrm>
          <a:off x="1927225" y="7781925"/>
          <a:ext cx="9525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2481" name="Text 48"/>
        <xdr:cNvSpPr txBox="1">
          <a:spLocks noChangeArrowheads="1"/>
        </xdr:cNvSpPr>
      </xdr:nvSpPr>
      <xdr:spPr bwMode="auto">
        <a:xfrm>
          <a:off x="1927225" y="7781925"/>
          <a:ext cx="9525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2482" name="Text 30"/>
        <xdr:cNvSpPr txBox="1">
          <a:spLocks noChangeArrowheads="1"/>
        </xdr:cNvSpPr>
      </xdr:nvSpPr>
      <xdr:spPr bwMode="auto">
        <a:xfrm>
          <a:off x="1927225" y="7781925"/>
          <a:ext cx="9525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2483" name="Text 39"/>
        <xdr:cNvSpPr txBox="1">
          <a:spLocks noChangeArrowheads="1"/>
        </xdr:cNvSpPr>
      </xdr:nvSpPr>
      <xdr:spPr bwMode="auto">
        <a:xfrm>
          <a:off x="1927225" y="7781925"/>
          <a:ext cx="9525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2484" name="Text 48"/>
        <xdr:cNvSpPr txBox="1">
          <a:spLocks noChangeArrowheads="1"/>
        </xdr:cNvSpPr>
      </xdr:nvSpPr>
      <xdr:spPr bwMode="auto">
        <a:xfrm>
          <a:off x="1927225" y="7781925"/>
          <a:ext cx="9525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2485" name="Text 30"/>
        <xdr:cNvSpPr txBox="1">
          <a:spLocks noChangeArrowheads="1"/>
        </xdr:cNvSpPr>
      </xdr:nvSpPr>
      <xdr:spPr bwMode="auto">
        <a:xfrm>
          <a:off x="1927225" y="7781925"/>
          <a:ext cx="9525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2486" name="Text 39"/>
        <xdr:cNvSpPr txBox="1">
          <a:spLocks noChangeArrowheads="1"/>
        </xdr:cNvSpPr>
      </xdr:nvSpPr>
      <xdr:spPr bwMode="auto">
        <a:xfrm>
          <a:off x="1927225" y="7781925"/>
          <a:ext cx="9525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2487" name="Text 48"/>
        <xdr:cNvSpPr txBox="1">
          <a:spLocks noChangeArrowheads="1"/>
        </xdr:cNvSpPr>
      </xdr:nvSpPr>
      <xdr:spPr bwMode="auto">
        <a:xfrm>
          <a:off x="1927225" y="7781925"/>
          <a:ext cx="9525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2488" name="Text 30"/>
        <xdr:cNvSpPr txBox="1">
          <a:spLocks noChangeArrowheads="1"/>
        </xdr:cNvSpPr>
      </xdr:nvSpPr>
      <xdr:spPr bwMode="auto">
        <a:xfrm>
          <a:off x="1927225" y="7781925"/>
          <a:ext cx="9525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2489" name="Text 39"/>
        <xdr:cNvSpPr txBox="1">
          <a:spLocks noChangeArrowheads="1"/>
        </xdr:cNvSpPr>
      </xdr:nvSpPr>
      <xdr:spPr bwMode="auto">
        <a:xfrm>
          <a:off x="1927225" y="7781925"/>
          <a:ext cx="9525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2490" name="Text 48"/>
        <xdr:cNvSpPr txBox="1">
          <a:spLocks noChangeArrowheads="1"/>
        </xdr:cNvSpPr>
      </xdr:nvSpPr>
      <xdr:spPr bwMode="auto">
        <a:xfrm>
          <a:off x="1927225" y="7781925"/>
          <a:ext cx="9525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2491" name="Text 30"/>
        <xdr:cNvSpPr txBox="1">
          <a:spLocks noChangeArrowheads="1"/>
        </xdr:cNvSpPr>
      </xdr:nvSpPr>
      <xdr:spPr bwMode="auto">
        <a:xfrm>
          <a:off x="1927225" y="7781925"/>
          <a:ext cx="9525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2492" name="Text 39"/>
        <xdr:cNvSpPr txBox="1">
          <a:spLocks noChangeArrowheads="1"/>
        </xdr:cNvSpPr>
      </xdr:nvSpPr>
      <xdr:spPr bwMode="auto">
        <a:xfrm>
          <a:off x="1927225" y="7781925"/>
          <a:ext cx="9525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2493" name="Text 48"/>
        <xdr:cNvSpPr txBox="1">
          <a:spLocks noChangeArrowheads="1"/>
        </xdr:cNvSpPr>
      </xdr:nvSpPr>
      <xdr:spPr bwMode="auto">
        <a:xfrm>
          <a:off x="1927225" y="7781925"/>
          <a:ext cx="9525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2494" name="Text 30"/>
        <xdr:cNvSpPr txBox="1">
          <a:spLocks noChangeArrowheads="1"/>
        </xdr:cNvSpPr>
      </xdr:nvSpPr>
      <xdr:spPr bwMode="auto">
        <a:xfrm>
          <a:off x="1927225" y="7781925"/>
          <a:ext cx="9525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2495" name="Text 39"/>
        <xdr:cNvSpPr txBox="1">
          <a:spLocks noChangeArrowheads="1"/>
        </xdr:cNvSpPr>
      </xdr:nvSpPr>
      <xdr:spPr bwMode="auto">
        <a:xfrm>
          <a:off x="1927225" y="7781925"/>
          <a:ext cx="9525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2496" name="Text 48"/>
        <xdr:cNvSpPr txBox="1">
          <a:spLocks noChangeArrowheads="1"/>
        </xdr:cNvSpPr>
      </xdr:nvSpPr>
      <xdr:spPr bwMode="auto">
        <a:xfrm>
          <a:off x="1927225" y="7781925"/>
          <a:ext cx="9525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2681" name="Text 30"/>
        <xdr:cNvSpPr txBox="1">
          <a:spLocks noChangeArrowheads="1"/>
        </xdr:cNvSpPr>
      </xdr:nvSpPr>
      <xdr:spPr bwMode="auto">
        <a:xfrm>
          <a:off x="1927225" y="7781925"/>
          <a:ext cx="9525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3200" name="Text 39"/>
        <xdr:cNvSpPr txBox="1">
          <a:spLocks noChangeArrowheads="1"/>
        </xdr:cNvSpPr>
      </xdr:nvSpPr>
      <xdr:spPr bwMode="auto">
        <a:xfrm>
          <a:off x="1927225" y="7781925"/>
          <a:ext cx="9525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3201" name="Text 48"/>
        <xdr:cNvSpPr txBox="1">
          <a:spLocks noChangeArrowheads="1"/>
        </xdr:cNvSpPr>
      </xdr:nvSpPr>
      <xdr:spPr bwMode="auto">
        <a:xfrm>
          <a:off x="1927225" y="7781925"/>
          <a:ext cx="9525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3202" name="Text 30"/>
        <xdr:cNvSpPr txBox="1">
          <a:spLocks noChangeArrowheads="1"/>
        </xdr:cNvSpPr>
      </xdr:nvSpPr>
      <xdr:spPr bwMode="auto">
        <a:xfrm>
          <a:off x="1927225" y="7781925"/>
          <a:ext cx="9525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3203" name="Text 39"/>
        <xdr:cNvSpPr txBox="1">
          <a:spLocks noChangeArrowheads="1"/>
        </xdr:cNvSpPr>
      </xdr:nvSpPr>
      <xdr:spPr bwMode="auto">
        <a:xfrm>
          <a:off x="1927225" y="7781925"/>
          <a:ext cx="9525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3204" name="Text 48"/>
        <xdr:cNvSpPr txBox="1">
          <a:spLocks noChangeArrowheads="1"/>
        </xdr:cNvSpPr>
      </xdr:nvSpPr>
      <xdr:spPr bwMode="auto">
        <a:xfrm>
          <a:off x="1927225" y="7781925"/>
          <a:ext cx="9525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3205" name="Text 30"/>
        <xdr:cNvSpPr txBox="1">
          <a:spLocks noChangeArrowheads="1"/>
        </xdr:cNvSpPr>
      </xdr:nvSpPr>
      <xdr:spPr bwMode="auto">
        <a:xfrm>
          <a:off x="1927225" y="7781925"/>
          <a:ext cx="9525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3206" name="Text 39"/>
        <xdr:cNvSpPr txBox="1">
          <a:spLocks noChangeArrowheads="1"/>
        </xdr:cNvSpPr>
      </xdr:nvSpPr>
      <xdr:spPr bwMode="auto">
        <a:xfrm>
          <a:off x="1927225" y="7781925"/>
          <a:ext cx="9525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3207" name="Text 48"/>
        <xdr:cNvSpPr txBox="1">
          <a:spLocks noChangeArrowheads="1"/>
        </xdr:cNvSpPr>
      </xdr:nvSpPr>
      <xdr:spPr bwMode="auto">
        <a:xfrm>
          <a:off x="1927225" y="7781925"/>
          <a:ext cx="9525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3208" name="Text 30"/>
        <xdr:cNvSpPr txBox="1">
          <a:spLocks noChangeArrowheads="1"/>
        </xdr:cNvSpPr>
      </xdr:nvSpPr>
      <xdr:spPr bwMode="auto">
        <a:xfrm>
          <a:off x="1927225" y="7781925"/>
          <a:ext cx="9525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3209" name="Text 39"/>
        <xdr:cNvSpPr txBox="1">
          <a:spLocks noChangeArrowheads="1"/>
        </xdr:cNvSpPr>
      </xdr:nvSpPr>
      <xdr:spPr bwMode="auto">
        <a:xfrm>
          <a:off x="1927225" y="7781925"/>
          <a:ext cx="9525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3210" name="Text 48"/>
        <xdr:cNvSpPr txBox="1">
          <a:spLocks noChangeArrowheads="1"/>
        </xdr:cNvSpPr>
      </xdr:nvSpPr>
      <xdr:spPr bwMode="auto">
        <a:xfrm>
          <a:off x="1927225" y="7781925"/>
          <a:ext cx="9525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3211" name="Text 30"/>
        <xdr:cNvSpPr txBox="1">
          <a:spLocks noChangeArrowheads="1"/>
        </xdr:cNvSpPr>
      </xdr:nvSpPr>
      <xdr:spPr bwMode="auto">
        <a:xfrm>
          <a:off x="1927225" y="7781925"/>
          <a:ext cx="9525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3212" name="Text 39"/>
        <xdr:cNvSpPr txBox="1">
          <a:spLocks noChangeArrowheads="1"/>
        </xdr:cNvSpPr>
      </xdr:nvSpPr>
      <xdr:spPr bwMode="auto">
        <a:xfrm>
          <a:off x="1927225" y="7781925"/>
          <a:ext cx="9525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3213" name="Text 48"/>
        <xdr:cNvSpPr txBox="1">
          <a:spLocks noChangeArrowheads="1"/>
        </xdr:cNvSpPr>
      </xdr:nvSpPr>
      <xdr:spPr bwMode="auto">
        <a:xfrm>
          <a:off x="1927225" y="7781925"/>
          <a:ext cx="9525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3214" name="Text 30"/>
        <xdr:cNvSpPr txBox="1">
          <a:spLocks noChangeArrowheads="1"/>
        </xdr:cNvSpPr>
      </xdr:nvSpPr>
      <xdr:spPr bwMode="auto">
        <a:xfrm>
          <a:off x="1927225" y="7781925"/>
          <a:ext cx="9525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3215" name="Text 39"/>
        <xdr:cNvSpPr txBox="1">
          <a:spLocks noChangeArrowheads="1"/>
        </xdr:cNvSpPr>
      </xdr:nvSpPr>
      <xdr:spPr bwMode="auto">
        <a:xfrm>
          <a:off x="1927225" y="7781925"/>
          <a:ext cx="9525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3216" name="Text 48"/>
        <xdr:cNvSpPr txBox="1">
          <a:spLocks noChangeArrowheads="1"/>
        </xdr:cNvSpPr>
      </xdr:nvSpPr>
      <xdr:spPr bwMode="auto">
        <a:xfrm>
          <a:off x="1927225" y="7781925"/>
          <a:ext cx="9525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3217" name="Text 30"/>
        <xdr:cNvSpPr txBox="1">
          <a:spLocks noChangeArrowheads="1"/>
        </xdr:cNvSpPr>
      </xdr:nvSpPr>
      <xdr:spPr bwMode="auto">
        <a:xfrm>
          <a:off x="1927225" y="7781925"/>
          <a:ext cx="9525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3218" name="Text 39"/>
        <xdr:cNvSpPr txBox="1">
          <a:spLocks noChangeArrowheads="1"/>
        </xdr:cNvSpPr>
      </xdr:nvSpPr>
      <xdr:spPr bwMode="auto">
        <a:xfrm>
          <a:off x="1927225" y="7781925"/>
          <a:ext cx="9525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3219" name="Text 48"/>
        <xdr:cNvSpPr txBox="1">
          <a:spLocks noChangeArrowheads="1"/>
        </xdr:cNvSpPr>
      </xdr:nvSpPr>
      <xdr:spPr bwMode="auto">
        <a:xfrm>
          <a:off x="1927225" y="7781925"/>
          <a:ext cx="9525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3220" name="Text 30"/>
        <xdr:cNvSpPr txBox="1">
          <a:spLocks noChangeArrowheads="1"/>
        </xdr:cNvSpPr>
      </xdr:nvSpPr>
      <xdr:spPr bwMode="auto">
        <a:xfrm>
          <a:off x="1927225" y="7781925"/>
          <a:ext cx="9525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3221" name="Text 39"/>
        <xdr:cNvSpPr txBox="1">
          <a:spLocks noChangeArrowheads="1"/>
        </xdr:cNvSpPr>
      </xdr:nvSpPr>
      <xdr:spPr bwMode="auto">
        <a:xfrm>
          <a:off x="1927225" y="7781925"/>
          <a:ext cx="9525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3222" name="Text 48"/>
        <xdr:cNvSpPr txBox="1">
          <a:spLocks noChangeArrowheads="1"/>
        </xdr:cNvSpPr>
      </xdr:nvSpPr>
      <xdr:spPr bwMode="auto">
        <a:xfrm>
          <a:off x="1927225" y="7781925"/>
          <a:ext cx="9525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3223" name="Text 30"/>
        <xdr:cNvSpPr txBox="1">
          <a:spLocks noChangeArrowheads="1"/>
        </xdr:cNvSpPr>
      </xdr:nvSpPr>
      <xdr:spPr bwMode="auto">
        <a:xfrm>
          <a:off x="1927225" y="7781925"/>
          <a:ext cx="9525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3224" name="Text 39"/>
        <xdr:cNvSpPr txBox="1">
          <a:spLocks noChangeArrowheads="1"/>
        </xdr:cNvSpPr>
      </xdr:nvSpPr>
      <xdr:spPr bwMode="auto">
        <a:xfrm>
          <a:off x="1927225" y="7781925"/>
          <a:ext cx="9525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3225" name="Text 48"/>
        <xdr:cNvSpPr txBox="1">
          <a:spLocks noChangeArrowheads="1"/>
        </xdr:cNvSpPr>
      </xdr:nvSpPr>
      <xdr:spPr bwMode="auto">
        <a:xfrm>
          <a:off x="1927225" y="7781925"/>
          <a:ext cx="9525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3226" name="Text 30"/>
        <xdr:cNvSpPr txBox="1">
          <a:spLocks noChangeArrowheads="1"/>
        </xdr:cNvSpPr>
      </xdr:nvSpPr>
      <xdr:spPr bwMode="auto">
        <a:xfrm>
          <a:off x="1927225" y="7781925"/>
          <a:ext cx="9525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3227" name="Text 39"/>
        <xdr:cNvSpPr txBox="1">
          <a:spLocks noChangeArrowheads="1"/>
        </xdr:cNvSpPr>
      </xdr:nvSpPr>
      <xdr:spPr bwMode="auto">
        <a:xfrm>
          <a:off x="1927225" y="7781925"/>
          <a:ext cx="9525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3228" name="Text 48"/>
        <xdr:cNvSpPr txBox="1">
          <a:spLocks noChangeArrowheads="1"/>
        </xdr:cNvSpPr>
      </xdr:nvSpPr>
      <xdr:spPr bwMode="auto">
        <a:xfrm>
          <a:off x="1927225" y="7781925"/>
          <a:ext cx="9525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3229" name="Text 30"/>
        <xdr:cNvSpPr txBox="1">
          <a:spLocks noChangeArrowheads="1"/>
        </xdr:cNvSpPr>
      </xdr:nvSpPr>
      <xdr:spPr bwMode="auto">
        <a:xfrm>
          <a:off x="1927225" y="7781925"/>
          <a:ext cx="9525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3230" name="Text 39"/>
        <xdr:cNvSpPr txBox="1">
          <a:spLocks noChangeArrowheads="1"/>
        </xdr:cNvSpPr>
      </xdr:nvSpPr>
      <xdr:spPr bwMode="auto">
        <a:xfrm>
          <a:off x="1927225" y="7781925"/>
          <a:ext cx="9525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3231" name="Text 48"/>
        <xdr:cNvSpPr txBox="1">
          <a:spLocks noChangeArrowheads="1"/>
        </xdr:cNvSpPr>
      </xdr:nvSpPr>
      <xdr:spPr bwMode="auto">
        <a:xfrm>
          <a:off x="1927225" y="7781925"/>
          <a:ext cx="9525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3232" name="Text 30"/>
        <xdr:cNvSpPr txBox="1">
          <a:spLocks noChangeArrowheads="1"/>
        </xdr:cNvSpPr>
      </xdr:nvSpPr>
      <xdr:spPr bwMode="auto">
        <a:xfrm>
          <a:off x="1927225" y="7781925"/>
          <a:ext cx="9525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3233" name="Text 39"/>
        <xdr:cNvSpPr txBox="1">
          <a:spLocks noChangeArrowheads="1"/>
        </xdr:cNvSpPr>
      </xdr:nvSpPr>
      <xdr:spPr bwMode="auto">
        <a:xfrm>
          <a:off x="1927225" y="7781925"/>
          <a:ext cx="9525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3234" name="Text 48"/>
        <xdr:cNvSpPr txBox="1">
          <a:spLocks noChangeArrowheads="1"/>
        </xdr:cNvSpPr>
      </xdr:nvSpPr>
      <xdr:spPr bwMode="auto">
        <a:xfrm>
          <a:off x="1927225" y="7781925"/>
          <a:ext cx="9525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3235" name="Text 30"/>
        <xdr:cNvSpPr txBox="1">
          <a:spLocks noChangeArrowheads="1"/>
        </xdr:cNvSpPr>
      </xdr:nvSpPr>
      <xdr:spPr bwMode="auto">
        <a:xfrm>
          <a:off x="1927225" y="7781925"/>
          <a:ext cx="9525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3236" name="Text 39"/>
        <xdr:cNvSpPr txBox="1">
          <a:spLocks noChangeArrowheads="1"/>
        </xdr:cNvSpPr>
      </xdr:nvSpPr>
      <xdr:spPr bwMode="auto">
        <a:xfrm>
          <a:off x="1927225" y="7781925"/>
          <a:ext cx="9525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3237" name="Text 48"/>
        <xdr:cNvSpPr txBox="1">
          <a:spLocks noChangeArrowheads="1"/>
        </xdr:cNvSpPr>
      </xdr:nvSpPr>
      <xdr:spPr bwMode="auto">
        <a:xfrm>
          <a:off x="1927225" y="7781925"/>
          <a:ext cx="9525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3238" name="Text 30"/>
        <xdr:cNvSpPr txBox="1">
          <a:spLocks noChangeArrowheads="1"/>
        </xdr:cNvSpPr>
      </xdr:nvSpPr>
      <xdr:spPr bwMode="auto">
        <a:xfrm>
          <a:off x="1927225" y="7781925"/>
          <a:ext cx="9525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3239" name="Text 39"/>
        <xdr:cNvSpPr txBox="1">
          <a:spLocks noChangeArrowheads="1"/>
        </xdr:cNvSpPr>
      </xdr:nvSpPr>
      <xdr:spPr bwMode="auto">
        <a:xfrm>
          <a:off x="1927225" y="7781925"/>
          <a:ext cx="9525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3240" name="Text 48"/>
        <xdr:cNvSpPr txBox="1">
          <a:spLocks noChangeArrowheads="1"/>
        </xdr:cNvSpPr>
      </xdr:nvSpPr>
      <xdr:spPr bwMode="auto">
        <a:xfrm>
          <a:off x="1927225" y="7781925"/>
          <a:ext cx="9525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3241" name="Text 30"/>
        <xdr:cNvSpPr txBox="1">
          <a:spLocks noChangeArrowheads="1"/>
        </xdr:cNvSpPr>
      </xdr:nvSpPr>
      <xdr:spPr bwMode="auto">
        <a:xfrm>
          <a:off x="1927225" y="7781925"/>
          <a:ext cx="9525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3242" name="Text 39"/>
        <xdr:cNvSpPr txBox="1">
          <a:spLocks noChangeArrowheads="1"/>
        </xdr:cNvSpPr>
      </xdr:nvSpPr>
      <xdr:spPr bwMode="auto">
        <a:xfrm>
          <a:off x="1927225" y="7781925"/>
          <a:ext cx="9525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3243" name="Text 48"/>
        <xdr:cNvSpPr txBox="1">
          <a:spLocks noChangeArrowheads="1"/>
        </xdr:cNvSpPr>
      </xdr:nvSpPr>
      <xdr:spPr bwMode="auto">
        <a:xfrm>
          <a:off x="1927225" y="7781925"/>
          <a:ext cx="9525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3244" name="Text 30"/>
        <xdr:cNvSpPr txBox="1">
          <a:spLocks noChangeArrowheads="1"/>
        </xdr:cNvSpPr>
      </xdr:nvSpPr>
      <xdr:spPr bwMode="auto">
        <a:xfrm>
          <a:off x="1927225" y="7781925"/>
          <a:ext cx="9525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3245" name="Text 39"/>
        <xdr:cNvSpPr txBox="1">
          <a:spLocks noChangeArrowheads="1"/>
        </xdr:cNvSpPr>
      </xdr:nvSpPr>
      <xdr:spPr bwMode="auto">
        <a:xfrm>
          <a:off x="1927225" y="7781925"/>
          <a:ext cx="9525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3246" name="Text 48"/>
        <xdr:cNvSpPr txBox="1">
          <a:spLocks noChangeArrowheads="1"/>
        </xdr:cNvSpPr>
      </xdr:nvSpPr>
      <xdr:spPr bwMode="auto">
        <a:xfrm>
          <a:off x="1927225" y="7781925"/>
          <a:ext cx="9525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3247" name="Text 30"/>
        <xdr:cNvSpPr txBox="1">
          <a:spLocks noChangeArrowheads="1"/>
        </xdr:cNvSpPr>
      </xdr:nvSpPr>
      <xdr:spPr bwMode="auto">
        <a:xfrm>
          <a:off x="1927225" y="7781925"/>
          <a:ext cx="9525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3248" name="Text 39"/>
        <xdr:cNvSpPr txBox="1">
          <a:spLocks noChangeArrowheads="1"/>
        </xdr:cNvSpPr>
      </xdr:nvSpPr>
      <xdr:spPr bwMode="auto">
        <a:xfrm>
          <a:off x="1927225" y="7781925"/>
          <a:ext cx="9525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657225</xdr:colOff>
      <xdr:row>17</xdr:row>
      <xdr:rowOff>352425</xdr:rowOff>
    </xdr:from>
    <xdr:to>
      <xdr:col>1</xdr:col>
      <xdr:colOff>752475</xdr:colOff>
      <xdr:row>18</xdr:row>
      <xdr:rowOff>0</xdr:rowOff>
    </xdr:to>
    <xdr:sp macro="" textlink="">
      <xdr:nvSpPr>
        <xdr:cNvPr id="3249" name="Text 48"/>
        <xdr:cNvSpPr txBox="1">
          <a:spLocks noChangeArrowheads="1"/>
        </xdr:cNvSpPr>
      </xdr:nvSpPr>
      <xdr:spPr bwMode="auto">
        <a:xfrm>
          <a:off x="1927225" y="7781925"/>
          <a:ext cx="9525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21</xdr:row>
      <xdr:rowOff>0</xdr:rowOff>
    </xdr:from>
    <xdr:to>
      <xdr:col>7</xdr:col>
      <xdr:colOff>600075</xdr:colOff>
      <xdr:row>37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9525</xdr:colOff>
      <xdr:row>29</xdr:row>
      <xdr:rowOff>0</xdr:rowOff>
    </xdr:from>
    <xdr:to>
      <xdr:col>14</xdr:col>
      <xdr:colOff>0</xdr:colOff>
      <xdr:row>37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9525</xdr:colOff>
      <xdr:row>21</xdr:row>
      <xdr:rowOff>0</xdr:rowOff>
    </xdr:from>
    <xdr:to>
      <xdr:col>14</xdr:col>
      <xdr:colOff>0</xdr:colOff>
      <xdr:row>29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114709</xdr:colOff>
      <xdr:row>0</xdr:row>
      <xdr:rowOff>70278</xdr:rowOff>
    </xdr:from>
    <xdr:to>
      <xdr:col>1</xdr:col>
      <xdr:colOff>11206</xdr:colOff>
      <xdr:row>2</xdr:row>
      <xdr:rowOff>89647</xdr:rowOff>
    </xdr:to>
    <xdr:pic>
      <xdr:nvPicPr>
        <xdr:cNvPr id="5" name="Picture 4" descr="LOGO"/>
        <xdr:cNvPicPr/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14709" y="70278"/>
          <a:ext cx="506097" cy="40036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21</xdr:row>
      <xdr:rowOff>0</xdr:rowOff>
    </xdr:from>
    <xdr:to>
      <xdr:col>7</xdr:col>
      <xdr:colOff>600075</xdr:colOff>
      <xdr:row>37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9525</xdr:colOff>
      <xdr:row>29</xdr:row>
      <xdr:rowOff>0</xdr:rowOff>
    </xdr:from>
    <xdr:to>
      <xdr:col>14</xdr:col>
      <xdr:colOff>0</xdr:colOff>
      <xdr:row>37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9525</xdr:colOff>
      <xdr:row>21</xdr:row>
      <xdr:rowOff>0</xdr:rowOff>
    </xdr:from>
    <xdr:to>
      <xdr:col>14</xdr:col>
      <xdr:colOff>0</xdr:colOff>
      <xdr:row>29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58679</xdr:colOff>
      <xdr:row>0</xdr:row>
      <xdr:rowOff>59072</xdr:rowOff>
    </xdr:from>
    <xdr:to>
      <xdr:col>1</xdr:col>
      <xdr:colOff>597187</xdr:colOff>
      <xdr:row>2</xdr:row>
      <xdr:rowOff>148167</xdr:rowOff>
    </xdr:to>
    <xdr:pic>
      <xdr:nvPicPr>
        <xdr:cNvPr id="5" name="Picture 4" descr="LOGO"/>
        <xdr:cNvPicPr/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58679" y="59072"/>
          <a:ext cx="1148108" cy="47009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21</xdr:row>
      <xdr:rowOff>0</xdr:rowOff>
    </xdr:from>
    <xdr:to>
      <xdr:col>7</xdr:col>
      <xdr:colOff>600075</xdr:colOff>
      <xdr:row>37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9525</xdr:colOff>
      <xdr:row>29</xdr:row>
      <xdr:rowOff>0</xdr:rowOff>
    </xdr:from>
    <xdr:to>
      <xdr:col>14</xdr:col>
      <xdr:colOff>0</xdr:colOff>
      <xdr:row>37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9525</xdr:colOff>
      <xdr:row>21</xdr:row>
      <xdr:rowOff>0</xdr:rowOff>
    </xdr:from>
    <xdr:to>
      <xdr:col>14</xdr:col>
      <xdr:colOff>0</xdr:colOff>
      <xdr:row>29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48096</xdr:colOff>
      <xdr:row>0</xdr:row>
      <xdr:rowOff>37906</xdr:rowOff>
    </xdr:from>
    <xdr:to>
      <xdr:col>1</xdr:col>
      <xdr:colOff>586604</xdr:colOff>
      <xdr:row>2</xdr:row>
      <xdr:rowOff>156813</xdr:rowOff>
    </xdr:to>
    <xdr:pic>
      <xdr:nvPicPr>
        <xdr:cNvPr id="5" name="Picture 4" descr="LOGO"/>
        <xdr:cNvPicPr/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8096" y="37906"/>
          <a:ext cx="1148108" cy="499907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381000</xdr:colOff>
      <xdr:row>0</xdr:row>
      <xdr:rowOff>76199</xdr:rowOff>
    </xdr:from>
    <xdr:to>
      <xdr:col>1</xdr:col>
      <xdr:colOff>628650</xdr:colOff>
      <xdr:row>0</xdr:row>
      <xdr:rowOff>673704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0" y="76199"/>
          <a:ext cx="723900" cy="5975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381000</xdr:colOff>
      <xdr:row>0</xdr:row>
      <xdr:rowOff>95250</xdr:rowOff>
    </xdr:from>
    <xdr:to>
      <xdr:col>1</xdr:col>
      <xdr:colOff>504825</xdr:colOff>
      <xdr:row>0</xdr:row>
      <xdr:rowOff>590550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0" y="95250"/>
          <a:ext cx="6000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219075</xdr:colOff>
      <xdr:row>21</xdr:row>
      <xdr:rowOff>38099</xdr:rowOff>
    </xdr:from>
    <xdr:to>
      <xdr:col>6</xdr:col>
      <xdr:colOff>600075</xdr:colOff>
      <xdr:row>22</xdr:row>
      <xdr:rowOff>85725</xdr:rowOff>
    </xdr:to>
    <xdr:sp macro="" textlink="">
      <xdr:nvSpPr>
        <xdr:cNvPr id="2" name="Right Arrow 4"/>
        <xdr:cNvSpPr>
          <a:spLocks noChangeArrowheads="1"/>
        </xdr:cNvSpPr>
      </xdr:nvSpPr>
      <xdr:spPr bwMode="auto">
        <a:xfrm>
          <a:off x="4410075" y="5038724"/>
          <a:ext cx="990600" cy="238126"/>
        </a:xfrm>
        <a:prstGeom prst="rightArrow">
          <a:avLst>
            <a:gd name="adj1" fmla="val 50000"/>
            <a:gd name="adj2" fmla="val 150809"/>
          </a:avLst>
        </a:prstGeom>
        <a:solidFill>
          <a:schemeClr val="bg1">
            <a:lumMod val="95000"/>
          </a:schemeClr>
        </a:solidFill>
        <a:ln w="25400" algn="ctr">
          <a:solidFill>
            <a:srgbClr val="0000FF"/>
          </a:solidFill>
          <a:miter lim="800000"/>
          <a:headEnd/>
          <a:tailEnd/>
        </a:ln>
        <a:extLst/>
      </xdr:spPr>
    </xdr:sp>
    <xdr:clientData/>
  </xdr:twoCellAnchor>
  <xdr:twoCellAnchor>
    <xdr:from>
      <xdr:col>9</xdr:col>
      <xdr:colOff>161925</xdr:colOff>
      <xdr:row>21</xdr:row>
      <xdr:rowOff>38099</xdr:rowOff>
    </xdr:from>
    <xdr:to>
      <xdr:col>10</xdr:col>
      <xdr:colOff>571500</xdr:colOff>
      <xdr:row>22</xdr:row>
      <xdr:rowOff>123824</xdr:rowOff>
    </xdr:to>
    <xdr:sp macro="" textlink="">
      <xdr:nvSpPr>
        <xdr:cNvPr id="3" name="Right Arrow 4"/>
        <xdr:cNvSpPr>
          <a:spLocks noChangeArrowheads="1"/>
        </xdr:cNvSpPr>
      </xdr:nvSpPr>
      <xdr:spPr bwMode="auto">
        <a:xfrm>
          <a:off x="7658100" y="5038724"/>
          <a:ext cx="1019175" cy="276225"/>
        </a:xfrm>
        <a:prstGeom prst="rightArrow">
          <a:avLst>
            <a:gd name="adj1" fmla="val 50000"/>
            <a:gd name="adj2" fmla="val 150809"/>
          </a:avLst>
        </a:prstGeom>
        <a:solidFill>
          <a:schemeClr val="bg1">
            <a:lumMod val="95000"/>
          </a:schemeClr>
        </a:solidFill>
        <a:ln w="25400" algn="ctr">
          <a:solidFill>
            <a:srgbClr val="0000FF"/>
          </a:solidFill>
          <a:miter lim="800000"/>
          <a:headEnd/>
          <a:tailEnd/>
        </a:ln>
        <a:extLst/>
      </xdr:spPr>
    </xdr:sp>
    <xdr:clientData/>
  </xdr:twoCellAnchor>
  <xdr:twoCellAnchor editAs="oneCell">
    <xdr:from>
      <xdr:col>1</xdr:col>
      <xdr:colOff>295275</xdr:colOff>
      <xdr:row>0</xdr:row>
      <xdr:rowOff>76200</xdr:rowOff>
    </xdr:from>
    <xdr:to>
      <xdr:col>2</xdr:col>
      <xdr:colOff>257175</xdr:colOff>
      <xdr:row>3</xdr:row>
      <xdr:rowOff>133350</xdr:rowOff>
    </xdr:to>
    <xdr:pic>
      <xdr:nvPicPr>
        <xdr:cNvPr id="4" name="image1.pn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04875" y="76200"/>
          <a:ext cx="685800" cy="62865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6</xdr:row>
      <xdr:rowOff>295276</xdr:rowOff>
    </xdr:from>
    <xdr:to>
      <xdr:col>9</xdr:col>
      <xdr:colOff>600075</xdr:colOff>
      <xdr:row>17</xdr:row>
      <xdr:rowOff>100421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86425" y="2133601"/>
          <a:ext cx="2409825" cy="210067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2</xdr:col>
      <xdr:colOff>126232</xdr:colOff>
      <xdr:row>9</xdr:row>
      <xdr:rowOff>54743</xdr:rowOff>
    </xdr:from>
    <xdr:to>
      <xdr:col>4</xdr:col>
      <xdr:colOff>145869</xdr:colOff>
      <xdr:row>14</xdr:row>
      <xdr:rowOff>1717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59732" y="2664593"/>
          <a:ext cx="2067512" cy="899474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3</xdr:col>
      <xdr:colOff>63681</xdr:colOff>
      <xdr:row>19</xdr:row>
      <xdr:rowOff>117294</xdr:rowOff>
    </xdr:from>
    <xdr:to>
      <xdr:col>4</xdr:col>
      <xdr:colOff>692918</xdr:colOff>
      <xdr:row>24</xdr:row>
      <xdr:rowOff>16643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0800000">
          <a:off x="2006781" y="4689294"/>
          <a:ext cx="2067512" cy="899474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7</xdr:col>
      <xdr:colOff>111306</xdr:colOff>
      <xdr:row>20</xdr:row>
      <xdr:rowOff>2994</xdr:rowOff>
    </xdr:from>
    <xdr:to>
      <xdr:col>8</xdr:col>
      <xdr:colOff>1266825</xdr:colOff>
      <xdr:row>23</xdr:row>
      <xdr:rowOff>145541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0800000">
          <a:off x="5769156" y="4813119"/>
          <a:ext cx="1641294" cy="714047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11</xdr:col>
      <xdr:colOff>647701</xdr:colOff>
      <xdr:row>19</xdr:row>
      <xdr:rowOff>85725</xdr:rowOff>
    </xdr:from>
    <xdr:to>
      <xdr:col>13</xdr:col>
      <xdr:colOff>333375</xdr:colOff>
      <xdr:row>24</xdr:row>
      <xdr:rowOff>98571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58326" y="4657725"/>
          <a:ext cx="1162049" cy="1012971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38100</xdr:colOff>
      <xdr:row>7</xdr:row>
      <xdr:rowOff>28575</xdr:rowOff>
    </xdr:from>
    <xdr:to>
      <xdr:col>3</xdr:col>
      <xdr:colOff>323850</xdr:colOff>
      <xdr:row>7</xdr:row>
      <xdr:rowOff>180975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2495550" y="1200150"/>
          <a:ext cx="285750" cy="1524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419100</xdr:colOff>
      <xdr:row>7</xdr:row>
      <xdr:rowOff>28575</xdr:rowOff>
    </xdr:from>
    <xdr:to>
      <xdr:col>4</xdr:col>
      <xdr:colOff>704850</xdr:colOff>
      <xdr:row>7</xdr:row>
      <xdr:rowOff>180975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3581400" y="1200150"/>
          <a:ext cx="285750" cy="1524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923925</xdr:colOff>
      <xdr:row>23</xdr:row>
      <xdr:rowOff>9525</xdr:rowOff>
    </xdr:from>
    <xdr:to>
      <xdr:col>6</xdr:col>
      <xdr:colOff>1228725</xdr:colOff>
      <xdr:row>24</xdr:row>
      <xdr:rowOff>0</xdr:rowOff>
    </xdr:to>
    <xdr:sp macro="" textlink="">
      <xdr:nvSpPr>
        <xdr:cNvPr id="4" name="Rectangle 3"/>
        <xdr:cNvSpPr>
          <a:spLocks noChangeArrowheads="1"/>
        </xdr:cNvSpPr>
      </xdr:nvSpPr>
      <xdr:spPr bwMode="auto">
        <a:xfrm>
          <a:off x="5467350" y="3962400"/>
          <a:ext cx="3048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504825</xdr:colOff>
      <xdr:row>27</xdr:row>
      <xdr:rowOff>9525</xdr:rowOff>
    </xdr:from>
    <xdr:to>
      <xdr:col>6</xdr:col>
      <xdr:colOff>809625</xdr:colOff>
      <xdr:row>28</xdr:row>
      <xdr:rowOff>0</xdr:rowOff>
    </xdr:to>
    <xdr:sp macro="" textlink="">
      <xdr:nvSpPr>
        <xdr:cNvPr id="5" name="Rectangle 4"/>
        <xdr:cNvSpPr>
          <a:spLocks noChangeArrowheads="1"/>
        </xdr:cNvSpPr>
      </xdr:nvSpPr>
      <xdr:spPr bwMode="auto">
        <a:xfrm>
          <a:off x="5048250" y="4762500"/>
          <a:ext cx="3048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9525</xdr:colOff>
      <xdr:row>27</xdr:row>
      <xdr:rowOff>9525</xdr:rowOff>
    </xdr:from>
    <xdr:to>
      <xdr:col>7</xdr:col>
      <xdr:colOff>314325</xdr:colOff>
      <xdr:row>28</xdr:row>
      <xdr:rowOff>0</xdr:rowOff>
    </xdr:to>
    <xdr:sp macro="" textlink="">
      <xdr:nvSpPr>
        <xdr:cNvPr id="6" name="Rectangle 5"/>
        <xdr:cNvSpPr>
          <a:spLocks noChangeArrowheads="1"/>
        </xdr:cNvSpPr>
      </xdr:nvSpPr>
      <xdr:spPr bwMode="auto">
        <a:xfrm>
          <a:off x="5886450" y="4762500"/>
          <a:ext cx="3048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889002</xdr:colOff>
      <xdr:row>46</xdr:row>
      <xdr:rowOff>38100</xdr:rowOff>
    </xdr:from>
    <xdr:to>
      <xdr:col>1</xdr:col>
      <xdr:colOff>1193802</xdr:colOff>
      <xdr:row>47</xdr:row>
      <xdr:rowOff>0</xdr:rowOff>
    </xdr:to>
    <xdr:sp macro="" textlink="">
      <xdr:nvSpPr>
        <xdr:cNvPr id="7" name="Rectangle 6"/>
        <xdr:cNvSpPr>
          <a:spLocks noChangeArrowheads="1"/>
        </xdr:cNvSpPr>
      </xdr:nvSpPr>
      <xdr:spPr bwMode="auto">
        <a:xfrm>
          <a:off x="1155702" y="8562975"/>
          <a:ext cx="3048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323651</xdr:colOff>
      <xdr:row>46</xdr:row>
      <xdr:rowOff>38100</xdr:rowOff>
    </xdr:from>
    <xdr:to>
      <xdr:col>4</xdr:col>
      <xdr:colOff>628451</xdr:colOff>
      <xdr:row>47</xdr:row>
      <xdr:rowOff>0</xdr:rowOff>
    </xdr:to>
    <xdr:sp macro="" textlink="">
      <xdr:nvSpPr>
        <xdr:cNvPr id="8" name="Rectangle 7"/>
        <xdr:cNvSpPr>
          <a:spLocks noChangeArrowheads="1"/>
        </xdr:cNvSpPr>
      </xdr:nvSpPr>
      <xdr:spPr bwMode="auto">
        <a:xfrm>
          <a:off x="3485951" y="8562975"/>
          <a:ext cx="3048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30012</xdr:colOff>
      <xdr:row>46</xdr:row>
      <xdr:rowOff>28575</xdr:rowOff>
    </xdr:from>
    <xdr:to>
      <xdr:col>7</xdr:col>
      <xdr:colOff>334812</xdr:colOff>
      <xdr:row>46</xdr:row>
      <xdr:rowOff>219075</xdr:rowOff>
    </xdr:to>
    <xdr:sp macro="" textlink="">
      <xdr:nvSpPr>
        <xdr:cNvPr id="9" name="Rectangle 8"/>
        <xdr:cNvSpPr>
          <a:spLocks noChangeArrowheads="1"/>
        </xdr:cNvSpPr>
      </xdr:nvSpPr>
      <xdr:spPr bwMode="auto">
        <a:xfrm>
          <a:off x="5906937" y="8553450"/>
          <a:ext cx="3048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194083</xdr:colOff>
      <xdr:row>46</xdr:row>
      <xdr:rowOff>28575</xdr:rowOff>
    </xdr:from>
    <xdr:to>
      <xdr:col>11</xdr:col>
      <xdr:colOff>498883</xdr:colOff>
      <xdr:row>46</xdr:row>
      <xdr:rowOff>219075</xdr:rowOff>
    </xdr:to>
    <xdr:sp macro="" textlink="">
      <xdr:nvSpPr>
        <xdr:cNvPr id="10" name="Rectangle 9"/>
        <xdr:cNvSpPr>
          <a:spLocks noChangeArrowheads="1"/>
        </xdr:cNvSpPr>
      </xdr:nvSpPr>
      <xdr:spPr bwMode="auto">
        <a:xfrm>
          <a:off x="7937908" y="8553450"/>
          <a:ext cx="3048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219075</xdr:colOff>
      <xdr:row>47</xdr:row>
      <xdr:rowOff>19050</xdr:rowOff>
    </xdr:from>
    <xdr:to>
      <xdr:col>4</xdr:col>
      <xdr:colOff>523875</xdr:colOff>
      <xdr:row>47</xdr:row>
      <xdr:rowOff>209550</xdr:rowOff>
    </xdr:to>
    <xdr:sp macro="" textlink="">
      <xdr:nvSpPr>
        <xdr:cNvPr id="11" name="Rectangle 10"/>
        <xdr:cNvSpPr>
          <a:spLocks noChangeArrowheads="1"/>
        </xdr:cNvSpPr>
      </xdr:nvSpPr>
      <xdr:spPr bwMode="auto">
        <a:xfrm>
          <a:off x="3381375" y="8772525"/>
          <a:ext cx="3048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390525</xdr:colOff>
      <xdr:row>57</xdr:row>
      <xdr:rowOff>28575</xdr:rowOff>
    </xdr:from>
    <xdr:to>
      <xdr:col>6</xdr:col>
      <xdr:colOff>695325</xdr:colOff>
      <xdr:row>58</xdr:row>
      <xdr:rowOff>0</xdr:rowOff>
    </xdr:to>
    <xdr:sp macro="" textlink="">
      <xdr:nvSpPr>
        <xdr:cNvPr id="12" name="Rectangle 11"/>
        <xdr:cNvSpPr>
          <a:spLocks noChangeArrowheads="1"/>
        </xdr:cNvSpPr>
      </xdr:nvSpPr>
      <xdr:spPr bwMode="auto">
        <a:xfrm>
          <a:off x="4933950" y="10706100"/>
          <a:ext cx="3048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1104900</xdr:colOff>
      <xdr:row>57</xdr:row>
      <xdr:rowOff>28575</xdr:rowOff>
    </xdr:from>
    <xdr:to>
      <xdr:col>7</xdr:col>
      <xdr:colOff>76200</xdr:colOff>
      <xdr:row>58</xdr:row>
      <xdr:rowOff>0</xdr:rowOff>
    </xdr:to>
    <xdr:sp macro="" textlink="">
      <xdr:nvSpPr>
        <xdr:cNvPr id="13" name="Rectangle 12"/>
        <xdr:cNvSpPr>
          <a:spLocks noChangeArrowheads="1"/>
        </xdr:cNvSpPr>
      </xdr:nvSpPr>
      <xdr:spPr bwMode="auto">
        <a:xfrm>
          <a:off x="5648325" y="10706100"/>
          <a:ext cx="3048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9525</xdr:colOff>
      <xdr:row>66</xdr:row>
      <xdr:rowOff>9525</xdr:rowOff>
    </xdr:from>
    <xdr:to>
      <xdr:col>4</xdr:col>
      <xdr:colOff>390525</xdr:colOff>
      <xdr:row>67</xdr:row>
      <xdr:rowOff>0</xdr:rowOff>
    </xdr:to>
    <xdr:sp macro="" textlink="">
      <xdr:nvSpPr>
        <xdr:cNvPr id="14" name="Rectangle 13"/>
        <xdr:cNvSpPr>
          <a:spLocks noChangeArrowheads="1"/>
        </xdr:cNvSpPr>
      </xdr:nvSpPr>
      <xdr:spPr bwMode="auto">
        <a:xfrm>
          <a:off x="3171825" y="12201525"/>
          <a:ext cx="381000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9525</xdr:colOff>
      <xdr:row>66</xdr:row>
      <xdr:rowOff>9525</xdr:rowOff>
    </xdr:from>
    <xdr:to>
      <xdr:col>6</xdr:col>
      <xdr:colOff>123825</xdr:colOff>
      <xdr:row>67</xdr:row>
      <xdr:rowOff>0</xdr:rowOff>
    </xdr:to>
    <xdr:sp macro="" textlink="">
      <xdr:nvSpPr>
        <xdr:cNvPr id="15" name="Rectangle 14"/>
        <xdr:cNvSpPr>
          <a:spLocks noChangeArrowheads="1"/>
        </xdr:cNvSpPr>
      </xdr:nvSpPr>
      <xdr:spPr bwMode="auto">
        <a:xfrm>
          <a:off x="4286250" y="12201525"/>
          <a:ext cx="381000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488336</xdr:colOff>
      <xdr:row>7</xdr:row>
      <xdr:rowOff>82140</xdr:rowOff>
    </xdr:from>
    <xdr:to>
      <xdr:col>4</xdr:col>
      <xdr:colOff>529304</xdr:colOff>
      <xdr:row>7</xdr:row>
      <xdr:rowOff>184559</xdr:rowOff>
    </xdr:to>
    <xdr:cxnSp macro="">
      <xdr:nvCxnSpPr>
        <xdr:cNvPr id="16" name="Straight Connector 15"/>
        <xdr:cNvCxnSpPr/>
      </xdr:nvCxnSpPr>
      <xdr:spPr>
        <a:xfrm>
          <a:off x="3650636" y="1253715"/>
          <a:ext cx="40968" cy="102419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529304</xdr:colOff>
      <xdr:row>7</xdr:row>
      <xdr:rowOff>51414</xdr:rowOff>
    </xdr:from>
    <xdr:to>
      <xdr:col>4</xdr:col>
      <xdr:colOff>703417</xdr:colOff>
      <xdr:row>7</xdr:row>
      <xdr:rowOff>194801</xdr:rowOff>
    </xdr:to>
    <xdr:cxnSp macro="">
      <xdr:nvCxnSpPr>
        <xdr:cNvPr id="17" name="Straight Connector 16"/>
        <xdr:cNvCxnSpPr/>
      </xdr:nvCxnSpPr>
      <xdr:spPr>
        <a:xfrm flipV="1">
          <a:off x="3691604" y="1222989"/>
          <a:ext cx="174113" cy="143387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71694</xdr:colOff>
      <xdr:row>23</xdr:row>
      <xdr:rowOff>40968</xdr:rowOff>
    </xdr:from>
    <xdr:to>
      <xdr:col>10</xdr:col>
      <xdr:colOff>245807</xdr:colOff>
      <xdr:row>23</xdr:row>
      <xdr:rowOff>184355</xdr:rowOff>
    </xdr:to>
    <xdr:cxnSp macro="">
      <xdr:nvCxnSpPr>
        <xdr:cNvPr id="18" name="Straight Connector 17"/>
        <xdr:cNvCxnSpPr/>
      </xdr:nvCxnSpPr>
      <xdr:spPr>
        <a:xfrm flipV="1">
          <a:off x="7579033" y="4055807"/>
          <a:ext cx="174113" cy="143387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20484</xdr:colOff>
      <xdr:row>23</xdr:row>
      <xdr:rowOff>71694</xdr:rowOff>
    </xdr:from>
    <xdr:to>
      <xdr:col>10</xdr:col>
      <xdr:colOff>61452</xdr:colOff>
      <xdr:row>23</xdr:row>
      <xdr:rowOff>174113</xdr:rowOff>
    </xdr:to>
    <xdr:cxnSp macro="">
      <xdr:nvCxnSpPr>
        <xdr:cNvPr id="19" name="Straight Connector 18"/>
        <xdr:cNvCxnSpPr/>
      </xdr:nvCxnSpPr>
      <xdr:spPr>
        <a:xfrm>
          <a:off x="7527823" y="4086533"/>
          <a:ext cx="40968" cy="102419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31</xdr:row>
      <xdr:rowOff>0</xdr:rowOff>
    </xdr:from>
    <xdr:to>
      <xdr:col>1</xdr:col>
      <xdr:colOff>9525</xdr:colOff>
      <xdr:row>32</xdr:row>
      <xdr:rowOff>9525</xdr:rowOff>
    </xdr:to>
    <xdr:pic>
      <xdr:nvPicPr>
        <xdr:cNvPr id="20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14975"/>
          <a:ext cx="276225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593008</xdr:colOff>
      <xdr:row>27</xdr:row>
      <xdr:rowOff>51209</xdr:rowOff>
    </xdr:from>
    <xdr:to>
      <xdr:col>6</xdr:col>
      <xdr:colOff>767121</xdr:colOff>
      <xdr:row>27</xdr:row>
      <xdr:rowOff>194596</xdr:rowOff>
    </xdr:to>
    <xdr:cxnSp macro="">
      <xdr:nvCxnSpPr>
        <xdr:cNvPr id="21" name="Straight Connector 20"/>
        <xdr:cNvCxnSpPr/>
      </xdr:nvCxnSpPr>
      <xdr:spPr>
        <a:xfrm flipV="1">
          <a:off x="5191637" y="4885403"/>
          <a:ext cx="174113" cy="143387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552040</xdr:colOff>
      <xdr:row>27</xdr:row>
      <xdr:rowOff>71693</xdr:rowOff>
    </xdr:from>
    <xdr:to>
      <xdr:col>6</xdr:col>
      <xdr:colOff>593008</xdr:colOff>
      <xdr:row>27</xdr:row>
      <xdr:rowOff>174112</xdr:rowOff>
    </xdr:to>
    <xdr:cxnSp macro="">
      <xdr:nvCxnSpPr>
        <xdr:cNvPr id="22" name="Straight Connector 21"/>
        <xdr:cNvCxnSpPr/>
      </xdr:nvCxnSpPr>
      <xdr:spPr>
        <a:xfrm>
          <a:off x="5150669" y="4905887"/>
          <a:ext cx="40968" cy="102419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930379</xdr:colOff>
      <xdr:row>46</xdr:row>
      <xdr:rowOff>82652</xdr:rowOff>
    </xdr:from>
    <xdr:to>
      <xdr:col>1</xdr:col>
      <xdr:colOff>971347</xdr:colOff>
      <xdr:row>46</xdr:row>
      <xdr:rowOff>185071</xdr:rowOff>
    </xdr:to>
    <xdr:cxnSp macro="">
      <xdr:nvCxnSpPr>
        <xdr:cNvPr id="24" name="Straight Connector 23"/>
        <xdr:cNvCxnSpPr/>
      </xdr:nvCxnSpPr>
      <xdr:spPr>
        <a:xfrm>
          <a:off x="1196669" y="8706362"/>
          <a:ext cx="40968" cy="102419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961105</xdr:colOff>
      <xdr:row>46</xdr:row>
      <xdr:rowOff>51926</xdr:rowOff>
    </xdr:from>
    <xdr:to>
      <xdr:col>1</xdr:col>
      <xdr:colOff>1135218</xdr:colOff>
      <xdr:row>46</xdr:row>
      <xdr:rowOff>195313</xdr:rowOff>
    </xdr:to>
    <xdr:cxnSp macro="">
      <xdr:nvCxnSpPr>
        <xdr:cNvPr id="25" name="Straight Connector 24"/>
        <xdr:cNvCxnSpPr/>
      </xdr:nvCxnSpPr>
      <xdr:spPr>
        <a:xfrm flipV="1">
          <a:off x="1227395" y="8675636"/>
          <a:ext cx="174113" cy="143387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40</xdr:row>
      <xdr:rowOff>194597</xdr:rowOff>
    </xdr:from>
    <xdr:to>
      <xdr:col>1</xdr:col>
      <xdr:colOff>9525</xdr:colOff>
      <xdr:row>42</xdr:row>
      <xdr:rowOff>30010</xdr:rowOff>
    </xdr:to>
    <xdr:pic>
      <xdr:nvPicPr>
        <xdr:cNvPr id="26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01936"/>
          <a:ext cx="275815" cy="234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41</xdr:row>
      <xdr:rowOff>0</xdr:rowOff>
    </xdr:from>
    <xdr:to>
      <xdr:col>16</xdr:col>
      <xdr:colOff>9525</xdr:colOff>
      <xdr:row>42</xdr:row>
      <xdr:rowOff>9525</xdr:rowOff>
    </xdr:to>
    <xdr:pic>
      <xdr:nvPicPr>
        <xdr:cNvPr id="27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7439025"/>
          <a:ext cx="6191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413371</xdr:colOff>
      <xdr:row>46</xdr:row>
      <xdr:rowOff>72410</xdr:rowOff>
    </xdr:from>
    <xdr:to>
      <xdr:col>4</xdr:col>
      <xdr:colOff>587484</xdr:colOff>
      <xdr:row>46</xdr:row>
      <xdr:rowOff>215797</xdr:rowOff>
    </xdr:to>
    <xdr:cxnSp macro="">
      <xdr:nvCxnSpPr>
        <xdr:cNvPr id="28" name="Straight Connector 27"/>
        <xdr:cNvCxnSpPr/>
      </xdr:nvCxnSpPr>
      <xdr:spPr>
        <a:xfrm flipV="1">
          <a:off x="3578129" y="8696120"/>
          <a:ext cx="174113" cy="143387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362162</xdr:colOff>
      <xdr:row>46</xdr:row>
      <xdr:rowOff>103136</xdr:rowOff>
    </xdr:from>
    <xdr:to>
      <xdr:col>4</xdr:col>
      <xdr:colOff>403130</xdr:colOff>
      <xdr:row>46</xdr:row>
      <xdr:rowOff>205555</xdr:rowOff>
    </xdr:to>
    <xdr:cxnSp macro="">
      <xdr:nvCxnSpPr>
        <xdr:cNvPr id="29" name="Straight Connector 28"/>
        <xdr:cNvCxnSpPr/>
      </xdr:nvCxnSpPr>
      <xdr:spPr>
        <a:xfrm>
          <a:off x="3526920" y="8726846"/>
          <a:ext cx="40968" cy="102419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</xdr:row>
      <xdr:rowOff>9524</xdr:rowOff>
    </xdr:from>
    <xdr:to>
      <xdr:col>1</xdr:col>
      <xdr:colOff>670577</xdr:colOff>
      <xdr:row>1</xdr:row>
      <xdr:rowOff>457199</xdr:rowOff>
    </xdr:to>
    <xdr:pic>
      <xdr:nvPicPr>
        <xdr:cNvPr id="2" name="Picture 1" descr="logo mt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2450" y="200024"/>
          <a:ext cx="461027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138394</xdr:colOff>
      <xdr:row>9</xdr:row>
      <xdr:rowOff>225239</xdr:rowOff>
    </xdr:from>
    <xdr:to>
      <xdr:col>4</xdr:col>
      <xdr:colOff>549089</xdr:colOff>
      <xdr:row>9</xdr:row>
      <xdr:rowOff>616323</xdr:rowOff>
    </xdr:to>
    <xdr:sp macro="" textlink="">
      <xdr:nvSpPr>
        <xdr:cNvPr id="2" name="AutoShape 1"/>
        <xdr:cNvSpPr>
          <a:spLocks noChangeArrowheads="1"/>
        </xdr:cNvSpPr>
      </xdr:nvSpPr>
      <xdr:spPr bwMode="auto">
        <a:xfrm>
          <a:off x="3719794" y="3425639"/>
          <a:ext cx="410695" cy="391084"/>
        </a:xfrm>
        <a:prstGeom prst="flowChartMerge">
          <a:avLst/>
        </a:prstGeom>
        <a:solidFill>
          <a:srgbClr val="000000"/>
        </a:solidFill>
        <a:ln w="9360" cap="flat">
          <a:solidFill>
            <a:srgbClr val="3465AF"/>
          </a:solidFill>
          <a:round/>
          <a:headEnd/>
          <a:tailEnd/>
        </a:ln>
        <a:effectLst/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542925</xdr:colOff>
      <xdr:row>0</xdr:row>
      <xdr:rowOff>514350</xdr:rowOff>
    </xdr:to>
    <xdr:pic>
      <xdr:nvPicPr>
        <xdr:cNvPr id="3" name="Picture 2" descr="LOGO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828675" cy="5143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absolute">
    <xdr:from>
      <xdr:col>5</xdr:col>
      <xdr:colOff>1237131</xdr:colOff>
      <xdr:row>3</xdr:row>
      <xdr:rowOff>95250</xdr:rowOff>
    </xdr:from>
    <xdr:to>
      <xdr:col>6</xdr:col>
      <xdr:colOff>233084</xdr:colOff>
      <xdr:row>3</xdr:row>
      <xdr:rowOff>247650</xdr:rowOff>
    </xdr:to>
    <xdr:sp macro="" textlink="">
      <xdr:nvSpPr>
        <xdr:cNvPr id="4" name="AutoShape 26"/>
        <xdr:cNvSpPr>
          <a:spLocks noChangeArrowheads="1"/>
        </xdr:cNvSpPr>
      </xdr:nvSpPr>
      <xdr:spPr bwMode="auto">
        <a:xfrm>
          <a:off x="5571006" y="1085850"/>
          <a:ext cx="472328" cy="152400"/>
        </a:xfrm>
        <a:prstGeom prst="rightArrow">
          <a:avLst>
            <a:gd name="adj1" fmla="val 50000"/>
            <a:gd name="adj2" fmla="val 78125"/>
          </a:avLst>
        </a:prstGeom>
        <a:solidFill>
          <a:srgbClr val="000000"/>
        </a:solidFill>
        <a:ln w="9360" cap="flat">
          <a:solidFill>
            <a:srgbClr val="3465AF"/>
          </a:solidFill>
          <a:round/>
          <a:headEnd/>
          <a:tailEnd/>
        </a:ln>
        <a:effectLst/>
      </xdr:spPr>
    </xdr:sp>
    <xdr:clientData/>
  </xdr:twoCellAnchor>
  <xdr:twoCellAnchor editAs="absolute">
    <xdr:from>
      <xdr:col>6</xdr:col>
      <xdr:colOff>1155889</xdr:colOff>
      <xdr:row>3</xdr:row>
      <xdr:rowOff>75080</xdr:rowOff>
    </xdr:from>
    <xdr:to>
      <xdr:col>6</xdr:col>
      <xdr:colOff>1365439</xdr:colOff>
      <xdr:row>3</xdr:row>
      <xdr:rowOff>256055</xdr:rowOff>
    </xdr:to>
    <xdr:sp macro="" textlink="">
      <xdr:nvSpPr>
        <xdr:cNvPr id="5" name="Oval 13"/>
        <xdr:cNvSpPr>
          <a:spLocks noChangeArrowheads="1"/>
        </xdr:cNvSpPr>
      </xdr:nvSpPr>
      <xdr:spPr bwMode="auto">
        <a:xfrm>
          <a:off x="6966139" y="1065680"/>
          <a:ext cx="209550" cy="180975"/>
        </a:xfrm>
        <a:prstGeom prst="ellipse">
          <a:avLst/>
        </a:prstGeom>
        <a:solidFill>
          <a:srgbClr val="000000"/>
        </a:solidFill>
        <a:ln w="9360" cap="flat">
          <a:solidFill>
            <a:srgbClr val="3465AF"/>
          </a:solidFill>
          <a:round/>
          <a:headEnd/>
          <a:tailEnd/>
        </a:ln>
        <a:effectLst/>
      </xdr:spPr>
    </xdr:sp>
    <xdr:clientData/>
  </xdr:twoCellAnchor>
  <xdr:twoCellAnchor editAs="absolute">
    <xdr:from>
      <xdr:col>5</xdr:col>
      <xdr:colOff>920005</xdr:colOff>
      <xdr:row>4</xdr:row>
      <xdr:rowOff>28575</xdr:rowOff>
    </xdr:from>
    <xdr:to>
      <xdr:col>5</xdr:col>
      <xdr:colOff>1139080</xdr:colOff>
      <xdr:row>4</xdr:row>
      <xdr:rowOff>285750</xdr:rowOff>
    </xdr:to>
    <xdr:sp macro="" textlink="">
      <xdr:nvSpPr>
        <xdr:cNvPr id="6" name="AutoShape 3"/>
        <xdr:cNvSpPr>
          <a:spLocks noChangeArrowheads="1"/>
        </xdr:cNvSpPr>
      </xdr:nvSpPr>
      <xdr:spPr bwMode="auto">
        <a:xfrm>
          <a:off x="5253880" y="1362075"/>
          <a:ext cx="219075" cy="257175"/>
        </a:xfrm>
        <a:prstGeom prst="flowChartDecision">
          <a:avLst/>
        </a:prstGeom>
        <a:solidFill>
          <a:srgbClr val="000000"/>
        </a:solidFill>
        <a:ln w="9360" cap="flat">
          <a:solidFill>
            <a:srgbClr val="3465AF"/>
          </a:solidFill>
          <a:round/>
          <a:headEnd/>
          <a:tailEnd/>
        </a:ln>
        <a:effectLst/>
      </xdr:spPr>
    </xdr:sp>
    <xdr:clientData/>
  </xdr:twoCellAnchor>
  <xdr:twoCellAnchor editAs="absolute">
    <xdr:from>
      <xdr:col>6</xdr:col>
      <xdr:colOff>981077</xdr:colOff>
      <xdr:row>5</xdr:row>
      <xdr:rowOff>104775</xdr:rowOff>
    </xdr:from>
    <xdr:to>
      <xdr:col>6</xdr:col>
      <xdr:colOff>1219202</xdr:colOff>
      <xdr:row>5</xdr:row>
      <xdr:rowOff>276225</xdr:rowOff>
    </xdr:to>
    <xdr:sp macro="" textlink="">
      <xdr:nvSpPr>
        <xdr:cNvPr id="7" name="AutoShape 1"/>
        <xdr:cNvSpPr>
          <a:spLocks noChangeArrowheads="1"/>
        </xdr:cNvSpPr>
      </xdr:nvSpPr>
      <xdr:spPr bwMode="auto">
        <a:xfrm>
          <a:off x="6791327" y="1781175"/>
          <a:ext cx="238125" cy="171450"/>
        </a:xfrm>
        <a:prstGeom prst="flowChartMerge">
          <a:avLst/>
        </a:prstGeom>
        <a:solidFill>
          <a:srgbClr val="000000"/>
        </a:solidFill>
        <a:ln w="9360" cap="flat">
          <a:solidFill>
            <a:srgbClr val="3465AF"/>
          </a:solidFill>
          <a:round/>
          <a:headEnd/>
          <a:tailEnd/>
        </a:ln>
        <a:effectLst/>
      </xdr:spPr>
    </xdr:sp>
    <xdr:clientData/>
  </xdr:twoCellAnchor>
  <xdr:twoCellAnchor editAs="absolute">
    <xdr:from>
      <xdr:col>5</xdr:col>
      <xdr:colOff>1287559</xdr:colOff>
      <xdr:row>5</xdr:row>
      <xdr:rowOff>76200</xdr:rowOff>
    </xdr:from>
    <xdr:to>
      <xdr:col>6</xdr:col>
      <xdr:colOff>46507</xdr:colOff>
      <xdr:row>5</xdr:row>
      <xdr:rowOff>247650</xdr:rowOff>
    </xdr:to>
    <xdr:sp macro="" textlink="">
      <xdr:nvSpPr>
        <xdr:cNvPr id="8" name="AutoShape 1"/>
        <xdr:cNvSpPr>
          <a:spLocks noChangeArrowheads="1"/>
        </xdr:cNvSpPr>
      </xdr:nvSpPr>
      <xdr:spPr bwMode="auto">
        <a:xfrm rot="10800000">
          <a:off x="5621434" y="1752600"/>
          <a:ext cx="235323" cy="171450"/>
        </a:xfrm>
        <a:prstGeom prst="flowChartMerge">
          <a:avLst/>
        </a:prstGeom>
        <a:solidFill>
          <a:srgbClr val="000000"/>
        </a:solidFill>
        <a:ln w="9360" cap="flat">
          <a:solidFill>
            <a:srgbClr val="3465AF"/>
          </a:solidFill>
          <a:round/>
          <a:headEnd/>
          <a:tailEnd/>
        </a:ln>
        <a:effectLst/>
      </xdr:spPr>
    </xdr:sp>
    <xdr:clientData/>
  </xdr:twoCellAnchor>
  <xdr:twoCellAnchor editAs="absolute">
    <xdr:from>
      <xdr:col>6</xdr:col>
      <xdr:colOff>1408020</xdr:colOff>
      <xdr:row>4</xdr:row>
      <xdr:rowOff>28574</xdr:rowOff>
    </xdr:from>
    <xdr:to>
      <xdr:col>6</xdr:col>
      <xdr:colOff>1693771</xdr:colOff>
      <xdr:row>4</xdr:row>
      <xdr:rowOff>314325</xdr:rowOff>
    </xdr:to>
    <xdr:sp macro="" textlink="">
      <xdr:nvSpPr>
        <xdr:cNvPr id="9" name="AutoShape 3"/>
        <xdr:cNvSpPr>
          <a:spLocks noChangeArrowheads="1"/>
        </xdr:cNvSpPr>
      </xdr:nvSpPr>
      <xdr:spPr bwMode="auto">
        <a:xfrm>
          <a:off x="7218270" y="1362074"/>
          <a:ext cx="285751" cy="285751"/>
        </a:xfrm>
        <a:prstGeom prst="flowChartDecision">
          <a:avLst/>
        </a:prstGeom>
        <a:solidFill>
          <a:srgbClr val="FFFFFF"/>
        </a:solidFill>
        <a:ln w="9360" cap="flat">
          <a:solidFill>
            <a:srgbClr val="3465AF"/>
          </a:solidFill>
          <a:round/>
          <a:headEnd/>
          <a:tailEnd/>
        </a:ln>
        <a:effectLst/>
      </xdr:spPr>
    </xdr:sp>
    <xdr:clientData/>
  </xdr:twoCellAnchor>
  <xdr:twoCellAnchor editAs="absolute">
    <xdr:from>
      <xdr:col>6</xdr:col>
      <xdr:colOff>1474695</xdr:colOff>
      <xdr:row>4</xdr:row>
      <xdr:rowOff>95250</xdr:rowOff>
    </xdr:from>
    <xdr:to>
      <xdr:col>6</xdr:col>
      <xdr:colOff>1617571</xdr:colOff>
      <xdr:row>4</xdr:row>
      <xdr:rowOff>238124</xdr:rowOff>
    </xdr:to>
    <xdr:sp macro="" textlink="">
      <xdr:nvSpPr>
        <xdr:cNvPr id="10" name="Oval 13"/>
        <xdr:cNvSpPr>
          <a:spLocks noChangeArrowheads="1"/>
        </xdr:cNvSpPr>
      </xdr:nvSpPr>
      <xdr:spPr bwMode="auto">
        <a:xfrm>
          <a:off x="7284945" y="1428750"/>
          <a:ext cx="142876" cy="142874"/>
        </a:xfrm>
        <a:prstGeom prst="ellipse">
          <a:avLst/>
        </a:prstGeom>
        <a:solidFill>
          <a:srgbClr val="000000"/>
        </a:solidFill>
        <a:ln w="9360" cap="flat">
          <a:solidFill>
            <a:srgbClr val="3465AF"/>
          </a:solidFill>
          <a:round/>
          <a:headEnd/>
          <a:tailEnd/>
        </a:ln>
        <a:effectLst/>
      </xdr:spPr>
    </xdr:sp>
    <xdr:clientData/>
  </xdr:twoCellAnchor>
  <xdr:twoCellAnchor editAs="absolute">
    <xdr:from>
      <xdr:col>4</xdr:col>
      <xdr:colOff>78442</xdr:colOff>
      <xdr:row>10</xdr:row>
      <xdr:rowOff>129428</xdr:rowOff>
    </xdr:from>
    <xdr:to>
      <xdr:col>4</xdr:col>
      <xdr:colOff>672353</xdr:colOff>
      <xdr:row>10</xdr:row>
      <xdr:rowOff>683559</xdr:rowOff>
    </xdr:to>
    <xdr:sp macro="" textlink="">
      <xdr:nvSpPr>
        <xdr:cNvPr id="11" name="AutoShape 3"/>
        <xdr:cNvSpPr>
          <a:spLocks noChangeArrowheads="1"/>
        </xdr:cNvSpPr>
      </xdr:nvSpPr>
      <xdr:spPr bwMode="auto">
        <a:xfrm>
          <a:off x="3659842" y="4091828"/>
          <a:ext cx="593911" cy="554131"/>
        </a:xfrm>
        <a:prstGeom prst="flowChartDecision">
          <a:avLst/>
        </a:prstGeom>
        <a:solidFill>
          <a:srgbClr val="FFFFFF"/>
        </a:solidFill>
        <a:ln w="9360" cap="flat">
          <a:solidFill>
            <a:srgbClr val="3465AF"/>
          </a:solidFill>
          <a:round/>
          <a:headEnd/>
          <a:tailEnd/>
        </a:ln>
        <a:effectLst/>
      </xdr:spPr>
    </xdr:sp>
    <xdr:clientData/>
  </xdr:twoCellAnchor>
  <xdr:twoCellAnchor editAs="absolute">
    <xdr:from>
      <xdr:col>4</xdr:col>
      <xdr:colOff>250451</xdr:colOff>
      <xdr:row>10</xdr:row>
      <xdr:rowOff>263340</xdr:rowOff>
    </xdr:from>
    <xdr:to>
      <xdr:col>4</xdr:col>
      <xdr:colOff>459442</xdr:colOff>
      <xdr:row>10</xdr:row>
      <xdr:rowOff>515472</xdr:rowOff>
    </xdr:to>
    <xdr:sp macro="" textlink="">
      <xdr:nvSpPr>
        <xdr:cNvPr id="12" name="Oval 13"/>
        <xdr:cNvSpPr>
          <a:spLocks noChangeArrowheads="1"/>
        </xdr:cNvSpPr>
      </xdr:nvSpPr>
      <xdr:spPr bwMode="auto">
        <a:xfrm>
          <a:off x="3831851" y="4225740"/>
          <a:ext cx="208991" cy="252132"/>
        </a:xfrm>
        <a:prstGeom prst="ellipse">
          <a:avLst/>
        </a:prstGeom>
        <a:solidFill>
          <a:srgbClr val="000000"/>
        </a:solidFill>
        <a:ln w="9360" cap="flat">
          <a:solidFill>
            <a:srgbClr val="3465AF"/>
          </a:solidFill>
          <a:round/>
          <a:headEnd/>
          <a:tailEnd/>
        </a:ln>
        <a:effectLst/>
      </xdr:spPr>
    </xdr:sp>
    <xdr:clientData/>
  </xdr:twoCellAnchor>
  <xdr:twoCellAnchor editAs="absolute">
    <xdr:from>
      <xdr:col>4</xdr:col>
      <xdr:colOff>84604</xdr:colOff>
      <xdr:row>11</xdr:row>
      <xdr:rowOff>117663</xdr:rowOff>
    </xdr:from>
    <xdr:to>
      <xdr:col>4</xdr:col>
      <xdr:colOff>649941</xdr:colOff>
      <xdr:row>11</xdr:row>
      <xdr:rowOff>672354</xdr:rowOff>
    </xdr:to>
    <xdr:sp macro="" textlink="">
      <xdr:nvSpPr>
        <xdr:cNvPr id="13" name="AutoShape 3"/>
        <xdr:cNvSpPr>
          <a:spLocks noChangeArrowheads="1"/>
        </xdr:cNvSpPr>
      </xdr:nvSpPr>
      <xdr:spPr bwMode="auto">
        <a:xfrm>
          <a:off x="3666004" y="4842063"/>
          <a:ext cx="565337" cy="554691"/>
        </a:xfrm>
        <a:prstGeom prst="flowChartDecision">
          <a:avLst/>
        </a:prstGeom>
        <a:solidFill>
          <a:srgbClr val="FFFFFF"/>
        </a:solidFill>
        <a:ln w="9360" cap="flat">
          <a:solidFill>
            <a:srgbClr val="3465AF"/>
          </a:solidFill>
          <a:round/>
          <a:headEnd/>
          <a:tailEnd/>
        </a:ln>
        <a:effectLst/>
      </xdr:spPr>
    </xdr:sp>
    <xdr:clientData/>
  </xdr:twoCellAnchor>
  <xdr:twoCellAnchor editAs="absolute">
    <xdr:from>
      <xdr:col>4</xdr:col>
      <xdr:colOff>274544</xdr:colOff>
      <xdr:row>11</xdr:row>
      <xdr:rowOff>273985</xdr:rowOff>
    </xdr:from>
    <xdr:to>
      <xdr:col>4</xdr:col>
      <xdr:colOff>470647</xdr:colOff>
      <xdr:row>11</xdr:row>
      <xdr:rowOff>493059</xdr:rowOff>
    </xdr:to>
    <xdr:sp macro="" textlink="">
      <xdr:nvSpPr>
        <xdr:cNvPr id="14" name="Oval 13"/>
        <xdr:cNvSpPr>
          <a:spLocks noChangeArrowheads="1"/>
        </xdr:cNvSpPr>
      </xdr:nvSpPr>
      <xdr:spPr bwMode="auto">
        <a:xfrm>
          <a:off x="3855944" y="4998385"/>
          <a:ext cx="196103" cy="219074"/>
        </a:xfrm>
        <a:prstGeom prst="ellipse">
          <a:avLst/>
        </a:prstGeom>
        <a:solidFill>
          <a:srgbClr val="000000"/>
        </a:solidFill>
        <a:ln w="9360" cap="flat">
          <a:solidFill>
            <a:srgbClr val="3465AF"/>
          </a:solidFill>
          <a:round/>
          <a:headEnd/>
          <a:tailEnd/>
        </a:ln>
        <a:effectLst/>
      </xdr:spPr>
    </xdr:sp>
    <xdr:clientData/>
  </xdr:twoCellAnchor>
  <xdr:twoCellAnchor editAs="absolute">
    <xdr:from>
      <xdr:col>4</xdr:col>
      <xdr:colOff>50989</xdr:colOff>
      <xdr:row>12</xdr:row>
      <xdr:rowOff>67235</xdr:rowOff>
    </xdr:from>
    <xdr:to>
      <xdr:col>4</xdr:col>
      <xdr:colOff>661149</xdr:colOff>
      <xdr:row>12</xdr:row>
      <xdr:rowOff>638736</xdr:rowOff>
    </xdr:to>
    <xdr:sp macro="" textlink="">
      <xdr:nvSpPr>
        <xdr:cNvPr id="15" name="AutoShape 3"/>
        <xdr:cNvSpPr>
          <a:spLocks noChangeArrowheads="1"/>
        </xdr:cNvSpPr>
      </xdr:nvSpPr>
      <xdr:spPr bwMode="auto">
        <a:xfrm>
          <a:off x="3632389" y="5553635"/>
          <a:ext cx="610160" cy="571501"/>
        </a:xfrm>
        <a:prstGeom prst="flowChartDecision">
          <a:avLst/>
        </a:prstGeom>
        <a:solidFill>
          <a:srgbClr val="FFFFFF"/>
        </a:solidFill>
        <a:ln w="9360" cap="flat">
          <a:solidFill>
            <a:srgbClr val="3465AF"/>
          </a:solidFill>
          <a:round/>
          <a:headEnd/>
          <a:tailEnd/>
        </a:ln>
        <a:effectLst/>
      </xdr:spPr>
    </xdr:sp>
    <xdr:clientData/>
  </xdr:twoCellAnchor>
  <xdr:twoCellAnchor editAs="absolute">
    <xdr:from>
      <xdr:col>4</xdr:col>
      <xdr:colOff>240928</xdr:colOff>
      <xdr:row>12</xdr:row>
      <xdr:rowOff>223555</xdr:rowOff>
    </xdr:from>
    <xdr:to>
      <xdr:col>4</xdr:col>
      <xdr:colOff>448236</xdr:colOff>
      <xdr:row>12</xdr:row>
      <xdr:rowOff>459440</xdr:rowOff>
    </xdr:to>
    <xdr:sp macro="" textlink="">
      <xdr:nvSpPr>
        <xdr:cNvPr id="16" name="Oval 13"/>
        <xdr:cNvSpPr>
          <a:spLocks noChangeArrowheads="1"/>
        </xdr:cNvSpPr>
      </xdr:nvSpPr>
      <xdr:spPr bwMode="auto">
        <a:xfrm>
          <a:off x="3822328" y="5709955"/>
          <a:ext cx="207308" cy="235885"/>
        </a:xfrm>
        <a:prstGeom prst="ellipse">
          <a:avLst/>
        </a:prstGeom>
        <a:solidFill>
          <a:srgbClr val="000000"/>
        </a:solidFill>
        <a:ln w="9360" cap="flat">
          <a:solidFill>
            <a:srgbClr val="3465AF"/>
          </a:solidFill>
          <a:round/>
          <a:headEnd/>
          <a:tailEnd/>
        </a:ln>
        <a:effectLst/>
      </xdr:spPr>
    </xdr:sp>
    <xdr:clientData/>
  </xdr:twoCellAnchor>
  <xdr:twoCellAnchor editAs="absolute">
    <xdr:from>
      <xdr:col>4</xdr:col>
      <xdr:colOff>78442</xdr:colOff>
      <xdr:row>18</xdr:row>
      <xdr:rowOff>246529</xdr:rowOff>
    </xdr:from>
    <xdr:to>
      <xdr:col>4</xdr:col>
      <xdr:colOff>683560</xdr:colOff>
      <xdr:row>18</xdr:row>
      <xdr:rowOff>549089</xdr:rowOff>
    </xdr:to>
    <xdr:sp macro="" textlink="">
      <xdr:nvSpPr>
        <xdr:cNvPr id="17" name="AutoShape 26"/>
        <xdr:cNvSpPr>
          <a:spLocks noChangeArrowheads="1"/>
        </xdr:cNvSpPr>
      </xdr:nvSpPr>
      <xdr:spPr bwMode="auto">
        <a:xfrm>
          <a:off x="3664324" y="10533529"/>
          <a:ext cx="605118" cy="302560"/>
        </a:xfrm>
        <a:prstGeom prst="rightArrow">
          <a:avLst>
            <a:gd name="adj1" fmla="val 50000"/>
            <a:gd name="adj2" fmla="val 78125"/>
          </a:avLst>
        </a:prstGeom>
        <a:solidFill>
          <a:srgbClr val="000000"/>
        </a:solidFill>
        <a:ln w="9360" cap="flat">
          <a:solidFill>
            <a:srgbClr val="3465AF"/>
          </a:solidFill>
          <a:round/>
          <a:headEnd/>
          <a:tailEnd/>
        </a:ln>
        <a:effectLst/>
      </xdr:spPr>
    </xdr:sp>
    <xdr:clientData/>
  </xdr:twoCellAnchor>
  <xdr:twoCellAnchor editAs="absolute">
    <xdr:from>
      <xdr:col>4</xdr:col>
      <xdr:colOff>44824</xdr:colOff>
      <xdr:row>13</xdr:row>
      <xdr:rowOff>67235</xdr:rowOff>
    </xdr:from>
    <xdr:to>
      <xdr:col>4</xdr:col>
      <xdr:colOff>627530</xdr:colOff>
      <xdr:row>13</xdr:row>
      <xdr:rowOff>683559</xdr:rowOff>
    </xdr:to>
    <xdr:sp macro="" textlink="">
      <xdr:nvSpPr>
        <xdr:cNvPr id="18" name="AutoShape 3"/>
        <xdr:cNvSpPr>
          <a:spLocks noChangeArrowheads="1"/>
        </xdr:cNvSpPr>
      </xdr:nvSpPr>
      <xdr:spPr bwMode="auto">
        <a:xfrm>
          <a:off x="3626224" y="6315635"/>
          <a:ext cx="582706" cy="616324"/>
        </a:xfrm>
        <a:prstGeom prst="flowChartDecision">
          <a:avLst/>
        </a:prstGeom>
        <a:solidFill>
          <a:srgbClr val="FFFFFF"/>
        </a:solidFill>
        <a:ln w="9360" cap="flat">
          <a:solidFill>
            <a:srgbClr val="3465AF"/>
          </a:solidFill>
          <a:round/>
          <a:headEnd/>
          <a:tailEnd/>
        </a:ln>
        <a:effectLst/>
      </xdr:spPr>
    </xdr:sp>
    <xdr:clientData/>
  </xdr:twoCellAnchor>
  <xdr:twoCellAnchor editAs="absolute">
    <xdr:from>
      <xdr:col>4</xdr:col>
      <xdr:colOff>224117</xdr:colOff>
      <xdr:row>13</xdr:row>
      <xdr:rowOff>224118</xdr:rowOff>
    </xdr:from>
    <xdr:to>
      <xdr:col>4</xdr:col>
      <xdr:colOff>437030</xdr:colOff>
      <xdr:row>13</xdr:row>
      <xdr:rowOff>470647</xdr:rowOff>
    </xdr:to>
    <xdr:sp macro="" textlink="">
      <xdr:nvSpPr>
        <xdr:cNvPr id="19" name="Oval 13"/>
        <xdr:cNvSpPr>
          <a:spLocks noChangeArrowheads="1"/>
        </xdr:cNvSpPr>
      </xdr:nvSpPr>
      <xdr:spPr bwMode="auto">
        <a:xfrm>
          <a:off x="3805517" y="6472518"/>
          <a:ext cx="212913" cy="246529"/>
        </a:xfrm>
        <a:prstGeom prst="ellipse">
          <a:avLst/>
        </a:prstGeom>
        <a:solidFill>
          <a:srgbClr val="000000"/>
        </a:solidFill>
        <a:ln w="9360" cap="flat">
          <a:solidFill>
            <a:srgbClr val="3465AF"/>
          </a:solidFill>
          <a:round/>
          <a:headEnd/>
          <a:tailEnd/>
        </a:ln>
        <a:effectLst/>
      </xdr:spPr>
    </xdr:sp>
    <xdr:clientData/>
  </xdr:twoCellAnchor>
  <xdr:twoCellAnchor editAs="absolute">
    <xdr:from>
      <xdr:col>4</xdr:col>
      <xdr:colOff>156882</xdr:colOff>
      <xdr:row>16</xdr:row>
      <xdr:rowOff>134471</xdr:rowOff>
    </xdr:from>
    <xdr:to>
      <xdr:col>4</xdr:col>
      <xdr:colOff>638735</xdr:colOff>
      <xdr:row>16</xdr:row>
      <xdr:rowOff>683559</xdr:rowOff>
    </xdr:to>
    <xdr:sp macro="" textlink="">
      <xdr:nvSpPr>
        <xdr:cNvPr id="20" name="AutoShape 3"/>
        <xdr:cNvSpPr>
          <a:spLocks noChangeArrowheads="1"/>
        </xdr:cNvSpPr>
      </xdr:nvSpPr>
      <xdr:spPr bwMode="auto">
        <a:xfrm>
          <a:off x="3742764" y="8684559"/>
          <a:ext cx="481853" cy="549088"/>
        </a:xfrm>
        <a:prstGeom prst="flowChartDecision">
          <a:avLst/>
        </a:prstGeom>
        <a:solidFill>
          <a:srgbClr val="000000"/>
        </a:solidFill>
        <a:ln w="9360" cap="flat">
          <a:solidFill>
            <a:srgbClr val="3465AF"/>
          </a:solidFill>
          <a:round/>
          <a:headEnd/>
          <a:tailEnd/>
        </a:ln>
        <a:effectLst/>
      </xdr:spPr>
    </xdr:sp>
    <xdr:clientData/>
  </xdr:twoCellAnchor>
  <xdr:twoCellAnchor editAs="absolute">
    <xdr:from>
      <xdr:col>4</xdr:col>
      <xdr:colOff>134470</xdr:colOff>
      <xdr:row>17</xdr:row>
      <xdr:rowOff>201706</xdr:rowOff>
    </xdr:from>
    <xdr:to>
      <xdr:col>4</xdr:col>
      <xdr:colOff>616323</xdr:colOff>
      <xdr:row>17</xdr:row>
      <xdr:rowOff>750794</xdr:rowOff>
    </xdr:to>
    <xdr:sp macro="" textlink="">
      <xdr:nvSpPr>
        <xdr:cNvPr id="21" name="AutoShape 3"/>
        <xdr:cNvSpPr>
          <a:spLocks noChangeArrowheads="1"/>
        </xdr:cNvSpPr>
      </xdr:nvSpPr>
      <xdr:spPr bwMode="auto">
        <a:xfrm>
          <a:off x="3720352" y="9513794"/>
          <a:ext cx="481853" cy="549088"/>
        </a:xfrm>
        <a:prstGeom prst="flowChartDecision">
          <a:avLst/>
        </a:prstGeom>
        <a:solidFill>
          <a:srgbClr val="000000"/>
        </a:solidFill>
        <a:ln w="9360" cap="flat">
          <a:solidFill>
            <a:srgbClr val="3465AF"/>
          </a:solidFill>
          <a:round/>
          <a:headEnd/>
          <a:tailEnd/>
        </a:ln>
        <a:effectLst/>
      </xdr:spPr>
    </xdr:sp>
    <xdr:clientData/>
  </xdr:twoCellAnchor>
  <xdr:twoCellAnchor editAs="absolute">
    <xdr:from>
      <xdr:col>4</xdr:col>
      <xdr:colOff>156882</xdr:colOff>
      <xdr:row>19</xdr:row>
      <xdr:rowOff>246529</xdr:rowOff>
    </xdr:from>
    <xdr:to>
      <xdr:col>4</xdr:col>
      <xdr:colOff>560294</xdr:colOff>
      <xdr:row>19</xdr:row>
      <xdr:rowOff>537882</xdr:rowOff>
    </xdr:to>
    <xdr:sp macro="" textlink="">
      <xdr:nvSpPr>
        <xdr:cNvPr id="22" name="Oval 13"/>
        <xdr:cNvSpPr>
          <a:spLocks noChangeArrowheads="1"/>
        </xdr:cNvSpPr>
      </xdr:nvSpPr>
      <xdr:spPr bwMode="auto">
        <a:xfrm>
          <a:off x="3742764" y="11295529"/>
          <a:ext cx="403412" cy="291353"/>
        </a:xfrm>
        <a:prstGeom prst="ellipse">
          <a:avLst/>
        </a:prstGeom>
        <a:solidFill>
          <a:srgbClr val="000000"/>
        </a:solidFill>
        <a:ln w="9360" cap="flat">
          <a:solidFill>
            <a:srgbClr val="3465AF"/>
          </a:solidFill>
          <a:round/>
          <a:headEnd/>
          <a:tailEnd/>
        </a:ln>
        <a:effectLst/>
      </xdr:spPr>
    </xdr:sp>
    <xdr:clientData/>
  </xdr:twoCellAnchor>
  <xdr:twoCellAnchor editAs="absolute">
    <xdr:from>
      <xdr:col>4</xdr:col>
      <xdr:colOff>67235</xdr:colOff>
      <xdr:row>14</xdr:row>
      <xdr:rowOff>100853</xdr:rowOff>
    </xdr:from>
    <xdr:to>
      <xdr:col>4</xdr:col>
      <xdr:colOff>649941</xdr:colOff>
      <xdr:row>14</xdr:row>
      <xdr:rowOff>717177</xdr:rowOff>
    </xdr:to>
    <xdr:sp macro="" textlink="">
      <xdr:nvSpPr>
        <xdr:cNvPr id="23" name="AutoShape 3"/>
        <xdr:cNvSpPr>
          <a:spLocks noChangeArrowheads="1"/>
        </xdr:cNvSpPr>
      </xdr:nvSpPr>
      <xdr:spPr bwMode="auto">
        <a:xfrm>
          <a:off x="3648635" y="7111253"/>
          <a:ext cx="582706" cy="616324"/>
        </a:xfrm>
        <a:prstGeom prst="flowChartDecision">
          <a:avLst/>
        </a:prstGeom>
        <a:solidFill>
          <a:srgbClr val="FFFFFF"/>
        </a:solidFill>
        <a:ln w="9360" cap="flat">
          <a:solidFill>
            <a:srgbClr val="3465AF"/>
          </a:solidFill>
          <a:round/>
          <a:headEnd/>
          <a:tailEnd/>
        </a:ln>
        <a:effectLst/>
      </xdr:spPr>
    </xdr:sp>
    <xdr:clientData/>
  </xdr:twoCellAnchor>
  <xdr:twoCellAnchor editAs="absolute">
    <xdr:from>
      <xdr:col>4</xdr:col>
      <xdr:colOff>224117</xdr:colOff>
      <xdr:row>14</xdr:row>
      <xdr:rowOff>280147</xdr:rowOff>
    </xdr:from>
    <xdr:to>
      <xdr:col>4</xdr:col>
      <xdr:colOff>437030</xdr:colOff>
      <xdr:row>14</xdr:row>
      <xdr:rowOff>526676</xdr:rowOff>
    </xdr:to>
    <xdr:sp macro="" textlink="">
      <xdr:nvSpPr>
        <xdr:cNvPr id="24" name="Oval 13"/>
        <xdr:cNvSpPr>
          <a:spLocks noChangeArrowheads="1"/>
        </xdr:cNvSpPr>
      </xdr:nvSpPr>
      <xdr:spPr bwMode="auto">
        <a:xfrm>
          <a:off x="3805517" y="7290547"/>
          <a:ext cx="212913" cy="246529"/>
        </a:xfrm>
        <a:prstGeom prst="ellipse">
          <a:avLst/>
        </a:prstGeom>
        <a:solidFill>
          <a:srgbClr val="000000"/>
        </a:solidFill>
        <a:ln w="9360" cap="flat">
          <a:solidFill>
            <a:srgbClr val="3465AF"/>
          </a:solidFill>
          <a:round/>
          <a:headEnd/>
          <a:tailEnd/>
        </a:ln>
        <a:effectLst/>
      </xdr:spPr>
    </xdr:sp>
    <xdr:clientData/>
  </xdr:twoCellAnchor>
  <xdr:twoCellAnchor editAs="absolute">
    <xdr:from>
      <xdr:col>4</xdr:col>
      <xdr:colOff>89647</xdr:colOff>
      <xdr:row>15</xdr:row>
      <xdr:rowOff>89647</xdr:rowOff>
    </xdr:from>
    <xdr:to>
      <xdr:col>4</xdr:col>
      <xdr:colOff>672353</xdr:colOff>
      <xdr:row>15</xdr:row>
      <xdr:rowOff>705971</xdr:rowOff>
    </xdr:to>
    <xdr:sp macro="" textlink="">
      <xdr:nvSpPr>
        <xdr:cNvPr id="25" name="AutoShape 3"/>
        <xdr:cNvSpPr>
          <a:spLocks noChangeArrowheads="1"/>
        </xdr:cNvSpPr>
      </xdr:nvSpPr>
      <xdr:spPr bwMode="auto">
        <a:xfrm>
          <a:off x="3675529" y="7877735"/>
          <a:ext cx="582706" cy="616324"/>
        </a:xfrm>
        <a:prstGeom prst="flowChartDecision">
          <a:avLst/>
        </a:prstGeom>
        <a:solidFill>
          <a:srgbClr val="FFFFFF"/>
        </a:solidFill>
        <a:ln w="9360" cap="flat">
          <a:solidFill>
            <a:srgbClr val="3465AF"/>
          </a:solidFill>
          <a:round/>
          <a:headEnd/>
          <a:tailEnd/>
        </a:ln>
        <a:effectLst/>
      </xdr:spPr>
    </xdr:sp>
    <xdr:clientData/>
  </xdr:twoCellAnchor>
  <xdr:twoCellAnchor editAs="absolute">
    <xdr:from>
      <xdr:col>4</xdr:col>
      <xdr:colOff>291353</xdr:colOff>
      <xdr:row>15</xdr:row>
      <xdr:rowOff>280147</xdr:rowOff>
    </xdr:from>
    <xdr:to>
      <xdr:col>4</xdr:col>
      <xdr:colOff>504266</xdr:colOff>
      <xdr:row>15</xdr:row>
      <xdr:rowOff>526676</xdr:rowOff>
    </xdr:to>
    <xdr:sp macro="" textlink="">
      <xdr:nvSpPr>
        <xdr:cNvPr id="26" name="Oval 13"/>
        <xdr:cNvSpPr>
          <a:spLocks noChangeArrowheads="1"/>
        </xdr:cNvSpPr>
      </xdr:nvSpPr>
      <xdr:spPr bwMode="auto">
        <a:xfrm>
          <a:off x="3877235" y="8068235"/>
          <a:ext cx="212913" cy="246529"/>
        </a:xfrm>
        <a:prstGeom prst="ellipse">
          <a:avLst/>
        </a:prstGeom>
        <a:solidFill>
          <a:srgbClr val="000000"/>
        </a:solidFill>
        <a:ln w="9360" cap="flat">
          <a:solidFill>
            <a:srgbClr val="3465AF"/>
          </a:solidFill>
          <a:round/>
          <a:headEnd/>
          <a:tailEnd/>
        </a:ln>
        <a:effectLst/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3</xdr:col>
      <xdr:colOff>47445</xdr:colOff>
      <xdr:row>0</xdr:row>
      <xdr:rowOff>3047</xdr:rowOff>
    </xdr:to>
    <xdr:pic>
      <xdr:nvPicPr>
        <xdr:cNvPr id="2" name="Picture 1" descr="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66900" y="0"/>
          <a:ext cx="933270" cy="30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10</xdr:col>
      <xdr:colOff>318410</xdr:colOff>
      <xdr:row>0</xdr:row>
      <xdr:rowOff>3047</xdr:rowOff>
    </xdr:to>
    <xdr:pic>
      <xdr:nvPicPr>
        <xdr:cNvPr id="3" name="Picture 2" descr="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19950" y="0"/>
          <a:ext cx="1832885" cy="30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10</xdr:col>
      <xdr:colOff>318410</xdr:colOff>
      <xdr:row>0</xdr:row>
      <xdr:rowOff>3047</xdr:rowOff>
    </xdr:to>
    <xdr:pic>
      <xdr:nvPicPr>
        <xdr:cNvPr id="4" name="Picture 3" descr="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19950" y="0"/>
          <a:ext cx="1832885" cy="30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47445</xdr:colOff>
      <xdr:row>0</xdr:row>
      <xdr:rowOff>3047</xdr:rowOff>
    </xdr:to>
    <xdr:pic>
      <xdr:nvPicPr>
        <xdr:cNvPr id="5" name="Picture 4" descr="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66900" y="0"/>
          <a:ext cx="933270" cy="30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10</xdr:col>
      <xdr:colOff>318410</xdr:colOff>
      <xdr:row>0</xdr:row>
      <xdr:rowOff>3047</xdr:rowOff>
    </xdr:to>
    <xdr:pic>
      <xdr:nvPicPr>
        <xdr:cNvPr id="6" name="Picture 5" descr="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19950" y="0"/>
          <a:ext cx="1832885" cy="30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820825</xdr:colOff>
      <xdr:row>0</xdr:row>
      <xdr:rowOff>0</xdr:rowOff>
    </xdr:from>
    <xdr:to>
      <xdr:col>9</xdr:col>
      <xdr:colOff>186622</xdr:colOff>
      <xdr:row>0</xdr:row>
      <xdr:rowOff>3180</xdr:rowOff>
    </xdr:to>
    <xdr:pic>
      <xdr:nvPicPr>
        <xdr:cNvPr id="7" name="Picture 6" descr="LOGO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40775" y="0"/>
          <a:ext cx="308772" cy="318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>
    <xdr:from>
      <xdr:col>0</xdr:col>
      <xdr:colOff>476250</xdr:colOff>
      <xdr:row>0</xdr:row>
      <xdr:rowOff>199572</xdr:rowOff>
    </xdr:from>
    <xdr:to>
      <xdr:col>1</xdr:col>
      <xdr:colOff>497569</xdr:colOff>
      <xdr:row>1</xdr:row>
      <xdr:rowOff>536658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76250" y="199572"/>
          <a:ext cx="1040494" cy="10514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54429</xdr:colOff>
      <xdr:row>47</xdr:row>
      <xdr:rowOff>95250</xdr:rowOff>
    </xdr:from>
    <xdr:to>
      <xdr:col>9</xdr:col>
      <xdr:colOff>497161</xdr:colOff>
      <xdr:row>47</xdr:row>
      <xdr:rowOff>460375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217354" y="29546550"/>
          <a:ext cx="442732" cy="365125"/>
        </a:xfrm>
        <a:prstGeom prst="rect">
          <a:avLst/>
        </a:prstGeom>
        <a:solidFill>
          <a:srgbClr val="FFFFFF"/>
        </a:solidFill>
        <a:ln w="9360" cap="sq">
          <a:solidFill>
            <a:srgbClr val="FFFFFF"/>
          </a:solidFill>
          <a:miter lim="800000"/>
          <a:headEnd/>
          <a:tailEnd/>
        </a:ln>
      </xdr:spPr>
    </xdr:pic>
    <xdr:clientData/>
  </xdr:twoCellAnchor>
  <xdr:twoCellAnchor>
    <xdr:from>
      <xdr:col>9</xdr:col>
      <xdr:colOff>108858</xdr:colOff>
      <xdr:row>22</xdr:row>
      <xdr:rowOff>136071</xdr:rowOff>
    </xdr:from>
    <xdr:to>
      <xdr:col>9</xdr:col>
      <xdr:colOff>551590</xdr:colOff>
      <xdr:row>22</xdr:row>
      <xdr:rowOff>501196</xdr:rowOff>
    </xdr:to>
    <xdr:pic>
      <xdr:nvPicPr>
        <xdr:cNvPr id="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271783" y="14214021"/>
          <a:ext cx="442732" cy="365125"/>
        </a:xfrm>
        <a:prstGeom prst="rect">
          <a:avLst/>
        </a:prstGeom>
        <a:solidFill>
          <a:srgbClr val="FFFFFF"/>
        </a:solidFill>
        <a:ln w="9360" cap="sq">
          <a:solidFill>
            <a:srgbClr val="FFFFFF"/>
          </a:solidFill>
          <a:miter lim="800000"/>
          <a:headEnd/>
          <a:tailEnd/>
        </a:ln>
      </xdr:spPr>
    </xdr:pic>
    <xdr:clientData/>
  </xdr:twoCellAnchor>
  <xdr:twoCellAnchor>
    <xdr:from>
      <xdr:col>9</xdr:col>
      <xdr:colOff>95250</xdr:colOff>
      <xdr:row>29</xdr:row>
      <xdr:rowOff>136072</xdr:rowOff>
    </xdr:from>
    <xdr:to>
      <xdr:col>9</xdr:col>
      <xdr:colOff>537982</xdr:colOff>
      <xdr:row>29</xdr:row>
      <xdr:rowOff>501197</xdr:rowOff>
    </xdr:to>
    <xdr:pic>
      <xdr:nvPicPr>
        <xdr:cNvPr id="1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258175" y="18424072"/>
          <a:ext cx="442732" cy="365125"/>
        </a:xfrm>
        <a:prstGeom prst="rect">
          <a:avLst/>
        </a:prstGeom>
        <a:solidFill>
          <a:srgbClr val="FFFFFF"/>
        </a:solidFill>
        <a:ln w="9360" cap="sq">
          <a:solidFill>
            <a:srgbClr val="FFFFFF"/>
          </a:solidFill>
          <a:miter lim="800000"/>
          <a:headEnd/>
          <a:tailEnd/>
        </a:ln>
      </xdr:spPr>
    </xdr:pic>
    <xdr:clientData/>
  </xdr:twoCellAnchor>
  <xdr:oneCellAnchor>
    <xdr:from>
      <xdr:col>8</xdr:col>
      <xdr:colOff>0</xdr:colOff>
      <xdr:row>0</xdr:row>
      <xdr:rowOff>0</xdr:rowOff>
    </xdr:from>
    <xdr:ext cx="931909" cy="3047"/>
    <xdr:pic>
      <xdr:nvPicPr>
        <xdr:cNvPr id="12" name="Picture 11" descr="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64179" y="0"/>
          <a:ext cx="931909" cy="30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0</xdr:row>
      <xdr:rowOff>0</xdr:rowOff>
    </xdr:from>
    <xdr:ext cx="931909" cy="3047"/>
    <xdr:pic>
      <xdr:nvPicPr>
        <xdr:cNvPr id="13" name="Picture 12" descr="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64179" y="0"/>
          <a:ext cx="931909" cy="30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1</xdr:row>
      <xdr:rowOff>38100</xdr:rowOff>
    </xdr:from>
    <xdr:to>
      <xdr:col>19</xdr:col>
      <xdr:colOff>93911</xdr:colOff>
      <xdr:row>41</xdr:row>
      <xdr:rowOff>151433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2025" y="228600"/>
          <a:ext cx="10714286" cy="7733333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38100</xdr:colOff>
      <xdr:row>0</xdr:row>
      <xdr:rowOff>0</xdr:rowOff>
    </xdr:from>
    <xdr:to>
      <xdr:col>16</xdr:col>
      <xdr:colOff>224873</xdr:colOff>
      <xdr:row>0</xdr:row>
      <xdr:rowOff>161925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1715750" y="0"/>
          <a:ext cx="701123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38100</xdr:colOff>
      <xdr:row>0</xdr:row>
      <xdr:rowOff>0</xdr:rowOff>
    </xdr:from>
    <xdr:to>
      <xdr:col>16</xdr:col>
      <xdr:colOff>234398</xdr:colOff>
      <xdr:row>2</xdr:row>
      <xdr:rowOff>9525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11715750" y="0"/>
          <a:ext cx="71064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180975</xdr:colOff>
      <xdr:row>73</xdr:row>
      <xdr:rowOff>85725</xdr:rowOff>
    </xdr:from>
    <xdr:to>
      <xdr:col>0</xdr:col>
      <xdr:colOff>352425</xdr:colOff>
      <xdr:row>73</xdr:row>
      <xdr:rowOff>295275</xdr:rowOff>
    </xdr:to>
    <xdr:pic>
      <xdr:nvPicPr>
        <xdr:cNvPr id="4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975" y="58416825"/>
          <a:ext cx="171450" cy="209550"/>
        </a:xfrm>
        <a:prstGeom prst="rect">
          <a:avLst/>
        </a:prstGeom>
        <a:solidFill>
          <a:srgbClr val="FFFFFF"/>
        </a:solidFill>
        <a:ln w="9360" cap="sq">
          <a:solidFill>
            <a:srgbClr val="FFFFFF"/>
          </a:solidFill>
          <a:miter lim="800000"/>
          <a:headEnd/>
          <a:tailEnd/>
        </a:ln>
      </xdr:spPr>
    </xdr:pic>
    <xdr:clientData/>
  </xdr:twoCellAnchor>
  <xdr:twoCellAnchor editAs="oneCell">
    <xdr:from>
      <xdr:col>0</xdr:col>
      <xdr:colOff>240196</xdr:colOff>
      <xdr:row>0</xdr:row>
      <xdr:rowOff>91109</xdr:rowOff>
    </xdr:from>
    <xdr:to>
      <xdr:col>0</xdr:col>
      <xdr:colOff>695739</xdr:colOff>
      <xdr:row>2</xdr:row>
      <xdr:rowOff>173935</xdr:rowOff>
    </xdr:to>
    <xdr:pic>
      <xdr:nvPicPr>
        <xdr:cNvPr id="5" name="image1.png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40196" y="91109"/>
          <a:ext cx="455543" cy="559076"/>
        </a:xfrm>
        <a:prstGeom prst="rect">
          <a:avLst/>
        </a:prstGeom>
      </xdr:spPr>
    </xdr:pic>
    <xdr:clientData/>
  </xdr:twoCellAnchor>
  <xdr:twoCellAnchor>
    <xdr:from>
      <xdr:col>4</xdr:col>
      <xdr:colOff>26090</xdr:colOff>
      <xdr:row>20</xdr:row>
      <xdr:rowOff>719346</xdr:rowOff>
    </xdr:from>
    <xdr:to>
      <xdr:col>4</xdr:col>
      <xdr:colOff>266700</xdr:colOff>
      <xdr:row>21</xdr:row>
      <xdr:rowOff>57150</xdr:rowOff>
    </xdr:to>
    <xdr:pic>
      <xdr:nvPicPr>
        <xdr:cNvPr id="6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69415" y="12920871"/>
          <a:ext cx="240610" cy="261729"/>
        </a:xfrm>
        <a:prstGeom prst="rect">
          <a:avLst/>
        </a:prstGeom>
        <a:solidFill>
          <a:srgbClr val="FFFFFF"/>
        </a:solidFill>
        <a:ln w="9360" cap="sq">
          <a:solidFill>
            <a:srgbClr val="FFFFFF"/>
          </a:solidFill>
          <a:miter lim="800000"/>
          <a:headEnd/>
          <a:tailEnd/>
        </a:ln>
      </xdr:spPr>
    </xdr:pic>
    <xdr:clientData/>
  </xdr:twoCellAnchor>
  <xdr:twoCellAnchor>
    <xdr:from>
      <xdr:col>4</xdr:col>
      <xdr:colOff>28575</xdr:colOff>
      <xdr:row>36</xdr:row>
      <xdr:rowOff>285750</xdr:rowOff>
    </xdr:from>
    <xdr:to>
      <xdr:col>4</xdr:col>
      <xdr:colOff>269185</xdr:colOff>
      <xdr:row>36</xdr:row>
      <xdr:rowOff>547479</xdr:rowOff>
    </xdr:to>
    <xdr:pic>
      <xdr:nvPicPr>
        <xdr:cNvPr id="7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71900" y="27574875"/>
          <a:ext cx="240610" cy="261729"/>
        </a:xfrm>
        <a:prstGeom prst="rect">
          <a:avLst/>
        </a:prstGeom>
        <a:solidFill>
          <a:srgbClr val="FFFFFF"/>
        </a:solidFill>
        <a:ln w="9360" cap="sq">
          <a:solidFill>
            <a:srgbClr val="FFFFFF"/>
          </a:solidFill>
          <a:miter lim="800000"/>
          <a:headEnd/>
          <a:tailEnd/>
        </a:ln>
      </xdr:spPr>
    </xdr:pic>
    <xdr:clientData/>
  </xdr:twoCellAnchor>
  <xdr:twoCellAnchor>
    <xdr:from>
      <xdr:col>4</xdr:col>
      <xdr:colOff>28575</xdr:colOff>
      <xdr:row>51</xdr:row>
      <xdr:rowOff>723900</xdr:rowOff>
    </xdr:from>
    <xdr:to>
      <xdr:col>4</xdr:col>
      <xdr:colOff>269185</xdr:colOff>
      <xdr:row>52</xdr:row>
      <xdr:rowOff>61704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71900" y="41014650"/>
          <a:ext cx="240610" cy="261729"/>
        </a:xfrm>
        <a:prstGeom prst="rect">
          <a:avLst/>
        </a:prstGeom>
        <a:solidFill>
          <a:srgbClr val="FFFFFF"/>
        </a:solidFill>
        <a:ln w="9360" cap="sq">
          <a:solidFill>
            <a:srgbClr val="FFFFFF"/>
          </a:solidFill>
          <a:miter lim="800000"/>
          <a:headEnd/>
          <a:tailEnd/>
        </a:ln>
      </xdr:spPr>
    </xdr:pic>
    <xdr:clientData/>
  </xdr:twoCellAnchor>
  <xdr:twoCellAnchor>
    <xdr:from>
      <xdr:col>4</xdr:col>
      <xdr:colOff>45139</xdr:colOff>
      <xdr:row>54</xdr:row>
      <xdr:rowOff>443533</xdr:rowOff>
    </xdr:from>
    <xdr:to>
      <xdr:col>4</xdr:col>
      <xdr:colOff>255960</xdr:colOff>
      <xdr:row>54</xdr:row>
      <xdr:rowOff>642316</xdr:rowOff>
    </xdr:to>
    <xdr:pic>
      <xdr:nvPicPr>
        <xdr:cNvPr id="9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88464" y="44429983"/>
          <a:ext cx="210821" cy="198783"/>
        </a:xfrm>
        <a:prstGeom prst="rect">
          <a:avLst/>
        </a:prstGeom>
        <a:solidFill>
          <a:srgbClr val="FFFFFF"/>
        </a:solidFill>
        <a:ln w="9360" cap="sq">
          <a:solidFill>
            <a:srgbClr val="FFFFFF"/>
          </a:solidFill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440390</xdr:colOff>
      <xdr:row>0</xdr:row>
      <xdr:rowOff>28575</xdr:rowOff>
    </xdr:from>
    <xdr:to>
      <xdr:col>1</xdr:col>
      <xdr:colOff>610766</xdr:colOff>
      <xdr:row>0</xdr:row>
      <xdr:rowOff>29718</xdr:rowOff>
    </xdr:to>
    <xdr:pic>
      <xdr:nvPicPr>
        <xdr:cNvPr id="2" name="Picture 1" descr="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765" y="28575"/>
          <a:ext cx="170376" cy="11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17795</xdr:colOff>
      <xdr:row>1</xdr:row>
      <xdr:rowOff>19049</xdr:rowOff>
    </xdr:from>
    <xdr:to>
      <xdr:col>0</xdr:col>
      <xdr:colOff>524228</xdr:colOff>
      <xdr:row>3</xdr:row>
      <xdr:rowOff>0</xdr:rowOff>
    </xdr:to>
    <xdr:pic>
      <xdr:nvPicPr>
        <xdr:cNvPr id="3" name="Picture 2" descr="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95" y="247649"/>
          <a:ext cx="506433" cy="4381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440390</xdr:colOff>
      <xdr:row>0</xdr:row>
      <xdr:rowOff>28575</xdr:rowOff>
    </xdr:from>
    <xdr:to>
      <xdr:col>1</xdr:col>
      <xdr:colOff>610766</xdr:colOff>
      <xdr:row>0</xdr:row>
      <xdr:rowOff>29718</xdr:rowOff>
    </xdr:to>
    <xdr:pic>
      <xdr:nvPicPr>
        <xdr:cNvPr id="4" name="Picture 3" descr="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765" y="28575"/>
          <a:ext cx="170376" cy="11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0</xdr:row>
      <xdr:rowOff>152400</xdr:rowOff>
    </xdr:from>
    <xdr:to>
      <xdr:col>0</xdr:col>
      <xdr:colOff>615028</xdr:colOff>
      <xdr:row>3</xdr:row>
      <xdr:rowOff>38100</xdr:rowOff>
    </xdr:to>
    <xdr:pic>
      <xdr:nvPicPr>
        <xdr:cNvPr id="5" name="Picture 4" descr="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152400"/>
          <a:ext cx="595978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440390</xdr:colOff>
      <xdr:row>2</xdr:row>
      <xdr:rowOff>28575</xdr:rowOff>
    </xdr:from>
    <xdr:to>
      <xdr:col>1</xdr:col>
      <xdr:colOff>610766</xdr:colOff>
      <xdr:row>2</xdr:row>
      <xdr:rowOff>29718</xdr:rowOff>
    </xdr:to>
    <xdr:pic>
      <xdr:nvPicPr>
        <xdr:cNvPr id="6" name="Picture 5" descr="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4765" y="485775"/>
          <a:ext cx="170376" cy="11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76200</xdr:colOff>
      <xdr:row>10</xdr:row>
      <xdr:rowOff>123826</xdr:rowOff>
    </xdr:from>
    <xdr:to>
      <xdr:col>4</xdr:col>
      <xdr:colOff>350520</xdr:colOff>
      <xdr:row>10</xdr:row>
      <xdr:rowOff>350061</xdr:rowOff>
    </xdr:to>
    <xdr:pic>
      <xdr:nvPicPr>
        <xdr:cNvPr id="7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305300" y="3267076"/>
          <a:ext cx="274320" cy="226235"/>
        </a:xfrm>
        <a:prstGeom prst="rect">
          <a:avLst/>
        </a:prstGeom>
        <a:solidFill>
          <a:srgbClr val="FFFFFF"/>
        </a:solidFill>
        <a:ln w="9360" cap="sq">
          <a:solidFill>
            <a:srgbClr val="FFFFFF"/>
          </a:solidFill>
          <a:miter lim="800000"/>
          <a:headEnd/>
          <a:tailEnd/>
        </a:ln>
      </xdr:spPr>
    </xdr:pic>
    <xdr:clientData/>
  </xdr:twoCellAnchor>
  <xdr:twoCellAnchor>
    <xdr:from>
      <xdr:col>4</xdr:col>
      <xdr:colOff>76200</xdr:colOff>
      <xdr:row>22</xdr:row>
      <xdr:rowOff>152400</xdr:rowOff>
    </xdr:from>
    <xdr:to>
      <xdr:col>4</xdr:col>
      <xdr:colOff>350520</xdr:colOff>
      <xdr:row>22</xdr:row>
      <xdr:rowOff>378635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305300" y="11410950"/>
          <a:ext cx="274320" cy="226235"/>
        </a:xfrm>
        <a:prstGeom prst="rect">
          <a:avLst/>
        </a:prstGeom>
        <a:solidFill>
          <a:srgbClr val="FFFFFF"/>
        </a:solidFill>
        <a:ln w="9360" cap="sq">
          <a:solidFill>
            <a:srgbClr val="FFFFFF"/>
          </a:solidFill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37</xdr:row>
      <xdr:rowOff>136525</xdr:rowOff>
    </xdr:from>
    <xdr:to>
      <xdr:col>4</xdr:col>
      <xdr:colOff>369570</xdr:colOff>
      <xdr:row>37</xdr:row>
      <xdr:rowOff>362760</xdr:rowOff>
    </xdr:to>
    <xdr:pic>
      <xdr:nvPicPr>
        <xdr:cNvPr id="9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324350" y="21539200"/>
          <a:ext cx="274320" cy="226235"/>
        </a:xfrm>
        <a:prstGeom prst="rect">
          <a:avLst/>
        </a:prstGeom>
        <a:solidFill>
          <a:srgbClr val="FFFFFF"/>
        </a:solidFill>
        <a:ln w="9360" cap="sq">
          <a:solidFill>
            <a:srgbClr val="FFFFFF"/>
          </a:solidFill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447675</xdr:colOff>
      <xdr:row>21</xdr:row>
      <xdr:rowOff>0</xdr:rowOff>
    </xdr:from>
    <xdr:to>
      <xdr:col>2</xdr:col>
      <xdr:colOff>447675</xdr:colOff>
      <xdr:row>21</xdr:row>
      <xdr:rowOff>0</xdr:rowOff>
    </xdr:to>
    <xdr:sp macro="" textlink="">
      <xdr:nvSpPr>
        <xdr:cNvPr id="2" name="Line 6"/>
        <xdr:cNvSpPr>
          <a:spLocks noChangeShapeType="1"/>
        </xdr:cNvSpPr>
      </xdr:nvSpPr>
      <xdr:spPr bwMode="auto">
        <a:xfrm>
          <a:off x="1247775" y="22583775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447675</xdr:colOff>
      <xdr:row>21</xdr:row>
      <xdr:rowOff>0</xdr:rowOff>
    </xdr:from>
    <xdr:to>
      <xdr:col>2</xdr:col>
      <xdr:colOff>447675</xdr:colOff>
      <xdr:row>21</xdr:row>
      <xdr:rowOff>0</xdr:rowOff>
    </xdr:to>
    <xdr:sp macro="" textlink="">
      <xdr:nvSpPr>
        <xdr:cNvPr id="3" name="Line 4"/>
        <xdr:cNvSpPr>
          <a:spLocks noChangeShapeType="1"/>
        </xdr:cNvSpPr>
      </xdr:nvSpPr>
      <xdr:spPr bwMode="auto">
        <a:xfrm>
          <a:off x="1247775" y="22583775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381000</xdr:colOff>
      <xdr:row>0</xdr:row>
      <xdr:rowOff>38100</xdr:rowOff>
    </xdr:from>
    <xdr:to>
      <xdr:col>2</xdr:col>
      <xdr:colOff>66675</xdr:colOff>
      <xdr:row>1</xdr:row>
      <xdr:rowOff>228600</xdr:rowOff>
    </xdr:to>
    <xdr:pic>
      <xdr:nvPicPr>
        <xdr:cNvPr id="16" name="image1.pn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1000" y="38100"/>
          <a:ext cx="485775" cy="457200"/>
        </a:xfrm>
        <a:prstGeom prst="rect">
          <a:avLst/>
        </a:prstGeom>
      </xdr:spPr>
    </xdr:pic>
    <xdr:clientData/>
  </xdr:twoCellAnchor>
  <xdr:twoCellAnchor editAs="oneCell">
    <xdr:from>
      <xdr:col>5</xdr:col>
      <xdr:colOff>450310</xdr:colOff>
      <xdr:row>6</xdr:row>
      <xdr:rowOff>92617</xdr:rowOff>
    </xdr:from>
    <xdr:to>
      <xdr:col>5</xdr:col>
      <xdr:colOff>2426241</xdr:colOff>
      <xdr:row>6</xdr:row>
      <xdr:rowOff>1826167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5400000">
          <a:off x="4029076" y="1876426"/>
          <a:ext cx="1733550" cy="1975931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5</xdr:col>
      <xdr:colOff>76201</xdr:colOff>
      <xdr:row>7</xdr:row>
      <xdr:rowOff>142875</xdr:rowOff>
    </xdr:from>
    <xdr:to>
      <xdr:col>5</xdr:col>
      <xdr:colOff>2956575</xdr:colOff>
      <xdr:row>7</xdr:row>
      <xdr:rowOff>1838325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33776" y="3952875"/>
          <a:ext cx="2880374" cy="169545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5</xdr:col>
      <xdr:colOff>123826</xdr:colOff>
      <xdr:row>8</xdr:row>
      <xdr:rowOff>276226</xdr:rowOff>
    </xdr:from>
    <xdr:to>
      <xdr:col>5</xdr:col>
      <xdr:colOff>2943226</xdr:colOff>
      <xdr:row>8</xdr:row>
      <xdr:rowOff>1158634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581401" y="6162676"/>
          <a:ext cx="2819400" cy="882408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133350</xdr:rowOff>
    </xdr:from>
    <xdr:to>
      <xdr:col>1</xdr:col>
      <xdr:colOff>533401</xdr:colOff>
      <xdr:row>3</xdr:row>
      <xdr:rowOff>114300</xdr:rowOff>
    </xdr:to>
    <xdr:pic>
      <xdr:nvPicPr>
        <xdr:cNvPr id="2" name="image1.pn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0025" y="133350"/>
          <a:ext cx="485776" cy="542925"/>
        </a:xfrm>
        <a:prstGeom prst="rect">
          <a:avLst/>
        </a:prstGeom>
      </xdr:spPr>
    </xdr:pic>
    <xdr:clientData/>
  </xdr:twoCellAnchor>
  <xdr:twoCellAnchor>
    <xdr:from>
      <xdr:col>4</xdr:col>
      <xdr:colOff>657225</xdr:colOff>
      <xdr:row>5</xdr:row>
      <xdr:rowOff>0</xdr:rowOff>
    </xdr:from>
    <xdr:to>
      <xdr:col>4</xdr:col>
      <xdr:colOff>752475</xdr:colOff>
      <xdr:row>5</xdr:row>
      <xdr:rowOff>171450</xdr:rowOff>
    </xdr:to>
    <xdr:sp macro="" textlink="">
      <xdr:nvSpPr>
        <xdr:cNvPr id="3" name="Text 39"/>
        <xdr:cNvSpPr txBox="1">
          <a:spLocks noChangeArrowheads="1"/>
        </xdr:cNvSpPr>
      </xdr:nvSpPr>
      <xdr:spPr bwMode="auto">
        <a:xfrm>
          <a:off x="1047750" y="66008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0</xdr:rowOff>
    </xdr:from>
    <xdr:to>
      <xdr:col>4</xdr:col>
      <xdr:colOff>752475</xdr:colOff>
      <xdr:row>5</xdr:row>
      <xdr:rowOff>171450</xdr:rowOff>
    </xdr:to>
    <xdr:sp macro="" textlink="">
      <xdr:nvSpPr>
        <xdr:cNvPr id="4" name="Text 48"/>
        <xdr:cNvSpPr txBox="1">
          <a:spLocks noChangeArrowheads="1"/>
        </xdr:cNvSpPr>
      </xdr:nvSpPr>
      <xdr:spPr bwMode="auto">
        <a:xfrm>
          <a:off x="1047750" y="66008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0</xdr:rowOff>
    </xdr:from>
    <xdr:to>
      <xdr:col>4</xdr:col>
      <xdr:colOff>752475</xdr:colOff>
      <xdr:row>5</xdr:row>
      <xdr:rowOff>171450</xdr:rowOff>
    </xdr:to>
    <xdr:sp macro="" textlink="">
      <xdr:nvSpPr>
        <xdr:cNvPr id="5" name="Text 30"/>
        <xdr:cNvSpPr txBox="1">
          <a:spLocks noChangeArrowheads="1"/>
        </xdr:cNvSpPr>
      </xdr:nvSpPr>
      <xdr:spPr bwMode="auto">
        <a:xfrm>
          <a:off x="1047750" y="66008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0</xdr:rowOff>
    </xdr:from>
    <xdr:to>
      <xdr:col>4</xdr:col>
      <xdr:colOff>752475</xdr:colOff>
      <xdr:row>5</xdr:row>
      <xdr:rowOff>171450</xdr:rowOff>
    </xdr:to>
    <xdr:sp macro="" textlink="">
      <xdr:nvSpPr>
        <xdr:cNvPr id="6" name="Text 39"/>
        <xdr:cNvSpPr txBox="1">
          <a:spLocks noChangeArrowheads="1"/>
        </xdr:cNvSpPr>
      </xdr:nvSpPr>
      <xdr:spPr bwMode="auto">
        <a:xfrm>
          <a:off x="1047750" y="66008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0</xdr:rowOff>
    </xdr:from>
    <xdr:to>
      <xdr:col>4</xdr:col>
      <xdr:colOff>752475</xdr:colOff>
      <xdr:row>5</xdr:row>
      <xdr:rowOff>171450</xdr:rowOff>
    </xdr:to>
    <xdr:sp macro="" textlink="">
      <xdr:nvSpPr>
        <xdr:cNvPr id="7" name="Text 48"/>
        <xdr:cNvSpPr txBox="1">
          <a:spLocks noChangeArrowheads="1"/>
        </xdr:cNvSpPr>
      </xdr:nvSpPr>
      <xdr:spPr bwMode="auto">
        <a:xfrm>
          <a:off x="1047750" y="66008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0</xdr:rowOff>
    </xdr:from>
    <xdr:to>
      <xdr:col>4</xdr:col>
      <xdr:colOff>752475</xdr:colOff>
      <xdr:row>5</xdr:row>
      <xdr:rowOff>171450</xdr:rowOff>
    </xdr:to>
    <xdr:sp macro="" textlink="">
      <xdr:nvSpPr>
        <xdr:cNvPr id="8" name="Text 30"/>
        <xdr:cNvSpPr txBox="1">
          <a:spLocks noChangeArrowheads="1"/>
        </xdr:cNvSpPr>
      </xdr:nvSpPr>
      <xdr:spPr bwMode="auto">
        <a:xfrm>
          <a:off x="1047750" y="66008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0</xdr:rowOff>
    </xdr:from>
    <xdr:to>
      <xdr:col>4</xdr:col>
      <xdr:colOff>752475</xdr:colOff>
      <xdr:row>5</xdr:row>
      <xdr:rowOff>171450</xdr:rowOff>
    </xdr:to>
    <xdr:sp macro="" textlink="">
      <xdr:nvSpPr>
        <xdr:cNvPr id="9" name="Text 39"/>
        <xdr:cNvSpPr txBox="1">
          <a:spLocks noChangeArrowheads="1"/>
        </xdr:cNvSpPr>
      </xdr:nvSpPr>
      <xdr:spPr bwMode="auto">
        <a:xfrm>
          <a:off x="1047750" y="66008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0</xdr:rowOff>
    </xdr:from>
    <xdr:to>
      <xdr:col>4</xdr:col>
      <xdr:colOff>752475</xdr:colOff>
      <xdr:row>5</xdr:row>
      <xdr:rowOff>171450</xdr:rowOff>
    </xdr:to>
    <xdr:sp macro="" textlink="">
      <xdr:nvSpPr>
        <xdr:cNvPr id="10" name="Text 48"/>
        <xdr:cNvSpPr txBox="1">
          <a:spLocks noChangeArrowheads="1"/>
        </xdr:cNvSpPr>
      </xdr:nvSpPr>
      <xdr:spPr bwMode="auto">
        <a:xfrm>
          <a:off x="1047750" y="66008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0</xdr:rowOff>
    </xdr:from>
    <xdr:to>
      <xdr:col>4</xdr:col>
      <xdr:colOff>752475</xdr:colOff>
      <xdr:row>5</xdr:row>
      <xdr:rowOff>171450</xdr:rowOff>
    </xdr:to>
    <xdr:sp macro="" textlink="">
      <xdr:nvSpPr>
        <xdr:cNvPr id="11" name="Text 30"/>
        <xdr:cNvSpPr txBox="1">
          <a:spLocks noChangeArrowheads="1"/>
        </xdr:cNvSpPr>
      </xdr:nvSpPr>
      <xdr:spPr bwMode="auto">
        <a:xfrm>
          <a:off x="1047750" y="66008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0</xdr:rowOff>
    </xdr:from>
    <xdr:to>
      <xdr:col>4</xdr:col>
      <xdr:colOff>752475</xdr:colOff>
      <xdr:row>5</xdr:row>
      <xdr:rowOff>171450</xdr:rowOff>
    </xdr:to>
    <xdr:sp macro="" textlink="">
      <xdr:nvSpPr>
        <xdr:cNvPr id="12" name="Text 39"/>
        <xdr:cNvSpPr txBox="1">
          <a:spLocks noChangeArrowheads="1"/>
        </xdr:cNvSpPr>
      </xdr:nvSpPr>
      <xdr:spPr bwMode="auto">
        <a:xfrm>
          <a:off x="1047750" y="66008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0</xdr:rowOff>
    </xdr:from>
    <xdr:to>
      <xdr:col>4</xdr:col>
      <xdr:colOff>752475</xdr:colOff>
      <xdr:row>5</xdr:row>
      <xdr:rowOff>171450</xdr:rowOff>
    </xdr:to>
    <xdr:sp macro="" textlink="">
      <xdr:nvSpPr>
        <xdr:cNvPr id="13" name="Text 48"/>
        <xdr:cNvSpPr txBox="1">
          <a:spLocks noChangeArrowheads="1"/>
        </xdr:cNvSpPr>
      </xdr:nvSpPr>
      <xdr:spPr bwMode="auto">
        <a:xfrm>
          <a:off x="1047750" y="66008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0</xdr:rowOff>
    </xdr:from>
    <xdr:to>
      <xdr:col>4</xdr:col>
      <xdr:colOff>752475</xdr:colOff>
      <xdr:row>5</xdr:row>
      <xdr:rowOff>171450</xdr:rowOff>
    </xdr:to>
    <xdr:sp macro="" textlink="">
      <xdr:nvSpPr>
        <xdr:cNvPr id="14" name="Text 30"/>
        <xdr:cNvSpPr txBox="1">
          <a:spLocks noChangeArrowheads="1"/>
        </xdr:cNvSpPr>
      </xdr:nvSpPr>
      <xdr:spPr bwMode="auto">
        <a:xfrm>
          <a:off x="1047750" y="66008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0</xdr:rowOff>
    </xdr:from>
    <xdr:to>
      <xdr:col>4</xdr:col>
      <xdr:colOff>752475</xdr:colOff>
      <xdr:row>5</xdr:row>
      <xdr:rowOff>171450</xdr:rowOff>
    </xdr:to>
    <xdr:sp macro="" textlink="">
      <xdr:nvSpPr>
        <xdr:cNvPr id="15" name="Text 39"/>
        <xdr:cNvSpPr txBox="1">
          <a:spLocks noChangeArrowheads="1"/>
        </xdr:cNvSpPr>
      </xdr:nvSpPr>
      <xdr:spPr bwMode="auto">
        <a:xfrm>
          <a:off x="1047750" y="66008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0</xdr:rowOff>
    </xdr:from>
    <xdr:to>
      <xdr:col>4</xdr:col>
      <xdr:colOff>752475</xdr:colOff>
      <xdr:row>5</xdr:row>
      <xdr:rowOff>171450</xdr:rowOff>
    </xdr:to>
    <xdr:sp macro="" textlink="">
      <xdr:nvSpPr>
        <xdr:cNvPr id="16" name="Text 48"/>
        <xdr:cNvSpPr txBox="1">
          <a:spLocks noChangeArrowheads="1"/>
        </xdr:cNvSpPr>
      </xdr:nvSpPr>
      <xdr:spPr bwMode="auto">
        <a:xfrm>
          <a:off x="1047750" y="66008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0</xdr:rowOff>
    </xdr:from>
    <xdr:to>
      <xdr:col>4</xdr:col>
      <xdr:colOff>752475</xdr:colOff>
      <xdr:row>5</xdr:row>
      <xdr:rowOff>171450</xdr:rowOff>
    </xdr:to>
    <xdr:sp macro="" textlink="">
      <xdr:nvSpPr>
        <xdr:cNvPr id="17" name="Text 30"/>
        <xdr:cNvSpPr txBox="1">
          <a:spLocks noChangeArrowheads="1"/>
        </xdr:cNvSpPr>
      </xdr:nvSpPr>
      <xdr:spPr bwMode="auto">
        <a:xfrm>
          <a:off x="1047750" y="66008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0</xdr:rowOff>
    </xdr:from>
    <xdr:to>
      <xdr:col>4</xdr:col>
      <xdr:colOff>752475</xdr:colOff>
      <xdr:row>5</xdr:row>
      <xdr:rowOff>171450</xdr:rowOff>
    </xdr:to>
    <xdr:sp macro="" textlink="">
      <xdr:nvSpPr>
        <xdr:cNvPr id="18" name="Text 39"/>
        <xdr:cNvSpPr txBox="1">
          <a:spLocks noChangeArrowheads="1"/>
        </xdr:cNvSpPr>
      </xdr:nvSpPr>
      <xdr:spPr bwMode="auto">
        <a:xfrm>
          <a:off x="1047750" y="66008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0</xdr:rowOff>
    </xdr:from>
    <xdr:to>
      <xdr:col>4</xdr:col>
      <xdr:colOff>752475</xdr:colOff>
      <xdr:row>5</xdr:row>
      <xdr:rowOff>171450</xdr:rowOff>
    </xdr:to>
    <xdr:sp macro="" textlink="">
      <xdr:nvSpPr>
        <xdr:cNvPr id="19" name="Text 48"/>
        <xdr:cNvSpPr txBox="1">
          <a:spLocks noChangeArrowheads="1"/>
        </xdr:cNvSpPr>
      </xdr:nvSpPr>
      <xdr:spPr bwMode="auto">
        <a:xfrm>
          <a:off x="1047750" y="66008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0</xdr:rowOff>
    </xdr:from>
    <xdr:to>
      <xdr:col>4</xdr:col>
      <xdr:colOff>752475</xdr:colOff>
      <xdr:row>5</xdr:row>
      <xdr:rowOff>171450</xdr:rowOff>
    </xdr:to>
    <xdr:sp macro="" textlink="">
      <xdr:nvSpPr>
        <xdr:cNvPr id="20" name="Text 30"/>
        <xdr:cNvSpPr txBox="1">
          <a:spLocks noChangeArrowheads="1"/>
        </xdr:cNvSpPr>
      </xdr:nvSpPr>
      <xdr:spPr bwMode="auto">
        <a:xfrm>
          <a:off x="1047750" y="66008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0</xdr:rowOff>
    </xdr:from>
    <xdr:to>
      <xdr:col>4</xdr:col>
      <xdr:colOff>752475</xdr:colOff>
      <xdr:row>5</xdr:row>
      <xdr:rowOff>171450</xdr:rowOff>
    </xdr:to>
    <xdr:sp macro="" textlink="">
      <xdr:nvSpPr>
        <xdr:cNvPr id="21" name="Text 39"/>
        <xdr:cNvSpPr txBox="1">
          <a:spLocks noChangeArrowheads="1"/>
        </xdr:cNvSpPr>
      </xdr:nvSpPr>
      <xdr:spPr bwMode="auto">
        <a:xfrm>
          <a:off x="1047750" y="66008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0</xdr:rowOff>
    </xdr:from>
    <xdr:to>
      <xdr:col>4</xdr:col>
      <xdr:colOff>752475</xdr:colOff>
      <xdr:row>5</xdr:row>
      <xdr:rowOff>171450</xdr:rowOff>
    </xdr:to>
    <xdr:sp macro="" textlink="">
      <xdr:nvSpPr>
        <xdr:cNvPr id="22" name="Text 48"/>
        <xdr:cNvSpPr txBox="1">
          <a:spLocks noChangeArrowheads="1"/>
        </xdr:cNvSpPr>
      </xdr:nvSpPr>
      <xdr:spPr bwMode="auto">
        <a:xfrm>
          <a:off x="1047750" y="66008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0</xdr:rowOff>
    </xdr:from>
    <xdr:to>
      <xdr:col>4</xdr:col>
      <xdr:colOff>752475</xdr:colOff>
      <xdr:row>5</xdr:row>
      <xdr:rowOff>171450</xdr:rowOff>
    </xdr:to>
    <xdr:sp macro="" textlink="">
      <xdr:nvSpPr>
        <xdr:cNvPr id="23" name="Text 30"/>
        <xdr:cNvSpPr txBox="1">
          <a:spLocks noChangeArrowheads="1"/>
        </xdr:cNvSpPr>
      </xdr:nvSpPr>
      <xdr:spPr bwMode="auto">
        <a:xfrm>
          <a:off x="1047750" y="66008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0</xdr:rowOff>
    </xdr:from>
    <xdr:to>
      <xdr:col>4</xdr:col>
      <xdr:colOff>752475</xdr:colOff>
      <xdr:row>5</xdr:row>
      <xdr:rowOff>171450</xdr:rowOff>
    </xdr:to>
    <xdr:sp macro="" textlink="">
      <xdr:nvSpPr>
        <xdr:cNvPr id="24" name="Text 39"/>
        <xdr:cNvSpPr txBox="1">
          <a:spLocks noChangeArrowheads="1"/>
        </xdr:cNvSpPr>
      </xdr:nvSpPr>
      <xdr:spPr bwMode="auto">
        <a:xfrm>
          <a:off x="1047750" y="66008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0</xdr:rowOff>
    </xdr:from>
    <xdr:to>
      <xdr:col>4</xdr:col>
      <xdr:colOff>752475</xdr:colOff>
      <xdr:row>5</xdr:row>
      <xdr:rowOff>171450</xdr:rowOff>
    </xdr:to>
    <xdr:sp macro="" textlink="">
      <xdr:nvSpPr>
        <xdr:cNvPr id="25" name="Text 48"/>
        <xdr:cNvSpPr txBox="1">
          <a:spLocks noChangeArrowheads="1"/>
        </xdr:cNvSpPr>
      </xdr:nvSpPr>
      <xdr:spPr bwMode="auto">
        <a:xfrm>
          <a:off x="1047750" y="66008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0</xdr:rowOff>
    </xdr:from>
    <xdr:to>
      <xdr:col>4</xdr:col>
      <xdr:colOff>752475</xdr:colOff>
      <xdr:row>5</xdr:row>
      <xdr:rowOff>171450</xdr:rowOff>
    </xdr:to>
    <xdr:sp macro="" textlink="">
      <xdr:nvSpPr>
        <xdr:cNvPr id="26" name="Text 30"/>
        <xdr:cNvSpPr txBox="1">
          <a:spLocks noChangeArrowheads="1"/>
        </xdr:cNvSpPr>
      </xdr:nvSpPr>
      <xdr:spPr bwMode="auto">
        <a:xfrm>
          <a:off x="1047750" y="66008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0</xdr:rowOff>
    </xdr:from>
    <xdr:to>
      <xdr:col>4</xdr:col>
      <xdr:colOff>752475</xdr:colOff>
      <xdr:row>5</xdr:row>
      <xdr:rowOff>171450</xdr:rowOff>
    </xdr:to>
    <xdr:sp macro="" textlink="">
      <xdr:nvSpPr>
        <xdr:cNvPr id="27" name="Text 39"/>
        <xdr:cNvSpPr txBox="1">
          <a:spLocks noChangeArrowheads="1"/>
        </xdr:cNvSpPr>
      </xdr:nvSpPr>
      <xdr:spPr bwMode="auto">
        <a:xfrm>
          <a:off x="1047750" y="66008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0</xdr:rowOff>
    </xdr:from>
    <xdr:to>
      <xdr:col>4</xdr:col>
      <xdr:colOff>752475</xdr:colOff>
      <xdr:row>5</xdr:row>
      <xdr:rowOff>171450</xdr:rowOff>
    </xdr:to>
    <xdr:sp macro="" textlink="">
      <xdr:nvSpPr>
        <xdr:cNvPr id="28" name="Text 48"/>
        <xdr:cNvSpPr txBox="1">
          <a:spLocks noChangeArrowheads="1"/>
        </xdr:cNvSpPr>
      </xdr:nvSpPr>
      <xdr:spPr bwMode="auto">
        <a:xfrm>
          <a:off x="1047750" y="66008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0</xdr:rowOff>
    </xdr:from>
    <xdr:to>
      <xdr:col>4</xdr:col>
      <xdr:colOff>752475</xdr:colOff>
      <xdr:row>5</xdr:row>
      <xdr:rowOff>171450</xdr:rowOff>
    </xdr:to>
    <xdr:sp macro="" textlink="">
      <xdr:nvSpPr>
        <xdr:cNvPr id="29" name="Text 30"/>
        <xdr:cNvSpPr txBox="1">
          <a:spLocks noChangeArrowheads="1"/>
        </xdr:cNvSpPr>
      </xdr:nvSpPr>
      <xdr:spPr bwMode="auto">
        <a:xfrm>
          <a:off x="1047750" y="66008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0</xdr:rowOff>
    </xdr:from>
    <xdr:to>
      <xdr:col>4</xdr:col>
      <xdr:colOff>752475</xdr:colOff>
      <xdr:row>5</xdr:row>
      <xdr:rowOff>171450</xdr:rowOff>
    </xdr:to>
    <xdr:sp macro="" textlink="">
      <xdr:nvSpPr>
        <xdr:cNvPr id="30" name="Text 39"/>
        <xdr:cNvSpPr txBox="1">
          <a:spLocks noChangeArrowheads="1"/>
        </xdr:cNvSpPr>
      </xdr:nvSpPr>
      <xdr:spPr bwMode="auto">
        <a:xfrm>
          <a:off x="1047750" y="66008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0</xdr:rowOff>
    </xdr:from>
    <xdr:to>
      <xdr:col>4</xdr:col>
      <xdr:colOff>752475</xdr:colOff>
      <xdr:row>5</xdr:row>
      <xdr:rowOff>171450</xdr:rowOff>
    </xdr:to>
    <xdr:sp macro="" textlink="">
      <xdr:nvSpPr>
        <xdr:cNvPr id="31" name="Text 48"/>
        <xdr:cNvSpPr txBox="1">
          <a:spLocks noChangeArrowheads="1"/>
        </xdr:cNvSpPr>
      </xdr:nvSpPr>
      <xdr:spPr bwMode="auto">
        <a:xfrm>
          <a:off x="1047750" y="66008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0</xdr:rowOff>
    </xdr:from>
    <xdr:to>
      <xdr:col>4</xdr:col>
      <xdr:colOff>752475</xdr:colOff>
      <xdr:row>5</xdr:row>
      <xdr:rowOff>104775</xdr:rowOff>
    </xdr:to>
    <xdr:sp macro="" textlink="">
      <xdr:nvSpPr>
        <xdr:cNvPr id="32" name="Text 39"/>
        <xdr:cNvSpPr txBox="1">
          <a:spLocks noChangeArrowheads="1"/>
        </xdr:cNvSpPr>
      </xdr:nvSpPr>
      <xdr:spPr bwMode="auto">
        <a:xfrm>
          <a:off x="1047750" y="66008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0</xdr:rowOff>
    </xdr:from>
    <xdr:to>
      <xdr:col>4</xdr:col>
      <xdr:colOff>752475</xdr:colOff>
      <xdr:row>5</xdr:row>
      <xdr:rowOff>104775</xdr:rowOff>
    </xdr:to>
    <xdr:sp macro="" textlink="">
      <xdr:nvSpPr>
        <xdr:cNvPr id="33" name="Text 48"/>
        <xdr:cNvSpPr txBox="1">
          <a:spLocks noChangeArrowheads="1"/>
        </xdr:cNvSpPr>
      </xdr:nvSpPr>
      <xdr:spPr bwMode="auto">
        <a:xfrm>
          <a:off x="1047750" y="66008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0</xdr:rowOff>
    </xdr:from>
    <xdr:to>
      <xdr:col>4</xdr:col>
      <xdr:colOff>752475</xdr:colOff>
      <xdr:row>5</xdr:row>
      <xdr:rowOff>104775</xdr:rowOff>
    </xdr:to>
    <xdr:sp macro="" textlink="">
      <xdr:nvSpPr>
        <xdr:cNvPr id="34" name="Text 30"/>
        <xdr:cNvSpPr txBox="1">
          <a:spLocks noChangeArrowheads="1"/>
        </xdr:cNvSpPr>
      </xdr:nvSpPr>
      <xdr:spPr bwMode="auto">
        <a:xfrm>
          <a:off x="1047750" y="66008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0</xdr:rowOff>
    </xdr:from>
    <xdr:to>
      <xdr:col>4</xdr:col>
      <xdr:colOff>752475</xdr:colOff>
      <xdr:row>5</xdr:row>
      <xdr:rowOff>104775</xdr:rowOff>
    </xdr:to>
    <xdr:sp macro="" textlink="">
      <xdr:nvSpPr>
        <xdr:cNvPr id="35" name="Text 39"/>
        <xdr:cNvSpPr txBox="1">
          <a:spLocks noChangeArrowheads="1"/>
        </xdr:cNvSpPr>
      </xdr:nvSpPr>
      <xdr:spPr bwMode="auto">
        <a:xfrm>
          <a:off x="1047750" y="66008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0</xdr:rowOff>
    </xdr:from>
    <xdr:to>
      <xdr:col>4</xdr:col>
      <xdr:colOff>752475</xdr:colOff>
      <xdr:row>5</xdr:row>
      <xdr:rowOff>104775</xdr:rowOff>
    </xdr:to>
    <xdr:sp macro="" textlink="">
      <xdr:nvSpPr>
        <xdr:cNvPr id="36" name="Text 48"/>
        <xdr:cNvSpPr txBox="1">
          <a:spLocks noChangeArrowheads="1"/>
        </xdr:cNvSpPr>
      </xdr:nvSpPr>
      <xdr:spPr bwMode="auto">
        <a:xfrm>
          <a:off x="1047750" y="66008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352425</xdr:colOff>
      <xdr:row>6</xdr:row>
      <xdr:rowOff>371475</xdr:rowOff>
    </xdr:from>
    <xdr:to>
      <xdr:col>6</xdr:col>
      <xdr:colOff>447675</xdr:colOff>
      <xdr:row>7</xdr:row>
      <xdr:rowOff>104775</xdr:rowOff>
    </xdr:to>
    <xdr:sp macro="" textlink="">
      <xdr:nvSpPr>
        <xdr:cNvPr id="37" name="Text 30"/>
        <xdr:cNvSpPr txBox="1">
          <a:spLocks noChangeArrowheads="1"/>
        </xdr:cNvSpPr>
      </xdr:nvSpPr>
      <xdr:spPr bwMode="auto">
        <a:xfrm>
          <a:off x="5048250" y="2295525"/>
          <a:ext cx="952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38" name="Text 39"/>
        <xdr:cNvSpPr txBox="1">
          <a:spLocks noChangeArrowheads="1"/>
        </xdr:cNvSpPr>
      </xdr:nvSpPr>
      <xdr:spPr bwMode="auto">
        <a:xfrm>
          <a:off x="1047750" y="69532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39" name="Text 48"/>
        <xdr:cNvSpPr txBox="1">
          <a:spLocks noChangeArrowheads="1"/>
        </xdr:cNvSpPr>
      </xdr:nvSpPr>
      <xdr:spPr bwMode="auto">
        <a:xfrm>
          <a:off x="1047750" y="69532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40" name="Text 30"/>
        <xdr:cNvSpPr txBox="1">
          <a:spLocks noChangeArrowheads="1"/>
        </xdr:cNvSpPr>
      </xdr:nvSpPr>
      <xdr:spPr bwMode="auto">
        <a:xfrm>
          <a:off x="1047750" y="69532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41" name="Text 39"/>
        <xdr:cNvSpPr txBox="1">
          <a:spLocks noChangeArrowheads="1"/>
        </xdr:cNvSpPr>
      </xdr:nvSpPr>
      <xdr:spPr bwMode="auto">
        <a:xfrm>
          <a:off x="1047750" y="69532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42" name="Text 48"/>
        <xdr:cNvSpPr txBox="1">
          <a:spLocks noChangeArrowheads="1"/>
        </xdr:cNvSpPr>
      </xdr:nvSpPr>
      <xdr:spPr bwMode="auto">
        <a:xfrm>
          <a:off x="1047750" y="69532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43" name="Text 30"/>
        <xdr:cNvSpPr txBox="1">
          <a:spLocks noChangeArrowheads="1"/>
        </xdr:cNvSpPr>
      </xdr:nvSpPr>
      <xdr:spPr bwMode="auto">
        <a:xfrm>
          <a:off x="1047750" y="69532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44" name="Text 39"/>
        <xdr:cNvSpPr txBox="1">
          <a:spLocks noChangeArrowheads="1"/>
        </xdr:cNvSpPr>
      </xdr:nvSpPr>
      <xdr:spPr bwMode="auto">
        <a:xfrm>
          <a:off x="1047750" y="69532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45" name="Text 48"/>
        <xdr:cNvSpPr txBox="1">
          <a:spLocks noChangeArrowheads="1"/>
        </xdr:cNvSpPr>
      </xdr:nvSpPr>
      <xdr:spPr bwMode="auto">
        <a:xfrm>
          <a:off x="1047750" y="69532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46" name="Text 30"/>
        <xdr:cNvSpPr txBox="1">
          <a:spLocks noChangeArrowheads="1"/>
        </xdr:cNvSpPr>
      </xdr:nvSpPr>
      <xdr:spPr bwMode="auto">
        <a:xfrm>
          <a:off x="1047750" y="69532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47" name="Text 39"/>
        <xdr:cNvSpPr txBox="1">
          <a:spLocks noChangeArrowheads="1"/>
        </xdr:cNvSpPr>
      </xdr:nvSpPr>
      <xdr:spPr bwMode="auto">
        <a:xfrm>
          <a:off x="1047750" y="69532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48" name="Text 48"/>
        <xdr:cNvSpPr txBox="1">
          <a:spLocks noChangeArrowheads="1"/>
        </xdr:cNvSpPr>
      </xdr:nvSpPr>
      <xdr:spPr bwMode="auto">
        <a:xfrm>
          <a:off x="1047750" y="69532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49" name="Text 30"/>
        <xdr:cNvSpPr txBox="1">
          <a:spLocks noChangeArrowheads="1"/>
        </xdr:cNvSpPr>
      </xdr:nvSpPr>
      <xdr:spPr bwMode="auto">
        <a:xfrm>
          <a:off x="1047750" y="69532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50" name="Text 39"/>
        <xdr:cNvSpPr txBox="1">
          <a:spLocks noChangeArrowheads="1"/>
        </xdr:cNvSpPr>
      </xdr:nvSpPr>
      <xdr:spPr bwMode="auto">
        <a:xfrm>
          <a:off x="1047750" y="69532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51" name="Text 48"/>
        <xdr:cNvSpPr txBox="1">
          <a:spLocks noChangeArrowheads="1"/>
        </xdr:cNvSpPr>
      </xdr:nvSpPr>
      <xdr:spPr bwMode="auto">
        <a:xfrm>
          <a:off x="1047750" y="69532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52" name="Text 30"/>
        <xdr:cNvSpPr txBox="1">
          <a:spLocks noChangeArrowheads="1"/>
        </xdr:cNvSpPr>
      </xdr:nvSpPr>
      <xdr:spPr bwMode="auto">
        <a:xfrm>
          <a:off x="1047750" y="69532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53" name="Text 39"/>
        <xdr:cNvSpPr txBox="1">
          <a:spLocks noChangeArrowheads="1"/>
        </xdr:cNvSpPr>
      </xdr:nvSpPr>
      <xdr:spPr bwMode="auto">
        <a:xfrm>
          <a:off x="1047750" y="69532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54" name="Text 48"/>
        <xdr:cNvSpPr txBox="1">
          <a:spLocks noChangeArrowheads="1"/>
        </xdr:cNvSpPr>
      </xdr:nvSpPr>
      <xdr:spPr bwMode="auto">
        <a:xfrm>
          <a:off x="1047750" y="69532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55" name="Text 30"/>
        <xdr:cNvSpPr txBox="1">
          <a:spLocks noChangeArrowheads="1"/>
        </xdr:cNvSpPr>
      </xdr:nvSpPr>
      <xdr:spPr bwMode="auto">
        <a:xfrm>
          <a:off x="1047750" y="69532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56" name="Text 39"/>
        <xdr:cNvSpPr txBox="1">
          <a:spLocks noChangeArrowheads="1"/>
        </xdr:cNvSpPr>
      </xdr:nvSpPr>
      <xdr:spPr bwMode="auto">
        <a:xfrm>
          <a:off x="1047750" y="69532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57" name="Text 48"/>
        <xdr:cNvSpPr txBox="1">
          <a:spLocks noChangeArrowheads="1"/>
        </xdr:cNvSpPr>
      </xdr:nvSpPr>
      <xdr:spPr bwMode="auto">
        <a:xfrm>
          <a:off x="1047750" y="69532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58" name="Text 30"/>
        <xdr:cNvSpPr txBox="1">
          <a:spLocks noChangeArrowheads="1"/>
        </xdr:cNvSpPr>
      </xdr:nvSpPr>
      <xdr:spPr bwMode="auto">
        <a:xfrm>
          <a:off x="1047750" y="69532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59" name="Text 39"/>
        <xdr:cNvSpPr txBox="1">
          <a:spLocks noChangeArrowheads="1"/>
        </xdr:cNvSpPr>
      </xdr:nvSpPr>
      <xdr:spPr bwMode="auto">
        <a:xfrm>
          <a:off x="1047750" y="69532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60" name="Text 48"/>
        <xdr:cNvSpPr txBox="1">
          <a:spLocks noChangeArrowheads="1"/>
        </xdr:cNvSpPr>
      </xdr:nvSpPr>
      <xdr:spPr bwMode="auto">
        <a:xfrm>
          <a:off x="1047750" y="69532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61" name="Text 30"/>
        <xdr:cNvSpPr txBox="1">
          <a:spLocks noChangeArrowheads="1"/>
        </xdr:cNvSpPr>
      </xdr:nvSpPr>
      <xdr:spPr bwMode="auto">
        <a:xfrm>
          <a:off x="1047750" y="69532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62" name="Text 39"/>
        <xdr:cNvSpPr txBox="1">
          <a:spLocks noChangeArrowheads="1"/>
        </xdr:cNvSpPr>
      </xdr:nvSpPr>
      <xdr:spPr bwMode="auto">
        <a:xfrm>
          <a:off x="1047750" y="69532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63" name="Text 48"/>
        <xdr:cNvSpPr txBox="1">
          <a:spLocks noChangeArrowheads="1"/>
        </xdr:cNvSpPr>
      </xdr:nvSpPr>
      <xdr:spPr bwMode="auto">
        <a:xfrm>
          <a:off x="1047750" y="69532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64" name="Text 30"/>
        <xdr:cNvSpPr txBox="1">
          <a:spLocks noChangeArrowheads="1"/>
        </xdr:cNvSpPr>
      </xdr:nvSpPr>
      <xdr:spPr bwMode="auto">
        <a:xfrm>
          <a:off x="1047750" y="69532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65" name="Text 39"/>
        <xdr:cNvSpPr txBox="1">
          <a:spLocks noChangeArrowheads="1"/>
        </xdr:cNvSpPr>
      </xdr:nvSpPr>
      <xdr:spPr bwMode="auto">
        <a:xfrm>
          <a:off x="1047750" y="69532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66" name="Text 48"/>
        <xdr:cNvSpPr txBox="1">
          <a:spLocks noChangeArrowheads="1"/>
        </xdr:cNvSpPr>
      </xdr:nvSpPr>
      <xdr:spPr bwMode="auto">
        <a:xfrm>
          <a:off x="1047750" y="69532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67" name="Text 30"/>
        <xdr:cNvSpPr txBox="1">
          <a:spLocks noChangeArrowheads="1"/>
        </xdr:cNvSpPr>
      </xdr:nvSpPr>
      <xdr:spPr bwMode="auto">
        <a:xfrm>
          <a:off x="1047750" y="69532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68" name="Text 39"/>
        <xdr:cNvSpPr txBox="1">
          <a:spLocks noChangeArrowheads="1"/>
        </xdr:cNvSpPr>
      </xdr:nvSpPr>
      <xdr:spPr bwMode="auto">
        <a:xfrm>
          <a:off x="1047750" y="69532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69" name="Text 48"/>
        <xdr:cNvSpPr txBox="1">
          <a:spLocks noChangeArrowheads="1"/>
        </xdr:cNvSpPr>
      </xdr:nvSpPr>
      <xdr:spPr bwMode="auto">
        <a:xfrm>
          <a:off x="1047750" y="69532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70" name="Text 30"/>
        <xdr:cNvSpPr txBox="1">
          <a:spLocks noChangeArrowheads="1"/>
        </xdr:cNvSpPr>
      </xdr:nvSpPr>
      <xdr:spPr bwMode="auto">
        <a:xfrm>
          <a:off x="1047750" y="69532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71" name="Text 39"/>
        <xdr:cNvSpPr txBox="1">
          <a:spLocks noChangeArrowheads="1"/>
        </xdr:cNvSpPr>
      </xdr:nvSpPr>
      <xdr:spPr bwMode="auto">
        <a:xfrm>
          <a:off x="1047750" y="69532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72" name="Text 48"/>
        <xdr:cNvSpPr txBox="1">
          <a:spLocks noChangeArrowheads="1"/>
        </xdr:cNvSpPr>
      </xdr:nvSpPr>
      <xdr:spPr bwMode="auto">
        <a:xfrm>
          <a:off x="1047750" y="69532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73" name="Text 30"/>
        <xdr:cNvSpPr txBox="1">
          <a:spLocks noChangeArrowheads="1"/>
        </xdr:cNvSpPr>
      </xdr:nvSpPr>
      <xdr:spPr bwMode="auto">
        <a:xfrm>
          <a:off x="1047750" y="69532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74" name="Text 39"/>
        <xdr:cNvSpPr txBox="1">
          <a:spLocks noChangeArrowheads="1"/>
        </xdr:cNvSpPr>
      </xdr:nvSpPr>
      <xdr:spPr bwMode="auto">
        <a:xfrm>
          <a:off x="1047750" y="69532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75" name="Text 48"/>
        <xdr:cNvSpPr txBox="1">
          <a:spLocks noChangeArrowheads="1"/>
        </xdr:cNvSpPr>
      </xdr:nvSpPr>
      <xdr:spPr bwMode="auto">
        <a:xfrm>
          <a:off x="1047750" y="69532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76" name="Text 30"/>
        <xdr:cNvSpPr txBox="1">
          <a:spLocks noChangeArrowheads="1"/>
        </xdr:cNvSpPr>
      </xdr:nvSpPr>
      <xdr:spPr bwMode="auto">
        <a:xfrm>
          <a:off x="1047750" y="69532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77" name="Text 39"/>
        <xdr:cNvSpPr txBox="1">
          <a:spLocks noChangeArrowheads="1"/>
        </xdr:cNvSpPr>
      </xdr:nvSpPr>
      <xdr:spPr bwMode="auto">
        <a:xfrm>
          <a:off x="1047750" y="69532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78" name="Text 48"/>
        <xdr:cNvSpPr txBox="1">
          <a:spLocks noChangeArrowheads="1"/>
        </xdr:cNvSpPr>
      </xdr:nvSpPr>
      <xdr:spPr bwMode="auto">
        <a:xfrm>
          <a:off x="1047750" y="69532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79" name="Text 30"/>
        <xdr:cNvSpPr txBox="1">
          <a:spLocks noChangeArrowheads="1"/>
        </xdr:cNvSpPr>
      </xdr:nvSpPr>
      <xdr:spPr bwMode="auto">
        <a:xfrm>
          <a:off x="1047750" y="69532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80" name="Text 39"/>
        <xdr:cNvSpPr txBox="1">
          <a:spLocks noChangeArrowheads="1"/>
        </xdr:cNvSpPr>
      </xdr:nvSpPr>
      <xdr:spPr bwMode="auto">
        <a:xfrm>
          <a:off x="1047750" y="69532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81" name="Text 48"/>
        <xdr:cNvSpPr txBox="1">
          <a:spLocks noChangeArrowheads="1"/>
        </xdr:cNvSpPr>
      </xdr:nvSpPr>
      <xdr:spPr bwMode="auto">
        <a:xfrm>
          <a:off x="1047750" y="69532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82" name="Text 30"/>
        <xdr:cNvSpPr txBox="1">
          <a:spLocks noChangeArrowheads="1"/>
        </xdr:cNvSpPr>
      </xdr:nvSpPr>
      <xdr:spPr bwMode="auto">
        <a:xfrm>
          <a:off x="1047750" y="69532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83" name="Text 39"/>
        <xdr:cNvSpPr txBox="1">
          <a:spLocks noChangeArrowheads="1"/>
        </xdr:cNvSpPr>
      </xdr:nvSpPr>
      <xdr:spPr bwMode="auto">
        <a:xfrm>
          <a:off x="1047750" y="69532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84" name="Text 48"/>
        <xdr:cNvSpPr txBox="1">
          <a:spLocks noChangeArrowheads="1"/>
        </xdr:cNvSpPr>
      </xdr:nvSpPr>
      <xdr:spPr bwMode="auto">
        <a:xfrm>
          <a:off x="1047750" y="69532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85" name="Text 30"/>
        <xdr:cNvSpPr txBox="1">
          <a:spLocks noChangeArrowheads="1"/>
        </xdr:cNvSpPr>
      </xdr:nvSpPr>
      <xdr:spPr bwMode="auto">
        <a:xfrm>
          <a:off x="1047750" y="69532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86" name="Text 39"/>
        <xdr:cNvSpPr txBox="1">
          <a:spLocks noChangeArrowheads="1"/>
        </xdr:cNvSpPr>
      </xdr:nvSpPr>
      <xdr:spPr bwMode="auto">
        <a:xfrm>
          <a:off x="1047750" y="69532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87" name="Text 48"/>
        <xdr:cNvSpPr txBox="1">
          <a:spLocks noChangeArrowheads="1"/>
        </xdr:cNvSpPr>
      </xdr:nvSpPr>
      <xdr:spPr bwMode="auto">
        <a:xfrm>
          <a:off x="1047750" y="69532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88" name="Text 30"/>
        <xdr:cNvSpPr txBox="1">
          <a:spLocks noChangeArrowheads="1"/>
        </xdr:cNvSpPr>
      </xdr:nvSpPr>
      <xdr:spPr bwMode="auto">
        <a:xfrm>
          <a:off x="1047750" y="69532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89" name="Text 39"/>
        <xdr:cNvSpPr txBox="1">
          <a:spLocks noChangeArrowheads="1"/>
        </xdr:cNvSpPr>
      </xdr:nvSpPr>
      <xdr:spPr bwMode="auto">
        <a:xfrm>
          <a:off x="1047750" y="69532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90" name="Text 48"/>
        <xdr:cNvSpPr txBox="1">
          <a:spLocks noChangeArrowheads="1"/>
        </xdr:cNvSpPr>
      </xdr:nvSpPr>
      <xdr:spPr bwMode="auto">
        <a:xfrm>
          <a:off x="1047750" y="69532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91" name="Text 30"/>
        <xdr:cNvSpPr txBox="1">
          <a:spLocks noChangeArrowheads="1"/>
        </xdr:cNvSpPr>
      </xdr:nvSpPr>
      <xdr:spPr bwMode="auto">
        <a:xfrm>
          <a:off x="1047750" y="69532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92" name="Text 39"/>
        <xdr:cNvSpPr txBox="1">
          <a:spLocks noChangeArrowheads="1"/>
        </xdr:cNvSpPr>
      </xdr:nvSpPr>
      <xdr:spPr bwMode="auto">
        <a:xfrm>
          <a:off x="1047750" y="69532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93" name="Text 48"/>
        <xdr:cNvSpPr txBox="1">
          <a:spLocks noChangeArrowheads="1"/>
        </xdr:cNvSpPr>
      </xdr:nvSpPr>
      <xdr:spPr bwMode="auto">
        <a:xfrm>
          <a:off x="1047750" y="69532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94" name="Text 30"/>
        <xdr:cNvSpPr txBox="1">
          <a:spLocks noChangeArrowheads="1"/>
        </xdr:cNvSpPr>
      </xdr:nvSpPr>
      <xdr:spPr bwMode="auto">
        <a:xfrm>
          <a:off x="1047750" y="69532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95" name="Text 39"/>
        <xdr:cNvSpPr txBox="1">
          <a:spLocks noChangeArrowheads="1"/>
        </xdr:cNvSpPr>
      </xdr:nvSpPr>
      <xdr:spPr bwMode="auto">
        <a:xfrm>
          <a:off x="1047750" y="69532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96" name="Text 48"/>
        <xdr:cNvSpPr txBox="1">
          <a:spLocks noChangeArrowheads="1"/>
        </xdr:cNvSpPr>
      </xdr:nvSpPr>
      <xdr:spPr bwMode="auto">
        <a:xfrm>
          <a:off x="1047750" y="69532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97" name="Text 30"/>
        <xdr:cNvSpPr txBox="1">
          <a:spLocks noChangeArrowheads="1"/>
        </xdr:cNvSpPr>
      </xdr:nvSpPr>
      <xdr:spPr bwMode="auto">
        <a:xfrm>
          <a:off x="1047750" y="69532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98" name="Text 39"/>
        <xdr:cNvSpPr txBox="1">
          <a:spLocks noChangeArrowheads="1"/>
        </xdr:cNvSpPr>
      </xdr:nvSpPr>
      <xdr:spPr bwMode="auto">
        <a:xfrm>
          <a:off x="1047750" y="69532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99" name="Text 48"/>
        <xdr:cNvSpPr txBox="1">
          <a:spLocks noChangeArrowheads="1"/>
        </xdr:cNvSpPr>
      </xdr:nvSpPr>
      <xdr:spPr bwMode="auto">
        <a:xfrm>
          <a:off x="1047750" y="69532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100" name="Text 30"/>
        <xdr:cNvSpPr txBox="1">
          <a:spLocks noChangeArrowheads="1"/>
        </xdr:cNvSpPr>
      </xdr:nvSpPr>
      <xdr:spPr bwMode="auto">
        <a:xfrm>
          <a:off x="1047750" y="69532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101" name="Text 39"/>
        <xdr:cNvSpPr txBox="1">
          <a:spLocks noChangeArrowheads="1"/>
        </xdr:cNvSpPr>
      </xdr:nvSpPr>
      <xdr:spPr bwMode="auto">
        <a:xfrm>
          <a:off x="1047750" y="69532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102" name="Text 48"/>
        <xdr:cNvSpPr txBox="1">
          <a:spLocks noChangeArrowheads="1"/>
        </xdr:cNvSpPr>
      </xdr:nvSpPr>
      <xdr:spPr bwMode="auto">
        <a:xfrm>
          <a:off x="1047750" y="69532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103" name="Text 30"/>
        <xdr:cNvSpPr txBox="1">
          <a:spLocks noChangeArrowheads="1"/>
        </xdr:cNvSpPr>
      </xdr:nvSpPr>
      <xdr:spPr bwMode="auto">
        <a:xfrm>
          <a:off x="1047750" y="69532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104" name="Text 39"/>
        <xdr:cNvSpPr txBox="1">
          <a:spLocks noChangeArrowheads="1"/>
        </xdr:cNvSpPr>
      </xdr:nvSpPr>
      <xdr:spPr bwMode="auto">
        <a:xfrm>
          <a:off x="1047750" y="69532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105" name="Text 48"/>
        <xdr:cNvSpPr txBox="1">
          <a:spLocks noChangeArrowheads="1"/>
        </xdr:cNvSpPr>
      </xdr:nvSpPr>
      <xdr:spPr bwMode="auto">
        <a:xfrm>
          <a:off x="1047750" y="69532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106" name="Text 30"/>
        <xdr:cNvSpPr txBox="1">
          <a:spLocks noChangeArrowheads="1"/>
        </xdr:cNvSpPr>
      </xdr:nvSpPr>
      <xdr:spPr bwMode="auto">
        <a:xfrm>
          <a:off x="1047750" y="69532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107" name="Text 39"/>
        <xdr:cNvSpPr txBox="1">
          <a:spLocks noChangeArrowheads="1"/>
        </xdr:cNvSpPr>
      </xdr:nvSpPr>
      <xdr:spPr bwMode="auto">
        <a:xfrm>
          <a:off x="1047750" y="69532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108" name="Text 48"/>
        <xdr:cNvSpPr txBox="1">
          <a:spLocks noChangeArrowheads="1"/>
        </xdr:cNvSpPr>
      </xdr:nvSpPr>
      <xdr:spPr bwMode="auto">
        <a:xfrm>
          <a:off x="1047750" y="69532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109" name="Text 30"/>
        <xdr:cNvSpPr txBox="1">
          <a:spLocks noChangeArrowheads="1"/>
        </xdr:cNvSpPr>
      </xdr:nvSpPr>
      <xdr:spPr bwMode="auto">
        <a:xfrm>
          <a:off x="1047750" y="69532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110" name="Text 39"/>
        <xdr:cNvSpPr txBox="1">
          <a:spLocks noChangeArrowheads="1"/>
        </xdr:cNvSpPr>
      </xdr:nvSpPr>
      <xdr:spPr bwMode="auto">
        <a:xfrm>
          <a:off x="1047750" y="69532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111" name="Text 48"/>
        <xdr:cNvSpPr txBox="1">
          <a:spLocks noChangeArrowheads="1"/>
        </xdr:cNvSpPr>
      </xdr:nvSpPr>
      <xdr:spPr bwMode="auto">
        <a:xfrm>
          <a:off x="1047750" y="69532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112" name="Text 30"/>
        <xdr:cNvSpPr txBox="1">
          <a:spLocks noChangeArrowheads="1"/>
        </xdr:cNvSpPr>
      </xdr:nvSpPr>
      <xdr:spPr bwMode="auto">
        <a:xfrm>
          <a:off x="1047750" y="69532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113" name="Text 39"/>
        <xdr:cNvSpPr txBox="1">
          <a:spLocks noChangeArrowheads="1"/>
        </xdr:cNvSpPr>
      </xdr:nvSpPr>
      <xdr:spPr bwMode="auto">
        <a:xfrm>
          <a:off x="1047750" y="69532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114" name="Text 48"/>
        <xdr:cNvSpPr txBox="1">
          <a:spLocks noChangeArrowheads="1"/>
        </xdr:cNvSpPr>
      </xdr:nvSpPr>
      <xdr:spPr bwMode="auto">
        <a:xfrm>
          <a:off x="1047750" y="69532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115" name="Text 30"/>
        <xdr:cNvSpPr txBox="1">
          <a:spLocks noChangeArrowheads="1"/>
        </xdr:cNvSpPr>
      </xdr:nvSpPr>
      <xdr:spPr bwMode="auto">
        <a:xfrm>
          <a:off x="1047750" y="69532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116" name="Text 39"/>
        <xdr:cNvSpPr txBox="1">
          <a:spLocks noChangeArrowheads="1"/>
        </xdr:cNvSpPr>
      </xdr:nvSpPr>
      <xdr:spPr bwMode="auto">
        <a:xfrm>
          <a:off x="1047750" y="69532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117" name="Text 48"/>
        <xdr:cNvSpPr txBox="1">
          <a:spLocks noChangeArrowheads="1"/>
        </xdr:cNvSpPr>
      </xdr:nvSpPr>
      <xdr:spPr bwMode="auto">
        <a:xfrm>
          <a:off x="1047750" y="69532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118" name="Text 30"/>
        <xdr:cNvSpPr txBox="1">
          <a:spLocks noChangeArrowheads="1"/>
        </xdr:cNvSpPr>
      </xdr:nvSpPr>
      <xdr:spPr bwMode="auto">
        <a:xfrm>
          <a:off x="1047750" y="69532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119" name="Text 39"/>
        <xdr:cNvSpPr txBox="1">
          <a:spLocks noChangeArrowheads="1"/>
        </xdr:cNvSpPr>
      </xdr:nvSpPr>
      <xdr:spPr bwMode="auto">
        <a:xfrm>
          <a:off x="1047750" y="69532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120" name="Text 48"/>
        <xdr:cNvSpPr txBox="1">
          <a:spLocks noChangeArrowheads="1"/>
        </xdr:cNvSpPr>
      </xdr:nvSpPr>
      <xdr:spPr bwMode="auto">
        <a:xfrm>
          <a:off x="1047750" y="69532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121" name="Text 30"/>
        <xdr:cNvSpPr txBox="1">
          <a:spLocks noChangeArrowheads="1"/>
        </xdr:cNvSpPr>
      </xdr:nvSpPr>
      <xdr:spPr bwMode="auto">
        <a:xfrm>
          <a:off x="1047750" y="69532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122" name="Text 39"/>
        <xdr:cNvSpPr txBox="1">
          <a:spLocks noChangeArrowheads="1"/>
        </xdr:cNvSpPr>
      </xdr:nvSpPr>
      <xdr:spPr bwMode="auto">
        <a:xfrm>
          <a:off x="1047750" y="69532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123" name="Text 48"/>
        <xdr:cNvSpPr txBox="1">
          <a:spLocks noChangeArrowheads="1"/>
        </xdr:cNvSpPr>
      </xdr:nvSpPr>
      <xdr:spPr bwMode="auto">
        <a:xfrm>
          <a:off x="1047750" y="69532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124" name="Text 30"/>
        <xdr:cNvSpPr txBox="1">
          <a:spLocks noChangeArrowheads="1"/>
        </xdr:cNvSpPr>
      </xdr:nvSpPr>
      <xdr:spPr bwMode="auto">
        <a:xfrm>
          <a:off x="1047750" y="69532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125" name="Text 39"/>
        <xdr:cNvSpPr txBox="1">
          <a:spLocks noChangeArrowheads="1"/>
        </xdr:cNvSpPr>
      </xdr:nvSpPr>
      <xdr:spPr bwMode="auto">
        <a:xfrm>
          <a:off x="1047750" y="69532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126" name="Text 48"/>
        <xdr:cNvSpPr txBox="1">
          <a:spLocks noChangeArrowheads="1"/>
        </xdr:cNvSpPr>
      </xdr:nvSpPr>
      <xdr:spPr bwMode="auto">
        <a:xfrm>
          <a:off x="1047750" y="695325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104775</xdr:rowOff>
    </xdr:to>
    <xdr:sp macro="" textlink="">
      <xdr:nvSpPr>
        <xdr:cNvPr id="127" name="Text 30"/>
        <xdr:cNvSpPr txBox="1">
          <a:spLocks noChangeArrowheads="1"/>
        </xdr:cNvSpPr>
      </xdr:nvSpPr>
      <xdr:spPr bwMode="auto">
        <a:xfrm>
          <a:off x="2228850" y="66008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104775</xdr:rowOff>
    </xdr:to>
    <xdr:sp macro="" textlink="">
      <xdr:nvSpPr>
        <xdr:cNvPr id="128" name="Text 39"/>
        <xdr:cNvSpPr txBox="1">
          <a:spLocks noChangeArrowheads="1"/>
        </xdr:cNvSpPr>
      </xdr:nvSpPr>
      <xdr:spPr bwMode="auto">
        <a:xfrm>
          <a:off x="2228850" y="66008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104775</xdr:rowOff>
    </xdr:to>
    <xdr:sp macro="" textlink="">
      <xdr:nvSpPr>
        <xdr:cNvPr id="129" name="Text 48"/>
        <xdr:cNvSpPr txBox="1">
          <a:spLocks noChangeArrowheads="1"/>
        </xdr:cNvSpPr>
      </xdr:nvSpPr>
      <xdr:spPr bwMode="auto">
        <a:xfrm>
          <a:off x="2228850" y="66008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104775</xdr:rowOff>
    </xdr:to>
    <xdr:sp macro="" textlink="">
      <xdr:nvSpPr>
        <xdr:cNvPr id="130" name="Text 30"/>
        <xdr:cNvSpPr txBox="1">
          <a:spLocks noChangeArrowheads="1"/>
        </xdr:cNvSpPr>
      </xdr:nvSpPr>
      <xdr:spPr bwMode="auto">
        <a:xfrm>
          <a:off x="2228850" y="66008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104775</xdr:rowOff>
    </xdr:to>
    <xdr:sp macro="" textlink="">
      <xdr:nvSpPr>
        <xdr:cNvPr id="131" name="Text 39"/>
        <xdr:cNvSpPr txBox="1">
          <a:spLocks noChangeArrowheads="1"/>
        </xdr:cNvSpPr>
      </xdr:nvSpPr>
      <xdr:spPr bwMode="auto">
        <a:xfrm>
          <a:off x="2228850" y="66008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104775</xdr:rowOff>
    </xdr:to>
    <xdr:sp macro="" textlink="">
      <xdr:nvSpPr>
        <xdr:cNvPr id="132" name="Text 48"/>
        <xdr:cNvSpPr txBox="1">
          <a:spLocks noChangeArrowheads="1"/>
        </xdr:cNvSpPr>
      </xdr:nvSpPr>
      <xdr:spPr bwMode="auto">
        <a:xfrm>
          <a:off x="2228850" y="66008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104775</xdr:rowOff>
    </xdr:to>
    <xdr:sp macro="" textlink="">
      <xdr:nvSpPr>
        <xdr:cNvPr id="133" name="Text 30"/>
        <xdr:cNvSpPr txBox="1">
          <a:spLocks noChangeArrowheads="1"/>
        </xdr:cNvSpPr>
      </xdr:nvSpPr>
      <xdr:spPr bwMode="auto">
        <a:xfrm>
          <a:off x="2228850" y="66008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104775</xdr:rowOff>
    </xdr:to>
    <xdr:sp macro="" textlink="">
      <xdr:nvSpPr>
        <xdr:cNvPr id="134" name="Text 39"/>
        <xdr:cNvSpPr txBox="1">
          <a:spLocks noChangeArrowheads="1"/>
        </xdr:cNvSpPr>
      </xdr:nvSpPr>
      <xdr:spPr bwMode="auto">
        <a:xfrm>
          <a:off x="2228850" y="66008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104775</xdr:rowOff>
    </xdr:to>
    <xdr:sp macro="" textlink="">
      <xdr:nvSpPr>
        <xdr:cNvPr id="135" name="Text 48"/>
        <xdr:cNvSpPr txBox="1">
          <a:spLocks noChangeArrowheads="1"/>
        </xdr:cNvSpPr>
      </xdr:nvSpPr>
      <xdr:spPr bwMode="auto">
        <a:xfrm>
          <a:off x="2228850" y="66008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104775</xdr:rowOff>
    </xdr:to>
    <xdr:sp macro="" textlink="">
      <xdr:nvSpPr>
        <xdr:cNvPr id="136" name="Text 30"/>
        <xdr:cNvSpPr txBox="1">
          <a:spLocks noChangeArrowheads="1"/>
        </xdr:cNvSpPr>
      </xdr:nvSpPr>
      <xdr:spPr bwMode="auto">
        <a:xfrm>
          <a:off x="2228850" y="66008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104775</xdr:rowOff>
    </xdr:to>
    <xdr:sp macro="" textlink="">
      <xdr:nvSpPr>
        <xdr:cNvPr id="137" name="Text 39"/>
        <xdr:cNvSpPr txBox="1">
          <a:spLocks noChangeArrowheads="1"/>
        </xdr:cNvSpPr>
      </xdr:nvSpPr>
      <xdr:spPr bwMode="auto">
        <a:xfrm>
          <a:off x="2228850" y="66008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104775</xdr:rowOff>
    </xdr:to>
    <xdr:sp macro="" textlink="">
      <xdr:nvSpPr>
        <xdr:cNvPr id="138" name="Text 48"/>
        <xdr:cNvSpPr txBox="1">
          <a:spLocks noChangeArrowheads="1"/>
        </xdr:cNvSpPr>
      </xdr:nvSpPr>
      <xdr:spPr bwMode="auto">
        <a:xfrm>
          <a:off x="2228850" y="66008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104775</xdr:rowOff>
    </xdr:to>
    <xdr:sp macro="" textlink="">
      <xdr:nvSpPr>
        <xdr:cNvPr id="139" name="Text 48"/>
        <xdr:cNvSpPr txBox="1">
          <a:spLocks noChangeArrowheads="1"/>
        </xdr:cNvSpPr>
      </xdr:nvSpPr>
      <xdr:spPr bwMode="auto">
        <a:xfrm>
          <a:off x="2228850" y="66008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104775</xdr:rowOff>
    </xdr:to>
    <xdr:sp macro="" textlink="">
      <xdr:nvSpPr>
        <xdr:cNvPr id="140" name="Text 30"/>
        <xdr:cNvSpPr txBox="1">
          <a:spLocks noChangeArrowheads="1"/>
        </xdr:cNvSpPr>
      </xdr:nvSpPr>
      <xdr:spPr bwMode="auto">
        <a:xfrm>
          <a:off x="2228850" y="66008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104775</xdr:rowOff>
    </xdr:to>
    <xdr:sp macro="" textlink="">
      <xdr:nvSpPr>
        <xdr:cNvPr id="141" name="Text 39"/>
        <xdr:cNvSpPr txBox="1">
          <a:spLocks noChangeArrowheads="1"/>
        </xdr:cNvSpPr>
      </xdr:nvSpPr>
      <xdr:spPr bwMode="auto">
        <a:xfrm>
          <a:off x="2228850" y="66008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104775</xdr:rowOff>
    </xdr:to>
    <xdr:sp macro="" textlink="">
      <xdr:nvSpPr>
        <xdr:cNvPr id="142" name="Text 48"/>
        <xdr:cNvSpPr txBox="1">
          <a:spLocks noChangeArrowheads="1"/>
        </xdr:cNvSpPr>
      </xdr:nvSpPr>
      <xdr:spPr bwMode="auto">
        <a:xfrm>
          <a:off x="2228850" y="66008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104775</xdr:rowOff>
    </xdr:to>
    <xdr:sp macro="" textlink="">
      <xdr:nvSpPr>
        <xdr:cNvPr id="143" name="Text 30"/>
        <xdr:cNvSpPr txBox="1">
          <a:spLocks noChangeArrowheads="1"/>
        </xdr:cNvSpPr>
      </xdr:nvSpPr>
      <xdr:spPr bwMode="auto">
        <a:xfrm>
          <a:off x="2228850" y="66008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104775</xdr:rowOff>
    </xdr:to>
    <xdr:sp macro="" textlink="">
      <xdr:nvSpPr>
        <xdr:cNvPr id="144" name="Text 39"/>
        <xdr:cNvSpPr txBox="1">
          <a:spLocks noChangeArrowheads="1"/>
        </xdr:cNvSpPr>
      </xdr:nvSpPr>
      <xdr:spPr bwMode="auto">
        <a:xfrm>
          <a:off x="2228850" y="66008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104775</xdr:rowOff>
    </xdr:to>
    <xdr:sp macro="" textlink="">
      <xdr:nvSpPr>
        <xdr:cNvPr id="145" name="Text 48"/>
        <xdr:cNvSpPr txBox="1">
          <a:spLocks noChangeArrowheads="1"/>
        </xdr:cNvSpPr>
      </xdr:nvSpPr>
      <xdr:spPr bwMode="auto">
        <a:xfrm>
          <a:off x="2228850" y="66008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104775</xdr:rowOff>
    </xdr:to>
    <xdr:sp macro="" textlink="">
      <xdr:nvSpPr>
        <xdr:cNvPr id="146" name="Text 30"/>
        <xdr:cNvSpPr txBox="1">
          <a:spLocks noChangeArrowheads="1"/>
        </xdr:cNvSpPr>
      </xdr:nvSpPr>
      <xdr:spPr bwMode="auto">
        <a:xfrm>
          <a:off x="2228850" y="66008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104775</xdr:rowOff>
    </xdr:to>
    <xdr:sp macro="" textlink="">
      <xdr:nvSpPr>
        <xdr:cNvPr id="147" name="Text 39"/>
        <xdr:cNvSpPr txBox="1">
          <a:spLocks noChangeArrowheads="1"/>
        </xdr:cNvSpPr>
      </xdr:nvSpPr>
      <xdr:spPr bwMode="auto">
        <a:xfrm>
          <a:off x="2228850" y="66008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104775</xdr:rowOff>
    </xdr:to>
    <xdr:sp macro="" textlink="">
      <xdr:nvSpPr>
        <xdr:cNvPr id="148" name="Text 48"/>
        <xdr:cNvSpPr txBox="1">
          <a:spLocks noChangeArrowheads="1"/>
        </xdr:cNvSpPr>
      </xdr:nvSpPr>
      <xdr:spPr bwMode="auto">
        <a:xfrm>
          <a:off x="2228850" y="66008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171450</xdr:rowOff>
    </xdr:to>
    <xdr:sp macro="" textlink="">
      <xdr:nvSpPr>
        <xdr:cNvPr id="149" name="Text 30"/>
        <xdr:cNvSpPr txBox="1">
          <a:spLocks noChangeArrowheads="1"/>
        </xdr:cNvSpPr>
      </xdr:nvSpPr>
      <xdr:spPr bwMode="auto">
        <a:xfrm>
          <a:off x="2228850" y="66008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171450</xdr:rowOff>
    </xdr:to>
    <xdr:sp macro="" textlink="">
      <xdr:nvSpPr>
        <xdr:cNvPr id="150" name="Text 39"/>
        <xdr:cNvSpPr txBox="1">
          <a:spLocks noChangeArrowheads="1"/>
        </xdr:cNvSpPr>
      </xdr:nvSpPr>
      <xdr:spPr bwMode="auto">
        <a:xfrm>
          <a:off x="2228850" y="66008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171450</xdr:rowOff>
    </xdr:to>
    <xdr:sp macro="" textlink="">
      <xdr:nvSpPr>
        <xdr:cNvPr id="151" name="Text 48"/>
        <xdr:cNvSpPr txBox="1">
          <a:spLocks noChangeArrowheads="1"/>
        </xdr:cNvSpPr>
      </xdr:nvSpPr>
      <xdr:spPr bwMode="auto">
        <a:xfrm>
          <a:off x="2228850" y="66008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171450</xdr:rowOff>
    </xdr:to>
    <xdr:sp macro="" textlink="">
      <xdr:nvSpPr>
        <xdr:cNvPr id="152" name="Text 30"/>
        <xdr:cNvSpPr txBox="1">
          <a:spLocks noChangeArrowheads="1"/>
        </xdr:cNvSpPr>
      </xdr:nvSpPr>
      <xdr:spPr bwMode="auto">
        <a:xfrm>
          <a:off x="2228850" y="66008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171450</xdr:rowOff>
    </xdr:to>
    <xdr:sp macro="" textlink="">
      <xdr:nvSpPr>
        <xdr:cNvPr id="153" name="Text 39"/>
        <xdr:cNvSpPr txBox="1">
          <a:spLocks noChangeArrowheads="1"/>
        </xdr:cNvSpPr>
      </xdr:nvSpPr>
      <xdr:spPr bwMode="auto">
        <a:xfrm>
          <a:off x="2228850" y="66008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171450</xdr:rowOff>
    </xdr:to>
    <xdr:sp macro="" textlink="">
      <xdr:nvSpPr>
        <xdr:cNvPr id="154" name="Text 48"/>
        <xdr:cNvSpPr txBox="1">
          <a:spLocks noChangeArrowheads="1"/>
        </xdr:cNvSpPr>
      </xdr:nvSpPr>
      <xdr:spPr bwMode="auto">
        <a:xfrm>
          <a:off x="2228850" y="66008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171450</xdr:rowOff>
    </xdr:to>
    <xdr:sp macro="" textlink="">
      <xdr:nvSpPr>
        <xdr:cNvPr id="155" name="Text 30"/>
        <xdr:cNvSpPr txBox="1">
          <a:spLocks noChangeArrowheads="1"/>
        </xdr:cNvSpPr>
      </xdr:nvSpPr>
      <xdr:spPr bwMode="auto">
        <a:xfrm>
          <a:off x="2228850" y="66008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171450</xdr:rowOff>
    </xdr:to>
    <xdr:sp macro="" textlink="">
      <xdr:nvSpPr>
        <xdr:cNvPr id="156" name="Text 39"/>
        <xdr:cNvSpPr txBox="1">
          <a:spLocks noChangeArrowheads="1"/>
        </xdr:cNvSpPr>
      </xdr:nvSpPr>
      <xdr:spPr bwMode="auto">
        <a:xfrm>
          <a:off x="2228850" y="66008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171450</xdr:rowOff>
    </xdr:to>
    <xdr:sp macro="" textlink="">
      <xdr:nvSpPr>
        <xdr:cNvPr id="157" name="Text 48"/>
        <xdr:cNvSpPr txBox="1">
          <a:spLocks noChangeArrowheads="1"/>
        </xdr:cNvSpPr>
      </xdr:nvSpPr>
      <xdr:spPr bwMode="auto">
        <a:xfrm>
          <a:off x="2228850" y="66008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171450</xdr:rowOff>
    </xdr:to>
    <xdr:sp macro="" textlink="">
      <xdr:nvSpPr>
        <xdr:cNvPr id="158" name="Text 30"/>
        <xdr:cNvSpPr txBox="1">
          <a:spLocks noChangeArrowheads="1"/>
        </xdr:cNvSpPr>
      </xdr:nvSpPr>
      <xdr:spPr bwMode="auto">
        <a:xfrm>
          <a:off x="2228850" y="66008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171450</xdr:rowOff>
    </xdr:to>
    <xdr:sp macro="" textlink="">
      <xdr:nvSpPr>
        <xdr:cNvPr id="159" name="Text 39"/>
        <xdr:cNvSpPr txBox="1">
          <a:spLocks noChangeArrowheads="1"/>
        </xdr:cNvSpPr>
      </xdr:nvSpPr>
      <xdr:spPr bwMode="auto">
        <a:xfrm>
          <a:off x="2228850" y="66008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171450</xdr:rowOff>
    </xdr:to>
    <xdr:sp macro="" textlink="">
      <xdr:nvSpPr>
        <xdr:cNvPr id="160" name="Text 48"/>
        <xdr:cNvSpPr txBox="1">
          <a:spLocks noChangeArrowheads="1"/>
        </xdr:cNvSpPr>
      </xdr:nvSpPr>
      <xdr:spPr bwMode="auto">
        <a:xfrm>
          <a:off x="2228850" y="66008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171450</xdr:rowOff>
    </xdr:to>
    <xdr:sp macro="" textlink="">
      <xdr:nvSpPr>
        <xdr:cNvPr id="161" name="Text 30"/>
        <xdr:cNvSpPr txBox="1">
          <a:spLocks noChangeArrowheads="1"/>
        </xdr:cNvSpPr>
      </xdr:nvSpPr>
      <xdr:spPr bwMode="auto">
        <a:xfrm>
          <a:off x="2228850" y="66008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171450</xdr:rowOff>
    </xdr:to>
    <xdr:sp macro="" textlink="">
      <xdr:nvSpPr>
        <xdr:cNvPr id="162" name="Text 39"/>
        <xdr:cNvSpPr txBox="1">
          <a:spLocks noChangeArrowheads="1"/>
        </xdr:cNvSpPr>
      </xdr:nvSpPr>
      <xdr:spPr bwMode="auto">
        <a:xfrm>
          <a:off x="2228850" y="66008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104775</xdr:rowOff>
    </xdr:to>
    <xdr:sp macro="" textlink="">
      <xdr:nvSpPr>
        <xdr:cNvPr id="163" name="Text 30"/>
        <xdr:cNvSpPr txBox="1">
          <a:spLocks noChangeArrowheads="1"/>
        </xdr:cNvSpPr>
      </xdr:nvSpPr>
      <xdr:spPr bwMode="auto">
        <a:xfrm>
          <a:off x="2228850" y="66008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104775</xdr:rowOff>
    </xdr:to>
    <xdr:sp macro="" textlink="">
      <xdr:nvSpPr>
        <xdr:cNvPr id="164" name="Text 39"/>
        <xdr:cNvSpPr txBox="1">
          <a:spLocks noChangeArrowheads="1"/>
        </xdr:cNvSpPr>
      </xdr:nvSpPr>
      <xdr:spPr bwMode="auto">
        <a:xfrm>
          <a:off x="2228850" y="66008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104775</xdr:rowOff>
    </xdr:to>
    <xdr:sp macro="" textlink="">
      <xdr:nvSpPr>
        <xdr:cNvPr id="165" name="Text 48"/>
        <xdr:cNvSpPr txBox="1">
          <a:spLocks noChangeArrowheads="1"/>
        </xdr:cNvSpPr>
      </xdr:nvSpPr>
      <xdr:spPr bwMode="auto">
        <a:xfrm>
          <a:off x="2228850" y="66008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104775</xdr:rowOff>
    </xdr:to>
    <xdr:sp macro="" textlink="">
      <xdr:nvSpPr>
        <xdr:cNvPr id="166" name="Text 30"/>
        <xdr:cNvSpPr txBox="1">
          <a:spLocks noChangeArrowheads="1"/>
        </xdr:cNvSpPr>
      </xdr:nvSpPr>
      <xdr:spPr bwMode="auto">
        <a:xfrm>
          <a:off x="2228850" y="66008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104775</xdr:rowOff>
    </xdr:to>
    <xdr:sp macro="" textlink="">
      <xdr:nvSpPr>
        <xdr:cNvPr id="167" name="Text 39"/>
        <xdr:cNvSpPr txBox="1">
          <a:spLocks noChangeArrowheads="1"/>
        </xdr:cNvSpPr>
      </xdr:nvSpPr>
      <xdr:spPr bwMode="auto">
        <a:xfrm>
          <a:off x="2228850" y="66008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104775</xdr:rowOff>
    </xdr:to>
    <xdr:sp macro="" textlink="">
      <xdr:nvSpPr>
        <xdr:cNvPr id="168" name="Text 48"/>
        <xdr:cNvSpPr txBox="1">
          <a:spLocks noChangeArrowheads="1"/>
        </xdr:cNvSpPr>
      </xdr:nvSpPr>
      <xdr:spPr bwMode="auto">
        <a:xfrm>
          <a:off x="2228850" y="66008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104775</xdr:rowOff>
    </xdr:to>
    <xdr:sp macro="" textlink="">
      <xdr:nvSpPr>
        <xdr:cNvPr id="169" name="Text 48"/>
        <xdr:cNvSpPr txBox="1">
          <a:spLocks noChangeArrowheads="1"/>
        </xdr:cNvSpPr>
      </xdr:nvSpPr>
      <xdr:spPr bwMode="auto">
        <a:xfrm>
          <a:off x="2228850" y="66008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104775</xdr:rowOff>
    </xdr:to>
    <xdr:sp macro="" textlink="">
      <xdr:nvSpPr>
        <xdr:cNvPr id="170" name="Text 30"/>
        <xdr:cNvSpPr txBox="1">
          <a:spLocks noChangeArrowheads="1"/>
        </xdr:cNvSpPr>
      </xdr:nvSpPr>
      <xdr:spPr bwMode="auto">
        <a:xfrm>
          <a:off x="2228850" y="66008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104775</xdr:rowOff>
    </xdr:to>
    <xdr:sp macro="" textlink="">
      <xdr:nvSpPr>
        <xdr:cNvPr id="171" name="Text 39"/>
        <xdr:cNvSpPr txBox="1">
          <a:spLocks noChangeArrowheads="1"/>
        </xdr:cNvSpPr>
      </xdr:nvSpPr>
      <xdr:spPr bwMode="auto">
        <a:xfrm>
          <a:off x="2228850" y="66008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104775</xdr:rowOff>
    </xdr:to>
    <xdr:sp macro="" textlink="">
      <xdr:nvSpPr>
        <xdr:cNvPr id="172" name="Text 48"/>
        <xdr:cNvSpPr txBox="1">
          <a:spLocks noChangeArrowheads="1"/>
        </xdr:cNvSpPr>
      </xdr:nvSpPr>
      <xdr:spPr bwMode="auto">
        <a:xfrm>
          <a:off x="2228850" y="66008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104775</xdr:rowOff>
    </xdr:to>
    <xdr:sp macro="" textlink="">
      <xdr:nvSpPr>
        <xdr:cNvPr id="173" name="Text 30"/>
        <xdr:cNvSpPr txBox="1">
          <a:spLocks noChangeArrowheads="1"/>
        </xdr:cNvSpPr>
      </xdr:nvSpPr>
      <xdr:spPr bwMode="auto">
        <a:xfrm>
          <a:off x="2228850" y="66008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104775</xdr:rowOff>
    </xdr:to>
    <xdr:sp macro="" textlink="">
      <xdr:nvSpPr>
        <xdr:cNvPr id="174" name="Text 39"/>
        <xdr:cNvSpPr txBox="1">
          <a:spLocks noChangeArrowheads="1"/>
        </xdr:cNvSpPr>
      </xdr:nvSpPr>
      <xdr:spPr bwMode="auto">
        <a:xfrm>
          <a:off x="2228850" y="66008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104775</xdr:rowOff>
    </xdr:to>
    <xdr:sp macro="" textlink="">
      <xdr:nvSpPr>
        <xdr:cNvPr id="175" name="Text 48"/>
        <xdr:cNvSpPr txBox="1">
          <a:spLocks noChangeArrowheads="1"/>
        </xdr:cNvSpPr>
      </xdr:nvSpPr>
      <xdr:spPr bwMode="auto">
        <a:xfrm>
          <a:off x="2228850" y="66008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104775</xdr:rowOff>
    </xdr:to>
    <xdr:sp macro="" textlink="">
      <xdr:nvSpPr>
        <xdr:cNvPr id="176" name="Text 30"/>
        <xdr:cNvSpPr txBox="1">
          <a:spLocks noChangeArrowheads="1"/>
        </xdr:cNvSpPr>
      </xdr:nvSpPr>
      <xdr:spPr bwMode="auto">
        <a:xfrm>
          <a:off x="2228850" y="66008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104775</xdr:rowOff>
    </xdr:to>
    <xdr:sp macro="" textlink="">
      <xdr:nvSpPr>
        <xdr:cNvPr id="177" name="Text 39"/>
        <xdr:cNvSpPr txBox="1">
          <a:spLocks noChangeArrowheads="1"/>
        </xdr:cNvSpPr>
      </xdr:nvSpPr>
      <xdr:spPr bwMode="auto">
        <a:xfrm>
          <a:off x="2228850" y="66008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104775</xdr:rowOff>
    </xdr:to>
    <xdr:sp macro="" textlink="">
      <xdr:nvSpPr>
        <xdr:cNvPr id="178" name="Text 48"/>
        <xdr:cNvSpPr txBox="1">
          <a:spLocks noChangeArrowheads="1"/>
        </xdr:cNvSpPr>
      </xdr:nvSpPr>
      <xdr:spPr bwMode="auto">
        <a:xfrm>
          <a:off x="2228850" y="66008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171450</xdr:rowOff>
    </xdr:to>
    <xdr:sp macro="" textlink="">
      <xdr:nvSpPr>
        <xdr:cNvPr id="179" name="Text 30"/>
        <xdr:cNvSpPr txBox="1">
          <a:spLocks noChangeArrowheads="1"/>
        </xdr:cNvSpPr>
      </xdr:nvSpPr>
      <xdr:spPr bwMode="auto">
        <a:xfrm>
          <a:off x="2228850" y="66008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171450</xdr:rowOff>
    </xdr:to>
    <xdr:sp macro="" textlink="">
      <xdr:nvSpPr>
        <xdr:cNvPr id="180" name="Text 39"/>
        <xdr:cNvSpPr txBox="1">
          <a:spLocks noChangeArrowheads="1"/>
        </xdr:cNvSpPr>
      </xdr:nvSpPr>
      <xdr:spPr bwMode="auto">
        <a:xfrm>
          <a:off x="2228850" y="66008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171450</xdr:rowOff>
    </xdr:to>
    <xdr:sp macro="" textlink="">
      <xdr:nvSpPr>
        <xdr:cNvPr id="181" name="Text 48"/>
        <xdr:cNvSpPr txBox="1">
          <a:spLocks noChangeArrowheads="1"/>
        </xdr:cNvSpPr>
      </xdr:nvSpPr>
      <xdr:spPr bwMode="auto">
        <a:xfrm>
          <a:off x="2228850" y="66008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171450</xdr:rowOff>
    </xdr:to>
    <xdr:sp macro="" textlink="">
      <xdr:nvSpPr>
        <xdr:cNvPr id="182" name="Text 30"/>
        <xdr:cNvSpPr txBox="1">
          <a:spLocks noChangeArrowheads="1"/>
        </xdr:cNvSpPr>
      </xdr:nvSpPr>
      <xdr:spPr bwMode="auto">
        <a:xfrm>
          <a:off x="2228850" y="66008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171450</xdr:rowOff>
    </xdr:to>
    <xdr:sp macro="" textlink="">
      <xdr:nvSpPr>
        <xdr:cNvPr id="183" name="Text 39"/>
        <xdr:cNvSpPr txBox="1">
          <a:spLocks noChangeArrowheads="1"/>
        </xdr:cNvSpPr>
      </xdr:nvSpPr>
      <xdr:spPr bwMode="auto">
        <a:xfrm>
          <a:off x="2228850" y="66008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171450</xdr:rowOff>
    </xdr:to>
    <xdr:sp macro="" textlink="">
      <xdr:nvSpPr>
        <xdr:cNvPr id="184" name="Text 48"/>
        <xdr:cNvSpPr txBox="1">
          <a:spLocks noChangeArrowheads="1"/>
        </xdr:cNvSpPr>
      </xdr:nvSpPr>
      <xdr:spPr bwMode="auto">
        <a:xfrm>
          <a:off x="2228850" y="66008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171450</xdr:rowOff>
    </xdr:to>
    <xdr:sp macro="" textlink="">
      <xdr:nvSpPr>
        <xdr:cNvPr id="185" name="Text 30"/>
        <xdr:cNvSpPr txBox="1">
          <a:spLocks noChangeArrowheads="1"/>
        </xdr:cNvSpPr>
      </xdr:nvSpPr>
      <xdr:spPr bwMode="auto">
        <a:xfrm>
          <a:off x="2228850" y="66008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171450</xdr:rowOff>
    </xdr:to>
    <xdr:sp macro="" textlink="">
      <xdr:nvSpPr>
        <xdr:cNvPr id="186" name="Text 39"/>
        <xdr:cNvSpPr txBox="1">
          <a:spLocks noChangeArrowheads="1"/>
        </xdr:cNvSpPr>
      </xdr:nvSpPr>
      <xdr:spPr bwMode="auto">
        <a:xfrm>
          <a:off x="2228850" y="66008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171450</xdr:rowOff>
    </xdr:to>
    <xdr:sp macro="" textlink="">
      <xdr:nvSpPr>
        <xdr:cNvPr id="187" name="Text 48"/>
        <xdr:cNvSpPr txBox="1">
          <a:spLocks noChangeArrowheads="1"/>
        </xdr:cNvSpPr>
      </xdr:nvSpPr>
      <xdr:spPr bwMode="auto">
        <a:xfrm>
          <a:off x="2228850" y="66008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171450</xdr:rowOff>
    </xdr:to>
    <xdr:sp macro="" textlink="">
      <xdr:nvSpPr>
        <xdr:cNvPr id="188" name="Text 30"/>
        <xdr:cNvSpPr txBox="1">
          <a:spLocks noChangeArrowheads="1"/>
        </xdr:cNvSpPr>
      </xdr:nvSpPr>
      <xdr:spPr bwMode="auto">
        <a:xfrm>
          <a:off x="2228850" y="66008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171450</xdr:rowOff>
    </xdr:to>
    <xdr:sp macro="" textlink="">
      <xdr:nvSpPr>
        <xdr:cNvPr id="189" name="Text 39"/>
        <xdr:cNvSpPr txBox="1">
          <a:spLocks noChangeArrowheads="1"/>
        </xdr:cNvSpPr>
      </xdr:nvSpPr>
      <xdr:spPr bwMode="auto">
        <a:xfrm>
          <a:off x="2228850" y="66008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171450</xdr:rowOff>
    </xdr:to>
    <xdr:sp macro="" textlink="">
      <xdr:nvSpPr>
        <xdr:cNvPr id="190" name="Text 48"/>
        <xdr:cNvSpPr txBox="1">
          <a:spLocks noChangeArrowheads="1"/>
        </xdr:cNvSpPr>
      </xdr:nvSpPr>
      <xdr:spPr bwMode="auto">
        <a:xfrm>
          <a:off x="2228850" y="66008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171450</xdr:rowOff>
    </xdr:to>
    <xdr:sp macro="" textlink="">
      <xdr:nvSpPr>
        <xdr:cNvPr id="191" name="Text 30"/>
        <xdr:cNvSpPr txBox="1">
          <a:spLocks noChangeArrowheads="1"/>
        </xdr:cNvSpPr>
      </xdr:nvSpPr>
      <xdr:spPr bwMode="auto">
        <a:xfrm>
          <a:off x="2228850" y="66008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171450</xdr:rowOff>
    </xdr:to>
    <xdr:sp macro="" textlink="">
      <xdr:nvSpPr>
        <xdr:cNvPr id="192" name="Text 39"/>
        <xdr:cNvSpPr txBox="1">
          <a:spLocks noChangeArrowheads="1"/>
        </xdr:cNvSpPr>
      </xdr:nvSpPr>
      <xdr:spPr bwMode="auto">
        <a:xfrm>
          <a:off x="2228850" y="66008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104775</xdr:rowOff>
    </xdr:to>
    <xdr:sp macro="" textlink="">
      <xdr:nvSpPr>
        <xdr:cNvPr id="193" name="Text 30"/>
        <xdr:cNvSpPr txBox="1">
          <a:spLocks noChangeArrowheads="1"/>
        </xdr:cNvSpPr>
      </xdr:nvSpPr>
      <xdr:spPr bwMode="auto">
        <a:xfrm>
          <a:off x="2228850" y="66008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104775</xdr:rowOff>
    </xdr:to>
    <xdr:sp macro="" textlink="">
      <xdr:nvSpPr>
        <xdr:cNvPr id="194" name="Text 39"/>
        <xdr:cNvSpPr txBox="1">
          <a:spLocks noChangeArrowheads="1"/>
        </xdr:cNvSpPr>
      </xdr:nvSpPr>
      <xdr:spPr bwMode="auto">
        <a:xfrm>
          <a:off x="2228850" y="66008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104775</xdr:rowOff>
    </xdr:to>
    <xdr:sp macro="" textlink="">
      <xdr:nvSpPr>
        <xdr:cNvPr id="195" name="Text 48"/>
        <xdr:cNvSpPr txBox="1">
          <a:spLocks noChangeArrowheads="1"/>
        </xdr:cNvSpPr>
      </xdr:nvSpPr>
      <xdr:spPr bwMode="auto">
        <a:xfrm>
          <a:off x="2228850" y="66008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104775</xdr:rowOff>
    </xdr:to>
    <xdr:sp macro="" textlink="">
      <xdr:nvSpPr>
        <xdr:cNvPr id="196" name="Text 30"/>
        <xdr:cNvSpPr txBox="1">
          <a:spLocks noChangeArrowheads="1"/>
        </xdr:cNvSpPr>
      </xdr:nvSpPr>
      <xdr:spPr bwMode="auto">
        <a:xfrm>
          <a:off x="2228850" y="66008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104775</xdr:rowOff>
    </xdr:to>
    <xdr:sp macro="" textlink="">
      <xdr:nvSpPr>
        <xdr:cNvPr id="197" name="Text 39"/>
        <xdr:cNvSpPr txBox="1">
          <a:spLocks noChangeArrowheads="1"/>
        </xdr:cNvSpPr>
      </xdr:nvSpPr>
      <xdr:spPr bwMode="auto">
        <a:xfrm>
          <a:off x="2228850" y="66008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104775</xdr:rowOff>
    </xdr:to>
    <xdr:sp macro="" textlink="">
      <xdr:nvSpPr>
        <xdr:cNvPr id="198" name="Text 48"/>
        <xdr:cNvSpPr txBox="1">
          <a:spLocks noChangeArrowheads="1"/>
        </xdr:cNvSpPr>
      </xdr:nvSpPr>
      <xdr:spPr bwMode="auto">
        <a:xfrm>
          <a:off x="2228850" y="66008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6</xdr:row>
      <xdr:rowOff>0</xdr:rowOff>
    </xdr:to>
    <xdr:sp macro="" textlink="">
      <xdr:nvSpPr>
        <xdr:cNvPr id="199" name="Text 48"/>
        <xdr:cNvSpPr txBox="1">
          <a:spLocks noChangeArrowheads="1"/>
        </xdr:cNvSpPr>
      </xdr:nvSpPr>
      <xdr:spPr bwMode="auto">
        <a:xfrm>
          <a:off x="2228850" y="6600825"/>
          <a:ext cx="952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104775</xdr:rowOff>
    </xdr:to>
    <xdr:sp macro="" textlink="">
      <xdr:nvSpPr>
        <xdr:cNvPr id="200" name="Text 30"/>
        <xdr:cNvSpPr txBox="1">
          <a:spLocks noChangeArrowheads="1"/>
        </xdr:cNvSpPr>
      </xdr:nvSpPr>
      <xdr:spPr bwMode="auto">
        <a:xfrm>
          <a:off x="2228850" y="66008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104775</xdr:rowOff>
    </xdr:to>
    <xdr:sp macro="" textlink="">
      <xdr:nvSpPr>
        <xdr:cNvPr id="201" name="Text 39"/>
        <xdr:cNvSpPr txBox="1">
          <a:spLocks noChangeArrowheads="1"/>
        </xdr:cNvSpPr>
      </xdr:nvSpPr>
      <xdr:spPr bwMode="auto">
        <a:xfrm>
          <a:off x="2228850" y="66008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104775</xdr:rowOff>
    </xdr:to>
    <xdr:sp macro="" textlink="">
      <xdr:nvSpPr>
        <xdr:cNvPr id="202" name="Text 48"/>
        <xdr:cNvSpPr txBox="1">
          <a:spLocks noChangeArrowheads="1"/>
        </xdr:cNvSpPr>
      </xdr:nvSpPr>
      <xdr:spPr bwMode="auto">
        <a:xfrm>
          <a:off x="2228850" y="66008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104775</xdr:rowOff>
    </xdr:to>
    <xdr:sp macro="" textlink="">
      <xdr:nvSpPr>
        <xdr:cNvPr id="203" name="Text 30"/>
        <xdr:cNvSpPr txBox="1">
          <a:spLocks noChangeArrowheads="1"/>
        </xdr:cNvSpPr>
      </xdr:nvSpPr>
      <xdr:spPr bwMode="auto">
        <a:xfrm>
          <a:off x="2228850" y="66008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104775</xdr:rowOff>
    </xdr:to>
    <xdr:sp macro="" textlink="">
      <xdr:nvSpPr>
        <xdr:cNvPr id="204" name="Text 39"/>
        <xdr:cNvSpPr txBox="1">
          <a:spLocks noChangeArrowheads="1"/>
        </xdr:cNvSpPr>
      </xdr:nvSpPr>
      <xdr:spPr bwMode="auto">
        <a:xfrm>
          <a:off x="2228850" y="66008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104775</xdr:rowOff>
    </xdr:to>
    <xdr:sp macro="" textlink="">
      <xdr:nvSpPr>
        <xdr:cNvPr id="205" name="Text 48"/>
        <xdr:cNvSpPr txBox="1">
          <a:spLocks noChangeArrowheads="1"/>
        </xdr:cNvSpPr>
      </xdr:nvSpPr>
      <xdr:spPr bwMode="auto">
        <a:xfrm>
          <a:off x="2228850" y="66008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104775</xdr:rowOff>
    </xdr:to>
    <xdr:sp macro="" textlink="">
      <xdr:nvSpPr>
        <xdr:cNvPr id="206" name="Text 48"/>
        <xdr:cNvSpPr txBox="1">
          <a:spLocks noChangeArrowheads="1"/>
        </xdr:cNvSpPr>
      </xdr:nvSpPr>
      <xdr:spPr bwMode="auto">
        <a:xfrm>
          <a:off x="2228850" y="66008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104775</xdr:rowOff>
    </xdr:to>
    <xdr:sp macro="" textlink="">
      <xdr:nvSpPr>
        <xdr:cNvPr id="207" name="Text 30"/>
        <xdr:cNvSpPr txBox="1">
          <a:spLocks noChangeArrowheads="1"/>
        </xdr:cNvSpPr>
      </xdr:nvSpPr>
      <xdr:spPr bwMode="auto">
        <a:xfrm>
          <a:off x="2228850" y="66008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104775</xdr:rowOff>
    </xdr:to>
    <xdr:sp macro="" textlink="">
      <xdr:nvSpPr>
        <xdr:cNvPr id="208" name="Text 39"/>
        <xdr:cNvSpPr txBox="1">
          <a:spLocks noChangeArrowheads="1"/>
        </xdr:cNvSpPr>
      </xdr:nvSpPr>
      <xdr:spPr bwMode="auto">
        <a:xfrm>
          <a:off x="2228850" y="66008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104775</xdr:rowOff>
    </xdr:to>
    <xdr:sp macro="" textlink="">
      <xdr:nvSpPr>
        <xdr:cNvPr id="209" name="Text 48"/>
        <xdr:cNvSpPr txBox="1">
          <a:spLocks noChangeArrowheads="1"/>
        </xdr:cNvSpPr>
      </xdr:nvSpPr>
      <xdr:spPr bwMode="auto">
        <a:xfrm>
          <a:off x="2228850" y="66008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104775</xdr:rowOff>
    </xdr:to>
    <xdr:sp macro="" textlink="">
      <xdr:nvSpPr>
        <xdr:cNvPr id="210" name="Text 30"/>
        <xdr:cNvSpPr txBox="1">
          <a:spLocks noChangeArrowheads="1"/>
        </xdr:cNvSpPr>
      </xdr:nvSpPr>
      <xdr:spPr bwMode="auto">
        <a:xfrm>
          <a:off x="2228850" y="66008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104775</xdr:rowOff>
    </xdr:to>
    <xdr:sp macro="" textlink="">
      <xdr:nvSpPr>
        <xdr:cNvPr id="211" name="Text 39"/>
        <xdr:cNvSpPr txBox="1">
          <a:spLocks noChangeArrowheads="1"/>
        </xdr:cNvSpPr>
      </xdr:nvSpPr>
      <xdr:spPr bwMode="auto">
        <a:xfrm>
          <a:off x="2228850" y="66008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104775</xdr:rowOff>
    </xdr:to>
    <xdr:sp macro="" textlink="">
      <xdr:nvSpPr>
        <xdr:cNvPr id="212" name="Text 48"/>
        <xdr:cNvSpPr txBox="1">
          <a:spLocks noChangeArrowheads="1"/>
        </xdr:cNvSpPr>
      </xdr:nvSpPr>
      <xdr:spPr bwMode="auto">
        <a:xfrm>
          <a:off x="2228850" y="66008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104775</xdr:rowOff>
    </xdr:to>
    <xdr:sp macro="" textlink="">
      <xdr:nvSpPr>
        <xdr:cNvPr id="213" name="Text 30"/>
        <xdr:cNvSpPr txBox="1">
          <a:spLocks noChangeArrowheads="1"/>
        </xdr:cNvSpPr>
      </xdr:nvSpPr>
      <xdr:spPr bwMode="auto">
        <a:xfrm>
          <a:off x="2228850" y="66008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104775</xdr:rowOff>
    </xdr:to>
    <xdr:sp macro="" textlink="">
      <xdr:nvSpPr>
        <xdr:cNvPr id="214" name="Text 39"/>
        <xdr:cNvSpPr txBox="1">
          <a:spLocks noChangeArrowheads="1"/>
        </xdr:cNvSpPr>
      </xdr:nvSpPr>
      <xdr:spPr bwMode="auto">
        <a:xfrm>
          <a:off x="2228850" y="66008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104775</xdr:rowOff>
    </xdr:to>
    <xdr:sp macro="" textlink="">
      <xdr:nvSpPr>
        <xdr:cNvPr id="215" name="Text 48"/>
        <xdr:cNvSpPr txBox="1">
          <a:spLocks noChangeArrowheads="1"/>
        </xdr:cNvSpPr>
      </xdr:nvSpPr>
      <xdr:spPr bwMode="auto">
        <a:xfrm>
          <a:off x="2228850" y="660082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171450</xdr:rowOff>
    </xdr:to>
    <xdr:sp macro="" textlink="">
      <xdr:nvSpPr>
        <xdr:cNvPr id="216" name="Text 30"/>
        <xdr:cNvSpPr txBox="1">
          <a:spLocks noChangeArrowheads="1"/>
        </xdr:cNvSpPr>
      </xdr:nvSpPr>
      <xdr:spPr bwMode="auto">
        <a:xfrm>
          <a:off x="2228850" y="66008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171450</xdr:rowOff>
    </xdr:to>
    <xdr:sp macro="" textlink="">
      <xdr:nvSpPr>
        <xdr:cNvPr id="217" name="Text 39"/>
        <xdr:cNvSpPr txBox="1">
          <a:spLocks noChangeArrowheads="1"/>
        </xdr:cNvSpPr>
      </xdr:nvSpPr>
      <xdr:spPr bwMode="auto">
        <a:xfrm>
          <a:off x="2228850" y="66008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171450</xdr:rowOff>
    </xdr:to>
    <xdr:sp macro="" textlink="">
      <xdr:nvSpPr>
        <xdr:cNvPr id="218" name="Text 48"/>
        <xdr:cNvSpPr txBox="1">
          <a:spLocks noChangeArrowheads="1"/>
        </xdr:cNvSpPr>
      </xdr:nvSpPr>
      <xdr:spPr bwMode="auto">
        <a:xfrm>
          <a:off x="2228850" y="66008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171450</xdr:rowOff>
    </xdr:to>
    <xdr:sp macro="" textlink="">
      <xdr:nvSpPr>
        <xdr:cNvPr id="219" name="Text 30"/>
        <xdr:cNvSpPr txBox="1">
          <a:spLocks noChangeArrowheads="1"/>
        </xdr:cNvSpPr>
      </xdr:nvSpPr>
      <xdr:spPr bwMode="auto">
        <a:xfrm>
          <a:off x="2228850" y="66008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171450</xdr:rowOff>
    </xdr:to>
    <xdr:sp macro="" textlink="">
      <xdr:nvSpPr>
        <xdr:cNvPr id="220" name="Text 39"/>
        <xdr:cNvSpPr txBox="1">
          <a:spLocks noChangeArrowheads="1"/>
        </xdr:cNvSpPr>
      </xdr:nvSpPr>
      <xdr:spPr bwMode="auto">
        <a:xfrm>
          <a:off x="2228850" y="66008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171450</xdr:rowOff>
    </xdr:to>
    <xdr:sp macro="" textlink="">
      <xdr:nvSpPr>
        <xdr:cNvPr id="221" name="Text 48"/>
        <xdr:cNvSpPr txBox="1">
          <a:spLocks noChangeArrowheads="1"/>
        </xdr:cNvSpPr>
      </xdr:nvSpPr>
      <xdr:spPr bwMode="auto">
        <a:xfrm>
          <a:off x="2228850" y="66008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171450</xdr:rowOff>
    </xdr:to>
    <xdr:sp macro="" textlink="">
      <xdr:nvSpPr>
        <xdr:cNvPr id="222" name="Text 30"/>
        <xdr:cNvSpPr txBox="1">
          <a:spLocks noChangeArrowheads="1"/>
        </xdr:cNvSpPr>
      </xdr:nvSpPr>
      <xdr:spPr bwMode="auto">
        <a:xfrm>
          <a:off x="2228850" y="66008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171450</xdr:rowOff>
    </xdr:to>
    <xdr:sp macro="" textlink="">
      <xdr:nvSpPr>
        <xdr:cNvPr id="223" name="Text 39"/>
        <xdr:cNvSpPr txBox="1">
          <a:spLocks noChangeArrowheads="1"/>
        </xdr:cNvSpPr>
      </xdr:nvSpPr>
      <xdr:spPr bwMode="auto">
        <a:xfrm>
          <a:off x="2228850" y="66008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171450</xdr:rowOff>
    </xdr:to>
    <xdr:sp macro="" textlink="">
      <xdr:nvSpPr>
        <xdr:cNvPr id="224" name="Text 48"/>
        <xdr:cNvSpPr txBox="1">
          <a:spLocks noChangeArrowheads="1"/>
        </xdr:cNvSpPr>
      </xdr:nvSpPr>
      <xdr:spPr bwMode="auto">
        <a:xfrm>
          <a:off x="2228850" y="66008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171450</xdr:rowOff>
    </xdr:to>
    <xdr:sp macro="" textlink="">
      <xdr:nvSpPr>
        <xdr:cNvPr id="225" name="Text 30"/>
        <xdr:cNvSpPr txBox="1">
          <a:spLocks noChangeArrowheads="1"/>
        </xdr:cNvSpPr>
      </xdr:nvSpPr>
      <xdr:spPr bwMode="auto">
        <a:xfrm>
          <a:off x="2228850" y="66008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171450</xdr:rowOff>
    </xdr:to>
    <xdr:sp macro="" textlink="">
      <xdr:nvSpPr>
        <xdr:cNvPr id="226" name="Text 39"/>
        <xdr:cNvSpPr txBox="1">
          <a:spLocks noChangeArrowheads="1"/>
        </xdr:cNvSpPr>
      </xdr:nvSpPr>
      <xdr:spPr bwMode="auto">
        <a:xfrm>
          <a:off x="2228850" y="66008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171450</xdr:rowOff>
    </xdr:to>
    <xdr:sp macro="" textlink="">
      <xdr:nvSpPr>
        <xdr:cNvPr id="227" name="Text 48"/>
        <xdr:cNvSpPr txBox="1">
          <a:spLocks noChangeArrowheads="1"/>
        </xdr:cNvSpPr>
      </xdr:nvSpPr>
      <xdr:spPr bwMode="auto">
        <a:xfrm>
          <a:off x="2228850" y="66008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171450</xdr:rowOff>
    </xdr:to>
    <xdr:sp macro="" textlink="">
      <xdr:nvSpPr>
        <xdr:cNvPr id="228" name="Text 30"/>
        <xdr:cNvSpPr txBox="1">
          <a:spLocks noChangeArrowheads="1"/>
        </xdr:cNvSpPr>
      </xdr:nvSpPr>
      <xdr:spPr bwMode="auto">
        <a:xfrm>
          <a:off x="2228850" y="66008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171450</xdr:rowOff>
    </xdr:to>
    <xdr:sp macro="" textlink="">
      <xdr:nvSpPr>
        <xdr:cNvPr id="229" name="Text 39"/>
        <xdr:cNvSpPr txBox="1">
          <a:spLocks noChangeArrowheads="1"/>
        </xdr:cNvSpPr>
      </xdr:nvSpPr>
      <xdr:spPr bwMode="auto">
        <a:xfrm>
          <a:off x="2228850" y="660082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257175</xdr:rowOff>
    </xdr:from>
    <xdr:to>
      <xdr:col>5</xdr:col>
      <xdr:colOff>752475</xdr:colOff>
      <xdr:row>6</xdr:row>
      <xdr:rowOff>0</xdr:rowOff>
    </xdr:to>
    <xdr:sp macro="" textlink="">
      <xdr:nvSpPr>
        <xdr:cNvPr id="230" name="Text 48"/>
        <xdr:cNvSpPr txBox="1">
          <a:spLocks noChangeArrowheads="1"/>
        </xdr:cNvSpPr>
      </xdr:nvSpPr>
      <xdr:spPr bwMode="auto">
        <a:xfrm>
          <a:off x="2228850" y="6858000"/>
          <a:ext cx="952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257175</xdr:rowOff>
    </xdr:from>
    <xdr:to>
      <xdr:col>5</xdr:col>
      <xdr:colOff>752475</xdr:colOff>
      <xdr:row>6</xdr:row>
      <xdr:rowOff>0</xdr:rowOff>
    </xdr:to>
    <xdr:sp macro="" textlink="">
      <xdr:nvSpPr>
        <xdr:cNvPr id="231" name="Text 48"/>
        <xdr:cNvSpPr txBox="1">
          <a:spLocks noChangeArrowheads="1"/>
        </xdr:cNvSpPr>
      </xdr:nvSpPr>
      <xdr:spPr bwMode="auto">
        <a:xfrm>
          <a:off x="2228850" y="6858000"/>
          <a:ext cx="952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257175</xdr:rowOff>
    </xdr:from>
    <xdr:to>
      <xdr:col>5</xdr:col>
      <xdr:colOff>752475</xdr:colOff>
      <xdr:row>6</xdr:row>
      <xdr:rowOff>0</xdr:rowOff>
    </xdr:to>
    <xdr:sp macro="" textlink="">
      <xdr:nvSpPr>
        <xdr:cNvPr id="232" name="Text 48"/>
        <xdr:cNvSpPr txBox="1">
          <a:spLocks noChangeArrowheads="1"/>
        </xdr:cNvSpPr>
      </xdr:nvSpPr>
      <xdr:spPr bwMode="auto">
        <a:xfrm>
          <a:off x="2228850" y="6858000"/>
          <a:ext cx="952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257175</xdr:rowOff>
    </xdr:from>
    <xdr:to>
      <xdr:col>5</xdr:col>
      <xdr:colOff>752475</xdr:colOff>
      <xdr:row>6</xdr:row>
      <xdr:rowOff>0</xdr:rowOff>
    </xdr:to>
    <xdr:sp macro="" textlink="">
      <xdr:nvSpPr>
        <xdr:cNvPr id="233" name="Text 48"/>
        <xdr:cNvSpPr txBox="1">
          <a:spLocks noChangeArrowheads="1"/>
        </xdr:cNvSpPr>
      </xdr:nvSpPr>
      <xdr:spPr bwMode="auto">
        <a:xfrm>
          <a:off x="2228850" y="6858000"/>
          <a:ext cx="952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257175</xdr:rowOff>
    </xdr:from>
    <xdr:to>
      <xdr:col>5</xdr:col>
      <xdr:colOff>752475</xdr:colOff>
      <xdr:row>6</xdr:row>
      <xdr:rowOff>0</xdr:rowOff>
    </xdr:to>
    <xdr:sp macro="" textlink="">
      <xdr:nvSpPr>
        <xdr:cNvPr id="234" name="Text 48"/>
        <xdr:cNvSpPr txBox="1">
          <a:spLocks noChangeArrowheads="1"/>
        </xdr:cNvSpPr>
      </xdr:nvSpPr>
      <xdr:spPr bwMode="auto">
        <a:xfrm>
          <a:off x="2228850" y="6858000"/>
          <a:ext cx="952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257175</xdr:rowOff>
    </xdr:from>
    <xdr:to>
      <xdr:col>5</xdr:col>
      <xdr:colOff>752475</xdr:colOff>
      <xdr:row>6</xdr:row>
      <xdr:rowOff>0</xdr:rowOff>
    </xdr:to>
    <xdr:sp macro="" textlink="">
      <xdr:nvSpPr>
        <xdr:cNvPr id="235" name="Text 48"/>
        <xdr:cNvSpPr txBox="1">
          <a:spLocks noChangeArrowheads="1"/>
        </xdr:cNvSpPr>
      </xdr:nvSpPr>
      <xdr:spPr bwMode="auto">
        <a:xfrm>
          <a:off x="2228850" y="6858000"/>
          <a:ext cx="952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657224</xdr:colOff>
      <xdr:row>5</xdr:row>
      <xdr:rowOff>235325</xdr:rowOff>
    </xdr:from>
    <xdr:to>
      <xdr:col>5</xdr:col>
      <xdr:colOff>952499</xdr:colOff>
      <xdr:row>6</xdr:row>
      <xdr:rowOff>1</xdr:rowOff>
    </xdr:to>
    <xdr:sp macro="" textlink="">
      <xdr:nvSpPr>
        <xdr:cNvPr id="236" name="Text 48"/>
        <xdr:cNvSpPr txBox="1">
          <a:spLocks noChangeArrowheads="1"/>
        </xdr:cNvSpPr>
      </xdr:nvSpPr>
      <xdr:spPr bwMode="auto">
        <a:xfrm>
          <a:off x="2228849" y="6836150"/>
          <a:ext cx="295275" cy="3266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6</xdr:row>
      <xdr:rowOff>104775</xdr:rowOff>
    </xdr:to>
    <xdr:sp macro="" textlink="">
      <xdr:nvSpPr>
        <xdr:cNvPr id="237" name="Text 48"/>
        <xdr:cNvSpPr txBox="1">
          <a:spLocks noChangeArrowheads="1"/>
        </xdr:cNvSpPr>
      </xdr:nvSpPr>
      <xdr:spPr bwMode="auto">
        <a:xfrm>
          <a:off x="2228850" y="7077075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6</xdr:row>
      <xdr:rowOff>104775</xdr:rowOff>
    </xdr:to>
    <xdr:sp macro="" textlink="">
      <xdr:nvSpPr>
        <xdr:cNvPr id="238" name="Text 30"/>
        <xdr:cNvSpPr txBox="1">
          <a:spLocks noChangeArrowheads="1"/>
        </xdr:cNvSpPr>
      </xdr:nvSpPr>
      <xdr:spPr bwMode="auto">
        <a:xfrm>
          <a:off x="2228850" y="7077075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6</xdr:row>
      <xdr:rowOff>104775</xdr:rowOff>
    </xdr:to>
    <xdr:sp macro="" textlink="">
      <xdr:nvSpPr>
        <xdr:cNvPr id="239" name="Text 39"/>
        <xdr:cNvSpPr txBox="1">
          <a:spLocks noChangeArrowheads="1"/>
        </xdr:cNvSpPr>
      </xdr:nvSpPr>
      <xdr:spPr bwMode="auto">
        <a:xfrm>
          <a:off x="2228850" y="7077075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952500</xdr:colOff>
      <xdr:row>6</xdr:row>
      <xdr:rowOff>504825</xdr:rowOff>
    </xdr:from>
    <xdr:to>
      <xdr:col>5</xdr:col>
      <xdr:colOff>1047750</xdr:colOff>
      <xdr:row>7</xdr:row>
      <xdr:rowOff>152400</xdr:rowOff>
    </xdr:to>
    <xdr:sp macro="" textlink="">
      <xdr:nvSpPr>
        <xdr:cNvPr id="240" name="Text 30"/>
        <xdr:cNvSpPr txBox="1">
          <a:spLocks noChangeArrowheads="1"/>
        </xdr:cNvSpPr>
      </xdr:nvSpPr>
      <xdr:spPr bwMode="auto">
        <a:xfrm>
          <a:off x="4467225" y="2276475"/>
          <a:ext cx="952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241" name="Text 39"/>
        <xdr:cNvSpPr txBox="1">
          <a:spLocks noChangeArrowheads="1"/>
        </xdr:cNvSpPr>
      </xdr:nvSpPr>
      <xdr:spPr bwMode="auto">
        <a:xfrm>
          <a:off x="1047750" y="976312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242" name="Text 48"/>
        <xdr:cNvSpPr txBox="1">
          <a:spLocks noChangeArrowheads="1"/>
        </xdr:cNvSpPr>
      </xdr:nvSpPr>
      <xdr:spPr bwMode="auto">
        <a:xfrm>
          <a:off x="1047750" y="976312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243" name="Text 30"/>
        <xdr:cNvSpPr txBox="1">
          <a:spLocks noChangeArrowheads="1"/>
        </xdr:cNvSpPr>
      </xdr:nvSpPr>
      <xdr:spPr bwMode="auto">
        <a:xfrm>
          <a:off x="1047750" y="976312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244" name="Text 39"/>
        <xdr:cNvSpPr txBox="1">
          <a:spLocks noChangeArrowheads="1"/>
        </xdr:cNvSpPr>
      </xdr:nvSpPr>
      <xdr:spPr bwMode="auto">
        <a:xfrm>
          <a:off x="1047750" y="976312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245" name="Text 48"/>
        <xdr:cNvSpPr txBox="1">
          <a:spLocks noChangeArrowheads="1"/>
        </xdr:cNvSpPr>
      </xdr:nvSpPr>
      <xdr:spPr bwMode="auto">
        <a:xfrm>
          <a:off x="1047750" y="976312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246" name="Text 30"/>
        <xdr:cNvSpPr txBox="1">
          <a:spLocks noChangeArrowheads="1"/>
        </xdr:cNvSpPr>
      </xdr:nvSpPr>
      <xdr:spPr bwMode="auto">
        <a:xfrm>
          <a:off x="1047750" y="976312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247" name="Text 39"/>
        <xdr:cNvSpPr txBox="1">
          <a:spLocks noChangeArrowheads="1"/>
        </xdr:cNvSpPr>
      </xdr:nvSpPr>
      <xdr:spPr bwMode="auto">
        <a:xfrm>
          <a:off x="1047750" y="976312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248" name="Text 48"/>
        <xdr:cNvSpPr txBox="1">
          <a:spLocks noChangeArrowheads="1"/>
        </xdr:cNvSpPr>
      </xdr:nvSpPr>
      <xdr:spPr bwMode="auto">
        <a:xfrm>
          <a:off x="1047750" y="976312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249" name="Text 30"/>
        <xdr:cNvSpPr txBox="1">
          <a:spLocks noChangeArrowheads="1"/>
        </xdr:cNvSpPr>
      </xdr:nvSpPr>
      <xdr:spPr bwMode="auto">
        <a:xfrm>
          <a:off x="1047750" y="976312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250" name="Text 39"/>
        <xdr:cNvSpPr txBox="1">
          <a:spLocks noChangeArrowheads="1"/>
        </xdr:cNvSpPr>
      </xdr:nvSpPr>
      <xdr:spPr bwMode="auto">
        <a:xfrm>
          <a:off x="1047750" y="976312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251" name="Text 48"/>
        <xdr:cNvSpPr txBox="1">
          <a:spLocks noChangeArrowheads="1"/>
        </xdr:cNvSpPr>
      </xdr:nvSpPr>
      <xdr:spPr bwMode="auto">
        <a:xfrm>
          <a:off x="1047750" y="976312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252" name="Text 30"/>
        <xdr:cNvSpPr txBox="1">
          <a:spLocks noChangeArrowheads="1"/>
        </xdr:cNvSpPr>
      </xdr:nvSpPr>
      <xdr:spPr bwMode="auto">
        <a:xfrm>
          <a:off x="1047750" y="976312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253" name="Text 39"/>
        <xdr:cNvSpPr txBox="1">
          <a:spLocks noChangeArrowheads="1"/>
        </xdr:cNvSpPr>
      </xdr:nvSpPr>
      <xdr:spPr bwMode="auto">
        <a:xfrm>
          <a:off x="1047750" y="976312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254" name="Text 48"/>
        <xdr:cNvSpPr txBox="1">
          <a:spLocks noChangeArrowheads="1"/>
        </xdr:cNvSpPr>
      </xdr:nvSpPr>
      <xdr:spPr bwMode="auto">
        <a:xfrm>
          <a:off x="1047750" y="976312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255" name="Text 30"/>
        <xdr:cNvSpPr txBox="1">
          <a:spLocks noChangeArrowheads="1"/>
        </xdr:cNvSpPr>
      </xdr:nvSpPr>
      <xdr:spPr bwMode="auto">
        <a:xfrm>
          <a:off x="1047750" y="976312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256" name="Text 39"/>
        <xdr:cNvSpPr txBox="1">
          <a:spLocks noChangeArrowheads="1"/>
        </xdr:cNvSpPr>
      </xdr:nvSpPr>
      <xdr:spPr bwMode="auto">
        <a:xfrm>
          <a:off x="1047750" y="976312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257" name="Text 48"/>
        <xdr:cNvSpPr txBox="1">
          <a:spLocks noChangeArrowheads="1"/>
        </xdr:cNvSpPr>
      </xdr:nvSpPr>
      <xdr:spPr bwMode="auto">
        <a:xfrm>
          <a:off x="1047750" y="976312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258" name="Text 30"/>
        <xdr:cNvSpPr txBox="1">
          <a:spLocks noChangeArrowheads="1"/>
        </xdr:cNvSpPr>
      </xdr:nvSpPr>
      <xdr:spPr bwMode="auto">
        <a:xfrm>
          <a:off x="1047750" y="976312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259" name="Text 39"/>
        <xdr:cNvSpPr txBox="1">
          <a:spLocks noChangeArrowheads="1"/>
        </xdr:cNvSpPr>
      </xdr:nvSpPr>
      <xdr:spPr bwMode="auto">
        <a:xfrm>
          <a:off x="1047750" y="976312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260" name="Text 48"/>
        <xdr:cNvSpPr txBox="1">
          <a:spLocks noChangeArrowheads="1"/>
        </xdr:cNvSpPr>
      </xdr:nvSpPr>
      <xdr:spPr bwMode="auto">
        <a:xfrm>
          <a:off x="1047750" y="976312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261" name="Text 30"/>
        <xdr:cNvSpPr txBox="1">
          <a:spLocks noChangeArrowheads="1"/>
        </xdr:cNvSpPr>
      </xdr:nvSpPr>
      <xdr:spPr bwMode="auto">
        <a:xfrm>
          <a:off x="1047750" y="976312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262" name="Text 39"/>
        <xdr:cNvSpPr txBox="1">
          <a:spLocks noChangeArrowheads="1"/>
        </xdr:cNvSpPr>
      </xdr:nvSpPr>
      <xdr:spPr bwMode="auto">
        <a:xfrm>
          <a:off x="1047750" y="976312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263" name="Text 48"/>
        <xdr:cNvSpPr txBox="1">
          <a:spLocks noChangeArrowheads="1"/>
        </xdr:cNvSpPr>
      </xdr:nvSpPr>
      <xdr:spPr bwMode="auto">
        <a:xfrm>
          <a:off x="1047750" y="976312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264" name="Text 30"/>
        <xdr:cNvSpPr txBox="1">
          <a:spLocks noChangeArrowheads="1"/>
        </xdr:cNvSpPr>
      </xdr:nvSpPr>
      <xdr:spPr bwMode="auto">
        <a:xfrm>
          <a:off x="1047750" y="976312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265" name="Text 39"/>
        <xdr:cNvSpPr txBox="1">
          <a:spLocks noChangeArrowheads="1"/>
        </xdr:cNvSpPr>
      </xdr:nvSpPr>
      <xdr:spPr bwMode="auto">
        <a:xfrm>
          <a:off x="1047750" y="976312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266" name="Text 48"/>
        <xdr:cNvSpPr txBox="1">
          <a:spLocks noChangeArrowheads="1"/>
        </xdr:cNvSpPr>
      </xdr:nvSpPr>
      <xdr:spPr bwMode="auto">
        <a:xfrm>
          <a:off x="1047750" y="976312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267" name="Text 30"/>
        <xdr:cNvSpPr txBox="1">
          <a:spLocks noChangeArrowheads="1"/>
        </xdr:cNvSpPr>
      </xdr:nvSpPr>
      <xdr:spPr bwMode="auto">
        <a:xfrm>
          <a:off x="1047750" y="976312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268" name="Text 39"/>
        <xdr:cNvSpPr txBox="1">
          <a:spLocks noChangeArrowheads="1"/>
        </xdr:cNvSpPr>
      </xdr:nvSpPr>
      <xdr:spPr bwMode="auto">
        <a:xfrm>
          <a:off x="1047750" y="976312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269" name="Text 48"/>
        <xdr:cNvSpPr txBox="1">
          <a:spLocks noChangeArrowheads="1"/>
        </xdr:cNvSpPr>
      </xdr:nvSpPr>
      <xdr:spPr bwMode="auto">
        <a:xfrm>
          <a:off x="1047750" y="976312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476250</xdr:rowOff>
    </xdr:from>
    <xdr:to>
      <xdr:col>4</xdr:col>
      <xdr:colOff>752475</xdr:colOff>
      <xdr:row>7</xdr:row>
      <xdr:rowOff>0</xdr:rowOff>
    </xdr:to>
    <xdr:sp macro="" textlink="">
      <xdr:nvSpPr>
        <xdr:cNvPr id="270" name="Text 39"/>
        <xdr:cNvSpPr txBox="1">
          <a:spLocks noChangeArrowheads="1"/>
        </xdr:cNvSpPr>
      </xdr:nvSpPr>
      <xdr:spPr bwMode="auto">
        <a:xfrm>
          <a:off x="1047750" y="9886950"/>
          <a:ext cx="9525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476250</xdr:rowOff>
    </xdr:from>
    <xdr:to>
      <xdr:col>4</xdr:col>
      <xdr:colOff>752475</xdr:colOff>
      <xdr:row>7</xdr:row>
      <xdr:rowOff>0</xdr:rowOff>
    </xdr:to>
    <xdr:sp macro="" textlink="">
      <xdr:nvSpPr>
        <xdr:cNvPr id="271" name="Text 48"/>
        <xdr:cNvSpPr txBox="1">
          <a:spLocks noChangeArrowheads="1"/>
        </xdr:cNvSpPr>
      </xdr:nvSpPr>
      <xdr:spPr bwMode="auto">
        <a:xfrm>
          <a:off x="1047750" y="9886950"/>
          <a:ext cx="9525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476250</xdr:rowOff>
    </xdr:from>
    <xdr:to>
      <xdr:col>4</xdr:col>
      <xdr:colOff>752475</xdr:colOff>
      <xdr:row>7</xdr:row>
      <xdr:rowOff>0</xdr:rowOff>
    </xdr:to>
    <xdr:sp macro="" textlink="">
      <xdr:nvSpPr>
        <xdr:cNvPr id="272" name="Text 30"/>
        <xdr:cNvSpPr txBox="1">
          <a:spLocks noChangeArrowheads="1"/>
        </xdr:cNvSpPr>
      </xdr:nvSpPr>
      <xdr:spPr bwMode="auto">
        <a:xfrm>
          <a:off x="1047750" y="9886950"/>
          <a:ext cx="9525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476250</xdr:rowOff>
    </xdr:from>
    <xdr:to>
      <xdr:col>4</xdr:col>
      <xdr:colOff>752475</xdr:colOff>
      <xdr:row>7</xdr:row>
      <xdr:rowOff>0</xdr:rowOff>
    </xdr:to>
    <xdr:sp macro="" textlink="">
      <xdr:nvSpPr>
        <xdr:cNvPr id="273" name="Text 39"/>
        <xdr:cNvSpPr txBox="1">
          <a:spLocks noChangeArrowheads="1"/>
        </xdr:cNvSpPr>
      </xdr:nvSpPr>
      <xdr:spPr bwMode="auto">
        <a:xfrm>
          <a:off x="1047750" y="9886950"/>
          <a:ext cx="9525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476250</xdr:rowOff>
    </xdr:from>
    <xdr:to>
      <xdr:col>4</xdr:col>
      <xdr:colOff>752475</xdr:colOff>
      <xdr:row>7</xdr:row>
      <xdr:rowOff>0</xdr:rowOff>
    </xdr:to>
    <xdr:sp macro="" textlink="">
      <xdr:nvSpPr>
        <xdr:cNvPr id="274" name="Text 48"/>
        <xdr:cNvSpPr txBox="1">
          <a:spLocks noChangeArrowheads="1"/>
        </xdr:cNvSpPr>
      </xdr:nvSpPr>
      <xdr:spPr bwMode="auto">
        <a:xfrm>
          <a:off x="1047750" y="9886950"/>
          <a:ext cx="9525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275" name="Text 39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276" name="Text 48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277" name="Text 30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278" name="Text 39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279" name="Text 48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280" name="Text 30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281" name="Text 39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282" name="Text 48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283" name="Text 30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284" name="Text 39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285" name="Text 48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286" name="Text 30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287" name="Text 39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288" name="Text 48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289" name="Text 30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290" name="Text 39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291" name="Text 48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292" name="Text 30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293" name="Text 39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294" name="Text 48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295" name="Text 30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296" name="Text 39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297" name="Text 48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298" name="Text 30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299" name="Text 39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300" name="Text 48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301" name="Text 30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302" name="Text 39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303" name="Text 48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476250</xdr:rowOff>
    </xdr:from>
    <xdr:to>
      <xdr:col>4</xdr:col>
      <xdr:colOff>752475</xdr:colOff>
      <xdr:row>8</xdr:row>
      <xdr:rowOff>0</xdr:rowOff>
    </xdr:to>
    <xdr:sp macro="" textlink="">
      <xdr:nvSpPr>
        <xdr:cNvPr id="304" name="Text 39"/>
        <xdr:cNvSpPr txBox="1">
          <a:spLocks noChangeArrowheads="1"/>
        </xdr:cNvSpPr>
      </xdr:nvSpPr>
      <xdr:spPr bwMode="auto">
        <a:xfrm>
          <a:off x="1047750" y="9886950"/>
          <a:ext cx="952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476250</xdr:rowOff>
    </xdr:from>
    <xdr:to>
      <xdr:col>4</xdr:col>
      <xdr:colOff>752475</xdr:colOff>
      <xdr:row>8</xdr:row>
      <xdr:rowOff>0</xdr:rowOff>
    </xdr:to>
    <xdr:sp macro="" textlink="">
      <xdr:nvSpPr>
        <xdr:cNvPr id="305" name="Text 48"/>
        <xdr:cNvSpPr txBox="1">
          <a:spLocks noChangeArrowheads="1"/>
        </xdr:cNvSpPr>
      </xdr:nvSpPr>
      <xdr:spPr bwMode="auto">
        <a:xfrm>
          <a:off x="1047750" y="9886950"/>
          <a:ext cx="952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476250</xdr:rowOff>
    </xdr:from>
    <xdr:to>
      <xdr:col>4</xdr:col>
      <xdr:colOff>752475</xdr:colOff>
      <xdr:row>8</xdr:row>
      <xdr:rowOff>0</xdr:rowOff>
    </xdr:to>
    <xdr:sp macro="" textlink="">
      <xdr:nvSpPr>
        <xdr:cNvPr id="306" name="Text 30"/>
        <xdr:cNvSpPr txBox="1">
          <a:spLocks noChangeArrowheads="1"/>
        </xdr:cNvSpPr>
      </xdr:nvSpPr>
      <xdr:spPr bwMode="auto">
        <a:xfrm>
          <a:off x="1047750" y="9886950"/>
          <a:ext cx="952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476250</xdr:rowOff>
    </xdr:from>
    <xdr:to>
      <xdr:col>4</xdr:col>
      <xdr:colOff>752475</xdr:colOff>
      <xdr:row>8</xdr:row>
      <xdr:rowOff>0</xdr:rowOff>
    </xdr:to>
    <xdr:sp macro="" textlink="">
      <xdr:nvSpPr>
        <xdr:cNvPr id="307" name="Text 39"/>
        <xdr:cNvSpPr txBox="1">
          <a:spLocks noChangeArrowheads="1"/>
        </xdr:cNvSpPr>
      </xdr:nvSpPr>
      <xdr:spPr bwMode="auto">
        <a:xfrm>
          <a:off x="1047750" y="9886950"/>
          <a:ext cx="952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476250</xdr:rowOff>
    </xdr:from>
    <xdr:to>
      <xdr:col>4</xdr:col>
      <xdr:colOff>752475</xdr:colOff>
      <xdr:row>8</xdr:row>
      <xdr:rowOff>0</xdr:rowOff>
    </xdr:to>
    <xdr:sp macro="" textlink="">
      <xdr:nvSpPr>
        <xdr:cNvPr id="308" name="Text 48"/>
        <xdr:cNvSpPr txBox="1">
          <a:spLocks noChangeArrowheads="1"/>
        </xdr:cNvSpPr>
      </xdr:nvSpPr>
      <xdr:spPr bwMode="auto">
        <a:xfrm>
          <a:off x="1047750" y="9886950"/>
          <a:ext cx="952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309" name="Text 30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310" name="Text 39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311" name="Text 48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312" name="Text 30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313" name="Text 39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314" name="Text 48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315" name="Text 30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316" name="Text 39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317" name="Text 48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318" name="Text 30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319" name="Text 39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320" name="Text 48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321" name="Text 30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322" name="Text 39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323" name="Text 48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324" name="Text 30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325" name="Text 39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326" name="Text 48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327" name="Text 30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328" name="Text 39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329" name="Text 48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330" name="Text 30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331" name="Text 39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332" name="Text 48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333" name="Text 30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334" name="Text 39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335" name="Text 48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336" name="Text 30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337" name="Text 39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338" name="Text 48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476250</xdr:rowOff>
    </xdr:from>
    <xdr:to>
      <xdr:col>4</xdr:col>
      <xdr:colOff>752475</xdr:colOff>
      <xdr:row>8</xdr:row>
      <xdr:rowOff>0</xdr:rowOff>
    </xdr:to>
    <xdr:sp macro="" textlink="">
      <xdr:nvSpPr>
        <xdr:cNvPr id="339" name="Text 39"/>
        <xdr:cNvSpPr txBox="1">
          <a:spLocks noChangeArrowheads="1"/>
        </xdr:cNvSpPr>
      </xdr:nvSpPr>
      <xdr:spPr bwMode="auto">
        <a:xfrm>
          <a:off x="1047750" y="9886950"/>
          <a:ext cx="952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476250</xdr:rowOff>
    </xdr:from>
    <xdr:to>
      <xdr:col>4</xdr:col>
      <xdr:colOff>752475</xdr:colOff>
      <xdr:row>8</xdr:row>
      <xdr:rowOff>0</xdr:rowOff>
    </xdr:to>
    <xdr:sp macro="" textlink="">
      <xdr:nvSpPr>
        <xdr:cNvPr id="340" name="Text 48"/>
        <xdr:cNvSpPr txBox="1">
          <a:spLocks noChangeArrowheads="1"/>
        </xdr:cNvSpPr>
      </xdr:nvSpPr>
      <xdr:spPr bwMode="auto">
        <a:xfrm>
          <a:off x="1047750" y="9886950"/>
          <a:ext cx="952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476250</xdr:rowOff>
    </xdr:from>
    <xdr:to>
      <xdr:col>4</xdr:col>
      <xdr:colOff>752475</xdr:colOff>
      <xdr:row>8</xdr:row>
      <xdr:rowOff>0</xdr:rowOff>
    </xdr:to>
    <xdr:sp macro="" textlink="">
      <xdr:nvSpPr>
        <xdr:cNvPr id="341" name="Text 30"/>
        <xdr:cNvSpPr txBox="1">
          <a:spLocks noChangeArrowheads="1"/>
        </xdr:cNvSpPr>
      </xdr:nvSpPr>
      <xdr:spPr bwMode="auto">
        <a:xfrm>
          <a:off x="1047750" y="9886950"/>
          <a:ext cx="952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476250</xdr:rowOff>
    </xdr:from>
    <xdr:to>
      <xdr:col>4</xdr:col>
      <xdr:colOff>752475</xdr:colOff>
      <xdr:row>8</xdr:row>
      <xdr:rowOff>0</xdr:rowOff>
    </xdr:to>
    <xdr:sp macro="" textlink="">
      <xdr:nvSpPr>
        <xdr:cNvPr id="342" name="Text 39"/>
        <xdr:cNvSpPr txBox="1">
          <a:spLocks noChangeArrowheads="1"/>
        </xdr:cNvSpPr>
      </xdr:nvSpPr>
      <xdr:spPr bwMode="auto">
        <a:xfrm>
          <a:off x="1047750" y="9886950"/>
          <a:ext cx="952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476250</xdr:rowOff>
    </xdr:from>
    <xdr:to>
      <xdr:col>4</xdr:col>
      <xdr:colOff>752475</xdr:colOff>
      <xdr:row>8</xdr:row>
      <xdr:rowOff>0</xdr:rowOff>
    </xdr:to>
    <xdr:sp macro="" textlink="">
      <xdr:nvSpPr>
        <xdr:cNvPr id="343" name="Text 48"/>
        <xdr:cNvSpPr txBox="1">
          <a:spLocks noChangeArrowheads="1"/>
        </xdr:cNvSpPr>
      </xdr:nvSpPr>
      <xdr:spPr bwMode="auto">
        <a:xfrm>
          <a:off x="1047750" y="9886950"/>
          <a:ext cx="952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6</xdr:row>
      <xdr:rowOff>104775</xdr:rowOff>
    </xdr:to>
    <xdr:sp macro="" textlink="">
      <xdr:nvSpPr>
        <xdr:cNvPr id="344" name="Text 30"/>
        <xdr:cNvSpPr txBox="1">
          <a:spLocks noChangeArrowheads="1"/>
        </xdr:cNvSpPr>
      </xdr:nvSpPr>
      <xdr:spPr bwMode="auto">
        <a:xfrm>
          <a:off x="2228850" y="9324975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6</xdr:row>
      <xdr:rowOff>104775</xdr:rowOff>
    </xdr:to>
    <xdr:sp macro="" textlink="">
      <xdr:nvSpPr>
        <xdr:cNvPr id="345" name="Text 39"/>
        <xdr:cNvSpPr txBox="1">
          <a:spLocks noChangeArrowheads="1"/>
        </xdr:cNvSpPr>
      </xdr:nvSpPr>
      <xdr:spPr bwMode="auto">
        <a:xfrm>
          <a:off x="2228850" y="9324975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6</xdr:row>
      <xdr:rowOff>104775</xdr:rowOff>
    </xdr:to>
    <xdr:sp macro="" textlink="">
      <xdr:nvSpPr>
        <xdr:cNvPr id="346" name="Text 48"/>
        <xdr:cNvSpPr txBox="1">
          <a:spLocks noChangeArrowheads="1"/>
        </xdr:cNvSpPr>
      </xdr:nvSpPr>
      <xdr:spPr bwMode="auto">
        <a:xfrm>
          <a:off x="2228850" y="9324975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6</xdr:row>
      <xdr:rowOff>104775</xdr:rowOff>
    </xdr:to>
    <xdr:sp macro="" textlink="">
      <xdr:nvSpPr>
        <xdr:cNvPr id="347" name="Text 30"/>
        <xdr:cNvSpPr txBox="1">
          <a:spLocks noChangeArrowheads="1"/>
        </xdr:cNvSpPr>
      </xdr:nvSpPr>
      <xdr:spPr bwMode="auto">
        <a:xfrm>
          <a:off x="2228850" y="9324975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6</xdr:row>
      <xdr:rowOff>104775</xdr:rowOff>
    </xdr:to>
    <xdr:sp macro="" textlink="">
      <xdr:nvSpPr>
        <xdr:cNvPr id="348" name="Text 39"/>
        <xdr:cNvSpPr txBox="1">
          <a:spLocks noChangeArrowheads="1"/>
        </xdr:cNvSpPr>
      </xdr:nvSpPr>
      <xdr:spPr bwMode="auto">
        <a:xfrm>
          <a:off x="2228850" y="9324975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6</xdr:row>
      <xdr:rowOff>104775</xdr:rowOff>
    </xdr:to>
    <xdr:sp macro="" textlink="">
      <xdr:nvSpPr>
        <xdr:cNvPr id="349" name="Text 48"/>
        <xdr:cNvSpPr txBox="1">
          <a:spLocks noChangeArrowheads="1"/>
        </xdr:cNvSpPr>
      </xdr:nvSpPr>
      <xdr:spPr bwMode="auto">
        <a:xfrm>
          <a:off x="2228850" y="9324975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104775</xdr:rowOff>
    </xdr:to>
    <xdr:sp macro="" textlink="">
      <xdr:nvSpPr>
        <xdr:cNvPr id="350" name="Text 30"/>
        <xdr:cNvSpPr txBox="1">
          <a:spLocks noChangeArrowheads="1"/>
        </xdr:cNvSpPr>
      </xdr:nvSpPr>
      <xdr:spPr bwMode="auto">
        <a:xfrm>
          <a:off x="2228850" y="94107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104775</xdr:rowOff>
    </xdr:to>
    <xdr:sp macro="" textlink="">
      <xdr:nvSpPr>
        <xdr:cNvPr id="351" name="Text 39"/>
        <xdr:cNvSpPr txBox="1">
          <a:spLocks noChangeArrowheads="1"/>
        </xdr:cNvSpPr>
      </xdr:nvSpPr>
      <xdr:spPr bwMode="auto">
        <a:xfrm>
          <a:off x="2228850" y="94107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104775</xdr:rowOff>
    </xdr:to>
    <xdr:sp macro="" textlink="">
      <xdr:nvSpPr>
        <xdr:cNvPr id="352" name="Text 48"/>
        <xdr:cNvSpPr txBox="1">
          <a:spLocks noChangeArrowheads="1"/>
        </xdr:cNvSpPr>
      </xdr:nvSpPr>
      <xdr:spPr bwMode="auto">
        <a:xfrm>
          <a:off x="2228850" y="94107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104775</xdr:rowOff>
    </xdr:to>
    <xdr:sp macro="" textlink="">
      <xdr:nvSpPr>
        <xdr:cNvPr id="353" name="Text 30"/>
        <xdr:cNvSpPr txBox="1">
          <a:spLocks noChangeArrowheads="1"/>
        </xdr:cNvSpPr>
      </xdr:nvSpPr>
      <xdr:spPr bwMode="auto">
        <a:xfrm>
          <a:off x="2228850" y="94107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104775</xdr:rowOff>
    </xdr:to>
    <xdr:sp macro="" textlink="">
      <xdr:nvSpPr>
        <xdr:cNvPr id="354" name="Text 39"/>
        <xdr:cNvSpPr txBox="1">
          <a:spLocks noChangeArrowheads="1"/>
        </xdr:cNvSpPr>
      </xdr:nvSpPr>
      <xdr:spPr bwMode="auto">
        <a:xfrm>
          <a:off x="2228850" y="94107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104775</xdr:rowOff>
    </xdr:to>
    <xdr:sp macro="" textlink="">
      <xdr:nvSpPr>
        <xdr:cNvPr id="355" name="Text 48"/>
        <xdr:cNvSpPr txBox="1">
          <a:spLocks noChangeArrowheads="1"/>
        </xdr:cNvSpPr>
      </xdr:nvSpPr>
      <xdr:spPr bwMode="auto">
        <a:xfrm>
          <a:off x="2228850" y="94107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257175</xdr:rowOff>
    </xdr:from>
    <xdr:to>
      <xdr:col>5</xdr:col>
      <xdr:colOff>752475</xdr:colOff>
      <xdr:row>6</xdr:row>
      <xdr:rowOff>104775</xdr:rowOff>
    </xdr:to>
    <xdr:sp macro="" textlink="">
      <xdr:nvSpPr>
        <xdr:cNvPr id="356" name="Text 48"/>
        <xdr:cNvSpPr txBox="1">
          <a:spLocks noChangeArrowheads="1"/>
        </xdr:cNvSpPr>
      </xdr:nvSpPr>
      <xdr:spPr bwMode="auto">
        <a:xfrm>
          <a:off x="2228850" y="9105900"/>
          <a:ext cx="95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104775</xdr:rowOff>
    </xdr:to>
    <xdr:sp macro="" textlink="">
      <xdr:nvSpPr>
        <xdr:cNvPr id="357" name="Text 30"/>
        <xdr:cNvSpPr txBox="1">
          <a:spLocks noChangeArrowheads="1"/>
        </xdr:cNvSpPr>
      </xdr:nvSpPr>
      <xdr:spPr bwMode="auto">
        <a:xfrm>
          <a:off x="2228850" y="94107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104775</xdr:rowOff>
    </xdr:to>
    <xdr:sp macro="" textlink="">
      <xdr:nvSpPr>
        <xdr:cNvPr id="358" name="Text 39"/>
        <xdr:cNvSpPr txBox="1">
          <a:spLocks noChangeArrowheads="1"/>
        </xdr:cNvSpPr>
      </xdr:nvSpPr>
      <xdr:spPr bwMode="auto">
        <a:xfrm>
          <a:off x="2228850" y="94107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104775</xdr:rowOff>
    </xdr:to>
    <xdr:sp macro="" textlink="">
      <xdr:nvSpPr>
        <xdr:cNvPr id="359" name="Text 48"/>
        <xdr:cNvSpPr txBox="1">
          <a:spLocks noChangeArrowheads="1"/>
        </xdr:cNvSpPr>
      </xdr:nvSpPr>
      <xdr:spPr bwMode="auto">
        <a:xfrm>
          <a:off x="2228850" y="94107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104775</xdr:rowOff>
    </xdr:to>
    <xdr:sp macro="" textlink="">
      <xdr:nvSpPr>
        <xdr:cNvPr id="360" name="Text 30"/>
        <xdr:cNvSpPr txBox="1">
          <a:spLocks noChangeArrowheads="1"/>
        </xdr:cNvSpPr>
      </xdr:nvSpPr>
      <xdr:spPr bwMode="auto">
        <a:xfrm>
          <a:off x="2228850" y="94107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104775</xdr:rowOff>
    </xdr:to>
    <xdr:sp macro="" textlink="">
      <xdr:nvSpPr>
        <xdr:cNvPr id="361" name="Text 39"/>
        <xdr:cNvSpPr txBox="1">
          <a:spLocks noChangeArrowheads="1"/>
        </xdr:cNvSpPr>
      </xdr:nvSpPr>
      <xdr:spPr bwMode="auto">
        <a:xfrm>
          <a:off x="2228850" y="94107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104775</xdr:rowOff>
    </xdr:to>
    <xdr:sp macro="" textlink="">
      <xdr:nvSpPr>
        <xdr:cNvPr id="362" name="Text 48"/>
        <xdr:cNvSpPr txBox="1">
          <a:spLocks noChangeArrowheads="1"/>
        </xdr:cNvSpPr>
      </xdr:nvSpPr>
      <xdr:spPr bwMode="auto">
        <a:xfrm>
          <a:off x="2228850" y="94107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6</xdr:row>
      <xdr:rowOff>104775</xdr:rowOff>
    </xdr:to>
    <xdr:sp macro="" textlink="">
      <xdr:nvSpPr>
        <xdr:cNvPr id="363" name="Text 30"/>
        <xdr:cNvSpPr txBox="1">
          <a:spLocks noChangeArrowheads="1"/>
        </xdr:cNvSpPr>
      </xdr:nvSpPr>
      <xdr:spPr bwMode="auto">
        <a:xfrm>
          <a:off x="2228850" y="9324975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6</xdr:row>
      <xdr:rowOff>104775</xdr:rowOff>
    </xdr:to>
    <xdr:sp macro="" textlink="">
      <xdr:nvSpPr>
        <xdr:cNvPr id="364" name="Text 39"/>
        <xdr:cNvSpPr txBox="1">
          <a:spLocks noChangeArrowheads="1"/>
        </xdr:cNvSpPr>
      </xdr:nvSpPr>
      <xdr:spPr bwMode="auto">
        <a:xfrm>
          <a:off x="2228850" y="9324975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257175</xdr:rowOff>
    </xdr:from>
    <xdr:to>
      <xdr:col>5</xdr:col>
      <xdr:colOff>752475</xdr:colOff>
      <xdr:row>6</xdr:row>
      <xdr:rowOff>104775</xdr:rowOff>
    </xdr:to>
    <xdr:sp macro="" textlink="">
      <xdr:nvSpPr>
        <xdr:cNvPr id="365" name="Text 48"/>
        <xdr:cNvSpPr txBox="1">
          <a:spLocks noChangeArrowheads="1"/>
        </xdr:cNvSpPr>
      </xdr:nvSpPr>
      <xdr:spPr bwMode="auto">
        <a:xfrm>
          <a:off x="2228850" y="9105900"/>
          <a:ext cx="95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366" name="Text 30"/>
        <xdr:cNvSpPr txBox="1">
          <a:spLocks noChangeArrowheads="1"/>
        </xdr:cNvSpPr>
      </xdr:nvSpPr>
      <xdr:spPr bwMode="auto">
        <a:xfrm>
          <a:off x="2228850" y="94107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367" name="Text 39"/>
        <xdr:cNvSpPr txBox="1">
          <a:spLocks noChangeArrowheads="1"/>
        </xdr:cNvSpPr>
      </xdr:nvSpPr>
      <xdr:spPr bwMode="auto">
        <a:xfrm>
          <a:off x="2228850" y="94107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368" name="Text 48"/>
        <xdr:cNvSpPr txBox="1">
          <a:spLocks noChangeArrowheads="1"/>
        </xdr:cNvSpPr>
      </xdr:nvSpPr>
      <xdr:spPr bwMode="auto">
        <a:xfrm>
          <a:off x="2228850" y="94107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369" name="Text 30"/>
        <xdr:cNvSpPr txBox="1">
          <a:spLocks noChangeArrowheads="1"/>
        </xdr:cNvSpPr>
      </xdr:nvSpPr>
      <xdr:spPr bwMode="auto">
        <a:xfrm>
          <a:off x="2228850" y="94107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370" name="Text 39"/>
        <xdr:cNvSpPr txBox="1">
          <a:spLocks noChangeArrowheads="1"/>
        </xdr:cNvSpPr>
      </xdr:nvSpPr>
      <xdr:spPr bwMode="auto">
        <a:xfrm>
          <a:off x="2228850" y="94107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371" name="Text 48"/>
        <xdr:cNvSpPr txBox="1">
          <a:spLocks noChangeArrowheads="1"/>
        </xdr:cNvSpPr>
      </xdr:nvSpPr>
      <xdr:spPr bwMode="auto">
        <a:xfrm>
          <a:off x="2228850" y="94107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372" name="Text 30"/>
        <xdr:cNvSpPr txBox="1">
          <a:spLocks noChangeArrowheads="1"/>
        </xdr:cNvSpPr>
      </xdr:nvSpPr>
      <xdr:spPr bwMode="auto">
        <a:xfrm>
          <a:off x="2228850" y="94107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373" name="Text 39"/>
        <xdr:cNvSpPr txBox="1">
          <a:spLocks noChangeArrowheads="1"/>
        </xdr:cNvSpPr>
      </xdr:nvSpPr>
      <xdr:spPr bwMode="auto">
        <a:xfrm>
          <a:off x="2228850" y="94107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374" name="Text 48"/>
        <xdr:cNvSpPr txBox="1">
          <a:spLocks noChangeArrowheads="1"/>
        </xdr:cNvSpPr>
      </xdr:nvSpPr>
      <xdr:spPr bwMode="auto">
        <a:xfrm>
          <a:off x="2228850" y="94107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375" name="Text 30"/>
        <xdr:cNvSpPr txBox="1">
          <a:spLocks noChangeArrowheads="1"/>
        </xdr:cNvSpPr>
      </xdr:nvSpPr>
      <xdr:spPr bwMode="auto">
        <a:xfrm>
          <a:off x="2228850" y="94107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376" name="Text 39"/>
        <xdr:cNvSpPr txBox="1">
          <a:spLocks noChangeArrowheads="1"/>
        </xdr:cNvSpPr>
      </xdr:nvSpPr>
      <xdr:spPr bwMode="auto">
        <a:xfrm>
          <a:off x="2228850" y="94107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377" name="Text 48"/>
        <xdr:cNvSpPr txBox="1">
          <a:spLocks noChangeArrowheads="1"/>
        </xdr:cNvSpPr>
      </xdr:nvSpPr>
      <xdr:spPr bwMode="auto">
        <a:xfrm>
          <a:off x="2228850" y="94107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378" name="Text 30"/>
        <xdr:cNvSpPr txBox="1">
          <a:spLocks noChangeArrowheads="1"/>
        </xdr:cNvSpPr>
      </xdr:nvSpPr>
      <xdr:spPr bwMode="auto">
        <a:xfrm>
          <a:off x="2228850" y="94107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379" name="Text 39"/>
        <xdr:cNvSpPr txBox="1">
          <a:spLocks noChangeArrowheads="1"/>
        </xdr:cNvSpPr>
      </xdr:nvSpPr>
      <xdr:spPr bwMode="auto">
        <a:xfrm>
          <a:off x="2228850" y="94107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104775</xdr:rowOff>
    </xdr:to>
    <xdr:sp macro="" textlink="">
      <xdr:nvSpPr>
        <xdr:cNvPr id="380" name="Text 30"/>
        <xdr:cNvSpPr txBox="1">
          <a:spLocks noChangeArrowheads="1"/>
        </xdr:cNvSpPr>
      </xdr:nvSpPr>
      <xdr:spPr bwMode="auto">
        <a:xfrm>
          <a:off x="2228850" y="94107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104775</xdr:rowOff>
    </xdr:to>
    <xdr:sp macro="" textlink="">
      <xdr:nvSpPr>
        <xdr:cNvPr id="381" name="Text 39"/>
        <xdr:cNvSpPr txBox="1">
          <a:spLocks noChangeArrowheads="1"/>
        </xdr:cNvSpPr>
      </xdr:nvSpPr>
      <xdr:spPr bwMode="auto">
        <a:xfrm>
          <a:off x="2228850" y="94107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104775</xdr:rowOff>
    </xdr:to>
    <xdr:sp macro="" textlink="">
      <xdr:nvSpPr>
        <xdr:cNvPr id="382" name="Text 48"/>
        <xdr:cNvSpPr txBox="1">
          <a:spLocks noChangeArrowheads="1"/>
        </xdr:cNvSpPr>
      </xdr:nvSpPr>
      <xdr:spPr bwMode="auto">
        <a:xfrm>
          <a:off x="2228850" y="94107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104775</xdr:rowOff>
    </xdr:to>
    <xdr:sp macro="" textlink="">
      <xdr:nvSpPr>
        <xdr:cNvPr id="383" name="Text 30"/>
        <xdr:cNvSpPr txBox="1">
          <a:spLocks noChangeArrowheads="1"/>
        </xdr:cNvSpPr>
      </xdr:nvSpPr>
      <xdr:spPr bwMode="auto">
        <a:xfrm>
          <a:off x="2228850" y="94107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104775</xdr:rowOff>
    </xdr:to>
    <xdr:sp macro="" textlink="">
      <xdr:nvSpPr>
        <xdr:cNvPr id="384" name="Text 39"/>
        <xdr:cNvSpPr txBox="1">
          <a:spLocks noChangeArrowheads="1"/>
        </xdr:cNvSpPr>
      </xdr:nvSpPr>
      <xdr:spPr bwMode="auto">
        <a:xfrm>
          <a:off x="2228850" y="94107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104775</xdr:rowOff>
    </xdr:to>
    <xdr:sp macro="" textlink="">
      <xdr:nvSpPr>
        <xdr:cNvPr id="385" name="Text 48"/>
        <xdr:cNvSpPr txBox="1">
          <a:spLocks noChangeArrowheads="1"/>
        </xdr:cNvSpPr>
      </xdr:nvSpPr>
      <xdr:spPr bwMode="auto">
        <a:xfrm>
          <a:off x="2228850" y="94107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257175</xdr:rowOff>
    </xdr:from>
    <xdr:to>
      <xdr:col>5</xdr:col>
      <xdr:colOff>752475</xdr:colOff>
      <xdr:row>6</xdr:row>
      <xdr:rowOff>104775</xdr:rowOff>
    </xdr:to>
    <xdr:sp macro="" textlink="">
      <xdr:nvSpPr>
        <xdr:cNvPr id="386" name="Text 48"/>
        <xdr:cNvSpPr txBox="1">
          <a:spLocks noChangeArrowheads="1"/>
        </xdr:cNvSpPr>
      </xdr:nvSpPr>
      <xdr:spPr bwMode="auto">
        <a:xfrm>
          <a:off x="2228850" y="9105900"/>
          <a:ext cx="95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104775</xdr:rowOff>
    </xdr:to>
    <xdr:sp macro="" textlink="">
      <xdr:nvSpPr>
        <xdr:cNvPr id="387" name="Text 30"/>
        <xdr:cNvSpPr txBox="1">
          <a:spLocks noChangeArrowheads="1"/>
        </xdr:cNvSpPr>
      </xdr:nvSpPr>
      <xdr:spPr bwMode="auto">
        <a:xfrm>
          <a:off x="2228850" y="94107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104775</xdr:rowOff>
    </xdr:to>
    <xdr:sp macro="" textlink="">
      <xdr:nvSpPr>
        <xdr:cNvPr id="388" name="Text 39"/>
        <xdr:cNvSpPr txBox="1">
          <a:spLocks noChangeArrowheads="1"/>
        </xdr:cNvSpPr>
      </xdr:nvSpPr>
      <xdr:spPr bwMode="auto">
        <a:xfrm>
          <a:off x="2228850" y="94107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104775</xdr:rowOff>
    </xdr:to>
    <xdr:sp macro="" textlink="">
      <xdr:nvSpPr>
        <xdr:cNvPr id="389" name="Text 48"/>
        <xdr:cNvSpPr txBox="1">
          <a:spLocks noChangeArrowheads="1"/>
        </xdr:cNvSpPr>
      </xdr:nvSpPr>
      <xdr:spPr bwMode="auto">
        <a:xfrm>
          <a:off x="2228850" y="94107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104775</xdr:rowOff>
    </xdr:to>
    <xdr:sp macro="" textlink="">
      <xdr:nvSpPr>
        <xdr:cNvPr id="390" name="Text 30"/>
        <xdr:cNvSpPr txBox="1">
          <a:spLocks noChangeArrowheads="1"/>
        </xdr:cNvSpPr>
      </xdr:nvSpPr>
      <xdr:spPr bwMode="auto">
        <a:xfrm>
          <a:off x="2228850" y="94107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104775</xdr:rowOff>
    </xdr:to>
    <xdr:sp macro="" textlink="">
      <xdr:nvSpPr>
        <xdr:cNvPr id="391" name="Text 39"/>
        <xdr:cNvSpPr txBox="1">
          <a:spLocks noChangeArrowheads="1"/>
        </xdr:cNvSpPr>
      </xdr:nvSpPr>
      <xdr:spPr bwMode="auto">
        <a:xfrm>
          <a:off x="2228850" y="94107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104775</xdr:rowOff>
    </xdr:to>
    <xdr:sp macro="" textlink="">
      <xdr:nvSpPr>
        <xdr:cNvPr id="392" name="Text 48"/>
        <xdr:cNvSpPr txBox="1">
          <a:spLocks noChangeArrowheads="1"/>
        </xdr:cNvSpPr>
      </xdr:nvSpPr>
      <xdr:spPr bwMode="auto">
        <a:xfrm>
          <a:off x="2228850" y="94107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6</xdr:row>
      <xdr:rowOff>104775</xdr:rowOff>
    </xdr:to>
    <xdr:sp macro="" textlink="">
      <xdr:nvSpPr>
        <xdr:cNvPr id="393" name="Text 30"/>
        <xdr:cNvSpPr txBox="1">
          <a:spLocks noChangeArrowheads="1"/>
        </xdr:cNvSpPr>
      </xdr:nvSpPr>
      <xdr:spPr bwMode="auto">
        <a:xfrm>
          <a:off x="2228850" y="9324975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6</xdr:row>
      <xdr:rowOff>104775</xdr:rowOff>
    </xdr:to>
    <xdr:sp macro="" textlink="">
      <xdr:nvSpPr>
        <xdr:cNvPr id="394" name="Text 39"/>
        <xdr:cNvSpPr txBox="1">
          <a:spLocks noChangeArrowheads="1"/>
        </xdr:cNvSpPr>
      </xdr:nvSpPr>
      <xdr:spPr bwMode="auto">
        <a:xfrm>
          <a:off x="2228850" y="9324975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257175</xdr:rowOff>
    </xdr:from>
    <xdr:to>
      <xdr:col>5</xdr:col>
      <xdr:colOff>752475</xdr:colOff>
      <xdr:row>6</xdr:row>
      <xdr:rowOff>104775</xdr:rowOff>
    </xdr:to>
    <xdr:sp macro="" textlink="">
      <xdr:nvSpPr>
        <xdr:cNvPr id="395" name="Text 48"/>
        <xdr:cNvSpPr txBox="1">
          <a:spLocks noChangeArrowheads="1"/>
        </xdr:cNvSpPr>
      </xdr:nvSpPr>
      <xdr:spPr bwMode="auto">
        <a:xfrm>
          <a:off x="2228850" y="9105900"/>
          <a:ext cx="95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396" name="Text 30"/>
        <xdr:cNvSpPr txBox="1">
          <a:spLocks noChangeArrowheads="1"/>
        </xdr:cNvSpPr>
      </xdr:nvSpPr>
      <xdr:spPr bwMode="auto">
        <a:xfrm>
          <a:off x="2228850" y="94107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397" name="Text 39"/>
        <xdr:cNvSpPr txBox="1">
          <a:spLocks noChangeArrowheads="1"/>
        </xdr:cNvSpPr>
      </xdr:nvSpPr>
      <xdr:spPr bwMode="auto">
        <a:xfrm>
          <a:off x="2228850" y="94107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398" name="Text 48"/>
        <xdr:cNvSpPr txBox="1">
          <a:spLocks noChangeArrowheads="1"/>
        </xdr:cNvSpPr>
      </xdr:nvSpPr>
      <xdr:spPr bwMode="auto">
        <a:xfrm>
          <a:off x="2228850" y="94107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399" name="Text 30"/>
        <xdr:cNvSpPr txBox="1">
          <a:spLocks noChangeArrowheads="1"/>
        </xdr:cNvSpPr>
      </xdr:nvSpPr>
      <xdr:spPr bwMode="auto">
        <a:xfrm>
          <a:off x="2228850" y="94107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400" name="Text 39"/>
        <xdr:cNvSpPr txBox="1">
          <a:spLocks noChangeArrowheads="1"/>
        </xdr:cNvSpPr>
      </xdr:nvSpPr>
      <xdr:spPr bwMode="auto">
        <a:xfrm>
          <a:off x="2228850" y="94107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401" name="Text 48"/>
        <xdr:cNvSpPr txBox="1">
          <a:spLocks noChangeArrowheads="1"/>
        </xdr:cNvSpPr>
      </xdr:nvSpPr>
      <xdr:spPr bwMode="auto">
        <a:xfrm>
          <a:off x="2228850" y="94107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402" name="Text 30"/>
        <xdr:cNvSpPr txBox="1">
          <a:spLocks noChangeArrowheads="1"/>
        </xdr:cNvSpPr>
      </xdr:nvSpPr>
      <xdr:spPr bwMode="auto">
        <a:xfrm>
          <a:off x="2228850" y="94107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403" name="Text 39"/>
        <xdr:cNvSpPr txBox="1">
          <a:spLocks noChangeArrowheads="1"/>
        </xdr:cNvSpPr>
      </xdr:nvSpPr>
      <xdr:spPr bwMode="auto">
        <a:xfrm>
          <a:off x="2228850" y="94107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404" name="Text 48"/>
        <xdr:cNvSpPr txBox="1">
          <a:spLocks noChangeArrowheads="1"/>
        </xdr:cNvSpPr>
      </xdr:nvSpPr>
      <xdr:spPr bwMode="auto">
        <a:xfrm>
          <a:off x="2228850" y="94107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405" name="Text 30"/>
        <xdr:cNvSpPr txBox="1">
          <a:spLocks noChangeArrowheads="1"/>
        </xdr:cNvSpPr>
      </xdr:nvSpPr>
      <xdr:spPr bwMode="auto">
        <a:xfrm>
          <a:off x="2228850" y="94107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406" name="Text 39"/>
        <xdr:cNvSpPr txBox="1">
          <a:spLocks noChangeArrowheads="1"/>
        </xdr:cNvSpPr>
      </xdr:nvSpPr>
      <xdr:spPr bwMode="auto">
        <a:xfrm>
          <a:off x="2228850" y="94107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407" name="Text 48"/>
        <xdr:cNvSpPr txBox="1">
          <a:spLocks noChangeArrowheads="1"/>
        </xdr:cNvSpPr>
      </xdr:nvSpPr>
      <xdr:spPr bwMode="auto">
        <a:xfrm>
          <a:off x="2228850" y="94107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408" name="Text 30"/>
        <xdr:cNvSpPr txBox="1">
          <a:spLocks noChangeArrowheads="1"/>
        </xdr:cNvSpPr>
      </xdr:nvSpPr>
      <xdr:spPr bwMode="auto">
        <a:xfrm>
          <a:off x="2228850" y="94107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409" name="Text 39"/>
        <xdr:cNvSpPr txBox="1">
          <a:spLocks noChangeArrowheads="1"/>
        </xdr:cNvSpPr>
      </xdr:nvSpPr>
      <xdr:spPr bwMode="auto">
        <a:xfrm>
          <a:off x="2228850" y="94107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6</xdr:row>
      <xdr:rowOff>104775</xdr:rowOff>
    </xdr:to>
    <xdr:sp macro="" textlink="">
      <xdr:nvSpPr>
        <xdr:cNvPr id="410" name="Text 30"/>
        <xdr:cNvSpPr txBox="1">
          <a:spLocks noChangeArrowheads="1"/>
        </xdr:cNvSpPr>
      </xdr:nvSpPr>
      <xdr:spPr bwMode="auto">
        <a:xfrm>
          <a:off x="2228850" y="9324975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6</xdr:row>
      <xdr:rowOff>104775</xdr:rowOff>
    </xdr:to>
    <xdr:sp macro="" textlink="">
      <xdr:nvSpPr>
        <xdr:cNvPr id="411" name="Text 39"/>
        <xdr:cNvSpPr txBox="1">
          <a:spLocks noChangeArrowheads="1"/>
        </xdr:cNvSpPr>
      </xdr:nvSpPr>
      <xdr:spPr bwMode="auto">
        <a:xfrm>
          <a:off x="2228850" y="9324975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6</xdr:row>
      <xdr:rowOff>104775</xdr:rowOff>
    </xdr:to>
    <xdr:sp macro="" textlink="">
      <xdr:nvSpPr>
        <xdr:cNvPr id="412" name="Text 48"/>
        <xdr:cNvSpPr txBox="1">
          <a:spLocks noChangeArrowheads="1"/>
        </xdr:cNvSpPr>
      </xdr:nvSpPr>
      <xdr:spPr bwMode="auto">
        <a:xfrm>
          <a:off x="2228850" y="9324975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6</xdr:row>
      <xdr:rowOff>104775</xdr:rowOff>
    </xdr:to>
    <xdr:sp macro="" textlink="">
      <xdr:nvSpPr>
        <xdr:cNvPr id="413" name="Text 30"/>
        <xdr:cNvSpPr txBox="1">
          <a:spLocks noChangeArrowheads="1"/>
        </xdr:cNvSpPr>
      </xdr:nvSpPr>
      <xdr:spPr bwMode="auto">
        <a:xfrm>
          <a:off x="2228850" y="9324975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6</xdr:row>
      <xdr:rowOff>104775</xdr:rowOff>
    </xdr:to>
    <xdr:sp macro="" textlink="">
      <xdr:nvSpPr>
        <xdr:cNvPr id="414" name="Text 39"/>
        <xdr:cNvSpPr txBox="1">
          <a:spLocks noChangeArrowheads="1"/>
        </xdr:cNvSpPr>
      </xdr:nvSpPr>
      <xdr:spPr bwMode="auto">
        <a:xfrm>
          <a:off x="2228850" y="9324975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6</xdr:row>
      <xdr:rowOff>104775</xdr:rowOff>
    </xdr:to>
    <xdr:sp macro="" textlink="">
      <xdr:nvSpPr>
        <xdr:cNvPr id="415" name="Text 48"/>
        <xdr:cNvSpPr txBox="1">
          <a:spLocks noChangeArrowheads="1"/>
        </xdr:cNvSpPr>
      </xdr:nvSpPr>
      <xdr:spPr bwMode="auto">
        <a:xfrm>
          <a:off x="2228850" y="9324975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257175</xdr:rowOff>
    </xdr:from>
    <xdr:to>
      <xdr:col>5</xdr:col>
      <xdr:colOff>752475</xdr:colOff>
      <xdr:row>7</xdr:row>
      <xdr:rowOff>0</xdr:rowOff>
    </xdr:to>
    <xdr:sp macro="" textlink="">
      <xdr:nvSpPr>
        <xdr:cNvPr id="416" name="Text 48"/>
        <xdr:cNvSpPr txBox="1">
          <a:spLocks noChangeArrowheads="1"/>
        </xdr:cNvSpPr>
      </xdr:nvSpPr>
      <xdr:spPr bwMode="auto">
        <a:xfrm>
          <a:off x="2228850" y="9105900"/>
          <a:ext cx="952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104775</xdr:rowOff>
    </xdr:to>
    <xdr:sp macro="" textlink="">
      <xdr:nvSpPr>
        <xdr:cNvPr id="417" name="Text 30"/>
        <xdr:cNvSpPr txBox="1">
          <a:spLocks noChangeArrowheads="1"/>
        </xdr:cNvSpPr>
      </xdr:nvSpPr>
      <xdr:spPr bwMode="auto">
        <a:xfrm>
          <a:off x="2228850" y="94107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104775</xdr:rowOff>
    </xdr:to>
    <xdr:sp macro="" textlink="">
      <xdr:nvSpPr>
        <xdr:cNvPr id="418" name="Text 39"/>
        <xdr:cNvSpPr txBox="1">
          <a:spLocks noChangeArrowheads="1"/>
        </xdr:cNvSpPr>
      </xdr:nvSpPr>
      <xdr:spPr bwMode="auto">
        <a:xfrm>
          <a:off x="2228850" y="94107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104775</xdr:rowOff>
    </xdr:to>
    <xdr:sp macro="" textlink="">
      <xdr:nvSpPr>
        <xdr:cNvPr id="419" name="Text 48"/>
        <xdr:cNvSpPr txBox="1">
          <a:spLocks noChangeArrowheads="1"/>
        </xdr:cNvSpPr>
      </xdr:nvSpPr>
      <xdr:spPr bwMode="auto">
        <a:xfrm>
          <a:off x="2228850" y="94107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104775</xdr:rowOff>
    </xdr:to>
    <xdr:sp macro="" textlink="">
      <xdr:nvSpPr>
        <xdr:cNvPr id="420" name="Text 30"/>
        <xdr:cNvSpPr txBox="1">
          <a:spLocks noChangeArrowheads="1"/>
        </xdr:cNvSpPr>
      </xdr:nvSpPr>
      <xdr:spPr bwMode="auto">
        <a:xfrm>
          <a:off x="2228850" y="94107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104775</xdr:rowOff>
    </xdr:to>
    <xdr:sp macro="" textlink="">
      <xdr:nvSpPr>
        <xdr:cNvPr id="421" name="Text 39"/>
        <xdr:cNvSpPr txBox="1">
          <a:spLocks noChangeArrowheads="1"/>
        </xdr:cNvSpPr>
      </xdr:nvSpPr>
      <xdr:spPr bwMode="auto">
        <a:xfrm>
          <a:off x="2228850" y="94107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104775</xdr:rowOff>
    </xdr:to>
    <xdr:sp macro="" textlink="">
      <xdr:nvSpPr>
        <xdr:cNvPr id="422" name="Text 48"/>
        <xdr:cNvSpPr txBox="1">
          <a:spLocks noChangeArrowheads="1"/>
        </xdr:cNvSpPr>
      </xdr:nvSpPr>
      <xdr:spPr bwMode="auto">
        <a:xfrm>
          <a:off x="2228850" y="94107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257175</xdr:rowOff>
    </xdr:from>
    <xdr:to>
      <xdr:col>5</xdr:col>
      <xdr:colOff>752475</xdr:colOff>
      <xdr:row>6</xdr:row>
      <xdr:rowOff>104775</xdr:rowOff>
    </xdr:to>
    <xdr:sp macro="" textlink="">
      <xdr:nvSpPr>
        <xdr:cNvPr id="423" name="Text 48"/>
        <xdr:cNvSpPr txBox="1">
          <a:spLocks noChangeArrowheads="1"/>
        </xdr:cNvSpPr>
      </xdr:nvSpPr>
      <xdr:spPr bwMode="auto">
        <a:xfrm>
          <a:off x="2228850" y="9105900"/>
          <a:ext cx="95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104775</xdr:rowOff>
    </xdr:to>
    <xdr:sp macro="" textlink="">
      <xdr:nvSpPr>
        <xdr:cNvPr id="424" name="Text 30"/>
        <xdr:cNvSpPr txBox="1">
          <a:spLocks noChangeArrowheads="1"/>
        </xdr:cNvSpPr>
      </xdr:nvSpPr>
      <xdr:spPr bwMode="auto">
        <a:xfrm>
          <a:off x="2228850" y="94107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104775</xdr:rowOff>
    </xdr:to>
    <xdr:sp macro="" textlink="">
      <xdr:nvSpPr>
        <xdr:cNvPr id="425" name="Text 39"/>
        <xdr:cNvSpPr txBox="1">
          <a:spLocks noChangeArrowheads="1"/>
        </xdr:cNvSpPr>
      </xdr:nvSpPr>
      <xdr:spPr bwMode="auto">
        <a:xfrm>
          <a:off x="2228850" y="94107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104775</xdr:rowOff>
    </xdr:to>
    <xdr:sp macro="" textlink="">
      <xdr:nvSpPr>
        <xdr:cNvPr id="426" name="Text 48"/>
        <xdr:cNvSpPr txBox="1">
          <a:spLocks noChangeArrowheads="1"/>
        </xdr:cNvSpPr>
      </xdr:nvSpPr>
      <xdr:spPr bwMode="auto">
        <a:xfrm>
          <a:off x="2228850" y="94107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104775</xdr:rowOff>
    </xdr:to>
    <xdr:sp macro="" textlink="">
      <xdr:nvSpPr>
        <xdr:cNvPr id="427" name="Text 30"/>
        <xdr:cNvSpPr txBox="1">
          <a:spLocks noChangeArrowheads="1"/>
        </xdr:cNvSpPr>
      </xdr:nvSpPr>
      <xdr:spPr bwMode="auto">
        <a:xfrm>
          <a:off x="2228850" y="94107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104775</xdr:rowOff>
    </xdr:to>
    <xdr:sp macro="" textlink="">
      <xdr:nvSpPr>
        <xdr:cNvPr id="428" name="Text 39"/>
        <xdr:cNvSpPr txBox="1">
          <a:spLocks noChangeArrowheads="1"/>
        </xdr:cNvSpPr>
      </xdr:nvSpPr>
      <xdr:spPr bwMode="auto">
        <a:xfrm>
          <a:off x="2228850" y="94107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104775</xdr:rowOff>
    </xdr:to>
    <xdr:sp macro="" textlink="">
      <xdr:nvSpPr>
        <xdr:cNvPr id="429" name="Text 48"/>
        <xdr:cNvSpPr txBox="1">
          <a:spLocks noChangeArrowheads="1"/>
        </xdr:cNvSpPr>
      </xdr:nvSpPr>
      <xdr:spPr bwMode="auto">
        <a:xfrm>
          <a:off x="2228850" y="94107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6</xdr:row>
      <xdr:rowOff>104775</xdr:rowOff>
    </xdr:to>
    <xdr:sp macro="" textlink="">
      <xdr:nvSpPr>
        <xdr:cNvPr id="430" name="Text 30"/>
        <xdr:cNvSpPr txBox="1">
          <a:spLocks noChangeArrowheads="1"/>
        </xdr:cNvSpPr>
      </xdr:nvSpPr>
      <xdr:spPr bwMode="auto">
        <a:xfrm>
          <a:off x="2228850" y="9324975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6</xdr:row>
      <xdr:rowOff>104775</xdr:rowOff>
    </xdr:to>
    <xdr:sp macro="" textlink="">
      <xdr:nvSpPr>
        <xdr:cNvPr id="431" name="Text 39"/>
        <xdr:cNvSpPr txBox="1">
          <a:spLocks noChangeArrowheads="1"/>
        </xdr:cNvSpPr>
      </xdr:nvSpPr>
      <xdr:spPr bwMode="auto">
        <a:xfrm>
          <a:off x="2228850" y="9324975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257175</xdr:rowOff>
    </xdr:from>
    <xdr:to>
      <xdr:col>5</xdr:col>
      <xdr:colOff>752475</xdr:colOff>
      <xdr:row>6</xdr:row>
      <xdr:rowOff>104775</xdr:rowOff>
    </xdr:to>
    <xdr:sp macro="" textlink="">
      <xdr:nvSpPr>
        <xdr:cNvPr id="432" name="Text 48"/>
        <xdr:cNvSpPr txBox="1">
          <a:spLocks noChangeArrowheads="1"/>
        </xdr:cNvSpPr>
      </xdr:nvSpPr>
      <xdr:spPr bwMode="auto">
        <a:xfrm>
          <a:off x="2228850" y="9105900"/>
          <a:ext cx="95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433" name="Text 30"/>
        <xdr:cNvSpPr txBox="1">
          <a:spLocks noChangeArrowheads="1"/>
        </xdr:cNvSpPr>
      </xdr:nvSpPr>
      <xdr:spPr bwMode="auto">
        <a:xfrm>
          <a:off x="2228850" y="94107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434" name="Text 39"/>
        <xdr:cNvSpPr txBox="1">
          <a:spLocks noChangeArrowheads="1"/>
        </xdr:cNvSpPr>
      </xdr:nvSpPr>
      <xdr:spPr bwMode="auto">
        <a:xfrm>
          <a:off x="2228850" y="94107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435" name="Text 48"/>
        <xdr:cNvSpPr txBox="1">
          <a:spLocks noChangeArrowheads="1"/>
        </xdr:cNvSpPr>
      </xdr:nvSpPr>
      <xdr:spPr bwMode="auto">
        <a:xfrm>
          <a:off x="2228850" y="94107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436" name="Text 30"/>
        <xdr:cNvSpPr txBox="1">
          <a:spLocks noChangeArrowheads="1"/>
        </xdr:cNvSpPr>
      </xdr:nvSpPr>
      <xdr:spPr bwMode="auto">
        <a:xfrm>
          <a:off x="2228850" y="94107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437" name="Text 39"/>
        <xdr:cNvSpPr txBox="1">
          <a:spLocks noChangeArrowheads="1"/>
        </xdr:cNvSpPr>
      </xdr:nvSpPr>
      <xdr:spPr bwMode="auto">
        <a:xfrm>
          <a:off x="2228850" y="94107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438" name="Text 48"/>
        <xdr:cNvSpPr txBox="1">
          <a:spLocks noChangeArrowheads="1"/>
        </xdr:cNvSpPr>
      </xdr:nvSpPr>
      <xdr:spPr bwMode="auto">
        <a:xfrm>
          <a:off x="2228850" y="94107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439" name="Text 30"/>
        <xdr:cNvSpPr txBox="1">
          <a:spLocks noChangeArrowheads="1"/>
        </xdr:cNvSpPr>
      </xdr:nvSpPr>
      <xdr:spPr bwMode="auto">
        <a:xfrm>
          <a:off x="2228850" y="94107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440" name="Text 39"/>
        <xdr:cNvSpPr txBox="1">
          <a:spLocks noChangeArrowheads="1"/>
        </xdr:cNvSpPr>
      </xdr:nvSpPr>
      <xdr:spPr bwMode="auto">
        <a:xfrm>
          <a:off x="2228850" y="94107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441" name="Text 48"/>
        <xdr:cNvSpPr txBox="1">
          <a:spLocks noChangeArrowheads="1"/>
        </xdr:cNvSpPr>
      </xdr:nvSpPr>
      <xdr:spPr bwMode="auto">
        <a:xfrm>
          <a:off x="2228850" y="94107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442" name="Text 30"/>
        <xdr:cNvSpPr txBox="1">
          <a:spLocks noChangeArrowheads="1"/>
        </xdr:cNvSpPr>
      </xdr:nvSpPr>
      <xdr:spPr bwMode="auto">
        <a:xfrm>
          <a:off x="2228850" y="94107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443" name="Text 39"/>
        <xdr:cNvSpPr txBox="1">
          <a:spLocks noChangeArrowheads="1"/>
        </xdr:cNvSpPr>
      </xdr:nvSpPr>
      <xdr:spPr bwMode="auto">
        <a:xfrm>
          <a:off x="2228850" y="94107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444" name="Text 48"/>
        <xdr:cNvSpPr txBox="1">
          <a:spLocks noChangeArrowheads="1"/>
        </xdr:cNvSpPr>
      </xdr:nvSpPr>
      <xdr:spPr bwMode="auto">
        <a:xfrm>
          <a:off x="2228850" y="94107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445" name="Text 30"/>
        <xdr:cNvSpPr txBox="1">
          <a:spLocks noChangeArrowheads="1"/>
        </xdr:cNvSpPr>
      </xdr:nvSpPr>
      <xdr:spPr bwMode="auto">
        <a:xfrm>
          <a:off x="2228850" y="94107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446" name="Text 39"/>
        <xdr:cNvSpPr txBox="1">
          <a:spLocks noChangeArrowheads="1"/>
        </xdr:cNvSpPr>
      </xdr:nvSpPr>
      <xdr:spPr bwMode="auto">
        <a:xfrm>
          <a:off x="2228850" y="94107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476250</xdr:rowOff>
    </xdr:from>
    <xdr:to>
      <xdr:col>5</xdr:col>
      <xdr:colOff>752475</xdr:colOff>
      <xdr:row>7</xdr:row>
      <xdr:rowOff>0</xdr:rowOff>
    </xdr:to>
    <xdr:sp macro="" textlink="">
      <xdr:nvSpPr>
        <xdr:cNvPr id="447" name="Text 30"/>
        <xdr:cNvSpPr txBox="1">
          <a:spLocks noChangeArrowheads="1"/>
        </xdr:cNvSpPr>
      </xdr:nvSpPr>
      <xdr:spPr bwMode="auto">
        <a:xfrm>
          <a:off x="2228850" y="9886950"/>
          <a:ext cx="9525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476250</xdr:rowOff>
    </xdr:from>
    <xdr:to>
      <xdr:col>5</xdr:col>
      <xdr:colOff>752475</xdr:colOff>
      <xdr:row>7</xdr:row>
      <xdr:rowOff>0</xdr:rowOff>
    </xdr:to>
    <xdr:sp macro="" textlink="">
      <xdr:nvSpPr>
        <xdr:cNvPr id="448" name="Text 39"/>
        <xdr:cNvSpPr txBox="1">
          <a:spLocks noChangeArrowheads="1"/>
        </xdr:cNvSpPr>
      </xdr:nvSpPr>
      <xdr:spPr bwMode="auto">
        <a:xfrm>
          <a:off x="2228850" y="9886950"/>
          <a:ext cx="9525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476250</xdr:rowOff>
    </xdr:from>
    <xdr:to>
      <xdr:col>5</xdr:col>
      <xdr:colOff>752475</xdr:colOff>
      <xdr:row>7</xdr:row>
      <xdr:rowOff>0</xdr:rowOff>
    </xdr:to>
    <xdr:sp macro="" textlink="">
      <xdr:nvSpPr>
        <xdr:cNvPr id="449" name="Text 48"/>
        <xdr:cNvSpPr txBox="1">
          <a:spLocks noChangeArrowheads="1"/>
        </xdr:cNvSpPr>
      </xdr:nvSpPr>
      <xdr:spPr bwMode="auto">
        <a:xfrm>
          <a:off x="2228850" y="9886950"/>
          <a:ext cx="9525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476250</xdr:rowOff>
    </xdr:from>
    <xdr:to>
      <xdr:col>5</xdr:col>
      <xdr:colOff>752475</xdr:colOff>
      <xdr:row>7</xdr:row>
      <xdr:rowOff>0</xdr:rowOff>
    </xdr:to>
    <xdr:sp macro="" textlink="">
      <xdr:nvSpPr>
        <xdr:cNvPr id="450" name="Text 30"/>
        <xdr:cNvSpPr txBox="1">
          <a:spLocks noChangeArrowheads="1"/>
        </xdr:cNvSpPr>
      </xdr:nvSpPr>
      <xdr:spPr bwMode="auto">
        <a:xfrm>
          <a:off x="2228850" y="9886950"/>
          <a:ext cx="9525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476250</xdr:rowOff>
    </xdr:from>
    <xdr:to>
      <xdr:col>5</xdr:col>
      <xdr:colOff>752475</xdr:colOff>
      <xdr:row>7</xdr:row>
      <xdr:rowOff>0</xdr:rowOff>
    </xdr:to>
    <xdr:sp macro="" textlink="">
      <xdr:nvSpPr>
        <xdr:cNvPr id="451" name="Text 39"/>
        <xdr:cNvSpPr txBox="1">
          <a:spLocks noChangeArrowheads="1"/>
        </xdr:cNvSpPr>
      </xdr:nvSpPr>
      <xdr:spPr bwMode="auto">
        <a:xfrm>
          <a:off x="2228850" y="9886950"/>
          <a:ext cx="9525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476250</xdr:rowOff>
    </xdr:from>
    <xdr:to>
      <xdr:col>5</xdr:col>
      <xdr:colOff>752475</xdr:colOff>
      <xdr:row>7</xdr:row>
      <xdr:rowOff>0</xdr:rowOff>
    </xdr:to>
    <xdr:sp macro="" textlink="">
      <xdr:nvSpPr>
        <xdr:cNvPr id="452" name="Text 48"/>
        <xdr:cNvSpPr txBox="1">
          <a:spLocks noChangeArrowheads="1"/>
        </xdr:cNvSpPr>
      </xdr:nvSpPr>
      <xdr:spPr bwMode="auto">
        <a:xfrm>
          <a:off x="2228850" y="9886950"/>
          <a:ext cx="9525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257175</xdr:rowOff>
    </xdr:from>
    <xdr:to>
      <xdr:col>5</xdr:col>
      <xdr:colOff>752475</xdr:colOff>
      <xdr:row>7</xdr:row>
      <xdr:rowOff>0</xdr:rowOff>
    </xdr:to>
    <xdr:sp macro="" textlink="">
      <xdr:nvSpPr>
        <xdr:cNvPr id="453" name="Text 48"/>
        <xdr:cNvSpPr txBox="1">
          <a:spLocks noChangeArrowheads="1"/>
        </xdr:cNvSpPr>
      </xdr:nvSpPr>
      <xdr:spPr bwMode="auto">
        <a:xfrm>
          <a:off x="2228850" y="9667875"/>
          <a:ext cx="952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476250</xdr:rowOff>
    </xdr:from>
    <xdr:to>
      <xdr:col>5</xdr:col>
      <xdr:colOff>752475</xdr:colOff>
      <xdr:row>7</xdr:row>
      <xdr:rowOff>0</xdr:rowOff>
    </xdr:to>
    <xdr:sp macro="" textlink="">
      <xdr:nvSpPr>
        <xdr:cNvPr id="454" name="Text 30"/>
        <xdr:cNvSpPr txBox="1">
          <a:spLocks noChangeArrowheads="1"/>
        </xdr:cNvSpPr>
      </xdr:nvSpPr>
      <xdr:spPr bwMode="auto">
        <a:xfrm>
          <a:off x="2228850" y="9886950"/>
          <a:ext cx="9525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476250</xdr:rowOff>
    </xdr:from>
    <xdr:to>
      <xdr:col>5</xdr:col>
      <xdr:colOff>752475</xdr:colOff>
      <xdr:row>7</xdr:row>
      <xdr:rowOff>0</xdr:rowOff>
    </xdr:to>
    <xdr:sp macro="" textlink="">
      <xdr:nvSpPr>
        <xdr:cNvPr id="455" name="Text 39"/>
        <xdr:cNvSpPr txBox="1">
          <a:spLocks noChangeArrowheads="1"/>
        </xdr:cNvSpPr>
      </xdr:nvSpPr>
      <xdr:spPr bwMode="auto">
        <a:xfrm>
          <a:off x="2228850" y="9886950"/>
          <a:ext cx="9525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257175</xdr:rowOff>
    </xdr:from>
    <xdr:to>
      <xdr:col>5</xdr:col>
      <xdr:colOff>752475</xdr:colOff>
      <xdr:row>7</xdr:row>
      <xdr:rowOff>0</xdr:rowOff>
    </xdr:to>
    <xdr:sp macro="" textlink="">
      <xdr:nvSpPr>
        <xdr:cNvPr id="456" name="Text 48"/>
        <xdr:cNvSpPr txBox="1">
          <a:spLocks noChangeArrowheads="1"/>
        </xdr:cNvSpPr>
      </xdr:nvSpPr>
      <xdr:spPr bwMode="auto">
        <a:xfrm>
          <a:off x="2228850" y="9667875"/>
          <a:ext cx="952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257175</xdr:rowOff>
    </xdr:from>
    <xdr:to>
      <xdr:col>5</xdr:col>
      <xdr:colOff>752475</xdr:colOff>
      <xdr:row>7</xdr:row>
      <xdr:rowOff>0</xdr:rowOff>
    </xdr:to>
    <xdr:sp macro="" textlink="">
      <xdr:nvSpPr>
        <xdr:cNvPr id="457" name="Text 48"/>
        <xdr:cNvSpPr txBox="1">
          <a:spLocks noChangeArrowheads="1"/>
        </xdr:cNvSpPr>
      </xdr:nvSpPr>
      <xdr:spPr bwMode="auto">
        <a:xfrm>
          <a:off x="2228850" y="9667875"/>
          <a:ext cx="952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476250</xdr:rowOff>
    </xdr:from>
    <xdr:to>
      <xdr:col>5</xdr:col>
      <xdr:colOff>752475</xdr:colOff>
      <xdr:row>7</xdr:row>
      <xdr:rowOff>0</xdr:rowOff>
    </xdr:to>
    <xdr:sp macro="" textlink="">
      <xdr:nvSpPr>
        <xdr:cNvPr id="458" name="Text 30"/>
        <xdr:cNvSpPr txBox="1">
          <a:spLocks noChangeArrowheads="1"/>
        </xdr:cNvSpPr>
      </xdr:nvSpPr>
      <xdr:spPr bwMode="auto">
        <a:xfrm>
          <a:off x="2228850" y="9886950"/>
          <a:ext cx="9525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476250</xdr:rowOff>
    </xdr:from>
    <xdr:to>
      <xdr:col>5</xdr:col>
      <xdr:colOff>752475</xdr:colOff>
      <xdr:row>7</xdr:row>
      <xdr:rowOff>0</xdr:rowOff>
    </xdr:to>
    <xdr:sp macro="" textlink="">
      <xdr:nvSpPr>
        <xdr:cNvPr id="459" name="Text 39"/>
        <xdr:cNvSpPr txBox="1">
          <a:spLocks noChangeArrowheads="1"/>
        </xdr:cNvSpPr>
      </xdr:nvSpPr>
      <xdr:spPr bwMode="auto">
        <a:xfrm>
          <a:off x="2228850" y="9886950"/>
          <a:ext cx="9525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257175</xdr:rowOff>
    </xdr:from>
    <xdr:to>
      <xdr:col>5</xdr:col>
      <xdr:colOff>752475</xdr:colOff>
      <xdr:row>7</xdr:row>
      <xdr:rowOff>0</xdr:rowOff>
    </xdr:to>
    <xdr:sp macro="" textlink="">
      <xdr:nvSpPr>
        <xdr:cNvPr id="460" name="Text 48"/>
        <xdr:cNvSpPr txBox="1">
          <a:spLocks noChangeArrowheads="1"/>
        </xdr:cNvSpPr>
      </xdr:nvSpPr>
      <xdr:spPr bwMode="auto">
        <a:xfrm>
          <a:off x="2228850" y="9667875"/>
          <a:ext cx="952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476250</xdr:rowOff>
    </xdr:from>
    <xdr:to>
      <xdr:col>5</xdr:col>
      <xdr:colOff>752475</xdr:colOff>
      <xdr:row>7</xdr:row>
      <xdr:rowOff>0</xdr:rowOff>
    </xdr:to>
    <xdr:sp macro="" textlink="">
      <xdr:nvSpPr>
        <xdr:cNvPr id="461" name="Text 30"/>
        <xdr:cNvSpPr txBox="1">
          <a:spLocks noChangeArrowheads="1"/>
        </xdr:cNvSpPr>
      </xdr:nvSpPr>
      <xdr:spPr bwMode="auto">
        <a:xfrm>
          <a:off x="2228850" y="9886950"/>
          <a:ext cx="9525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476250</xdr:rowOff>
    </xdr:from>
    <xdr:to>
      <xdr:col>5</xdr:col>
      <xdr:colOff>752475</xdr:colOff>
      <xdr:row>7</xdr:row>
      <xdr:rowOff>0</xdr:rowOff>
    </xdr:to>
    <xdr:sp macro="" textlink="">
      <xdr:nvSpPr>
        <xdr:cNvPr id="462" name="Text 39"/>
        <xdr:cNvSpPr txBox="1">
          <a:spLocks noChangeArrowheads="1"/>
        </xdr:cNvSpPr>
      </xdr:nvSpPr>
      <xdr:spPr bwMode="auto">
        <a:xfrm>
          <a:off x="2228850" y="9886950"/>
          <a:ext cx="9525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476250</xdr:rowOff>
    </xdr:from>
    <xdr:to>
      <xdr:col>5</xdr:col>
      <xdr:colOff>752475</xdr:colOff>
      <xdr:row>7</xdr:row>
      <xdr:rowOff>0</xdr:rowOff>
    </xdr:to>
    <xdr:sp macro="" textlink="">
      <xdr:nvSpPr>
        <xdr:cNvPr id="463" name="Text 48"/>
        <xdr:cNvSpPr txBox="1">
          <a:spLocks noChangeArrowheads="1"/>
        </xdr:cNvSpPr>
      </xdr:nvSpPr>
      <xdr:spPr bwMode="auto">
        <a:xfrm>
          <a:off x="2228850" y="9886950"/>
          <a:ext cx="9525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476250</xdr:rowOff>
    </xdr:from>
    <xdr:to>
      <xdr:col>5</xdr:col>
      <xdr:colOff>752475</xdr:colOff>
      <xdr:row>7</xdr:row>
      <xdr:rowOff>0</xdr:rowOff>
    </xdr:to>
    <xdr:sp macro="" textlink="">
      <xdr:nvSpPr>
        <xdr:cNvPr id="464" name="Text 30"/>
        <xdr:cNvSpPr txBox="1">
          <a:spLocks noChangeArrowheads="1"/>
        </xdr:cNvSpPr>
      </xdr:nvSpPr>
      <xdr:spPr bwMode="auto">
        <a:xfrm>
          <a:off x="2228850" y="9886950"/>
          <a:ext cx="9525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476250</xdr:rowOff>
    </xdr:from>
    <xdr:to>
      <xdr:col>5</xdr:col>
      <xdr:colOff>752475</xdr:colOff>
      <xdr:row>7</xdr:row>
      <xdr:rowOff>0</xdr:rowOff>
    </xdr:to>
    <xdr:sp macro="" textlink="">
      <xdr:nvSpPr>
        <xdr:cNvPr id="465" name="Text 39"/>
        <xdr:cNvSpPr txBox="1">
          <a:spLocks noChangeArrowheads="1"/>
        </xdr:cNvSpPr>
      </xdr:nvSpPr>
      <xdr:spPr bwMode="auto">
        <a:xfrm>
          <a:off x="2228850" y="9886950"/>
          <a:ext cx="9525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476250</xdr:rowOff>
    </xdr:from>
    <xdr:to>
      <xdr:col>5</xdr:col>
      <xdr:colOff>752475</xdr:colOff>
      <xdr:row>7</xdr:row>
      <xdr:rowOff>0</xdr:rowOff>
    </xdr:to>
    <xdr:sp macro="" textlink="">
      <xdr:nvSpPr>
        <xdr:cNvPr id="466" name="Text 48"/>
        <xdr:cNvSpPr txBox="1">
          <a:spLocks noChangeArrowheads="1"/>
        </xdr:cNvSpPr>
      </xdr:nvSpPr>
      <xdr:spPr bwMode="auto">
        <a:xfrm>
          <a:off x="2228850" y="9886950"/>
          <a:ext cx="9525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257175</xdr:rowOff>
    </xdr:from>
    <xdr:to>
      <xdr:col>5</xdr:col>
      <xdr:colOff>752475</xdr:colOff>
      <xdr:row>7</xdr:row>
      <xdr:rowOff>0</xdr:rowOff>
    </xdr:to>
    <xdr:sp macro="" textlink="">
      <xdr:nvSpPr>
        <xdr:cNvPr id="467" name="Text 48"/>
        <xdr:cNvSpPr txBox="1">
          <a:spLocks noChangeArrowheads="1"/>
        </xdr:cNvSpPr>
      </xdr:nvSpPr>
      <xdr:spPr bwMode="auto">
        <a:xfrm>
          <a:off x="2228850" y="9667875"/>
          <a:ext cx="952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257175</xdr:rowOff>
    </xdr:from>
    <xdr:to>
      <xdr:col>5</xdr:col>
      <xdr:colOff>752475</xdr:colOff>
      <xdr:row>7</xdr:row>
      <xdr:rowOff>0</xdr:rowOff>
    </xdr:to>
    <xdr:sp macro="" textlink="">
      <xdr:nvSpPr>
        <xdr:cNvPr id="468" name="Text 48"/>
        <xdr:cNvSpPr txBox="1">
          <a:spLocks noChangeArrowheads="1"/>
        </xdr:cNvSpPr>
      </xdr:nvSpPr>
      <xdr:spPr bwMode="auto">
        <a:xfrm>
          <a:off x="2228850" y="9667875"/>
          <a:ext cx="952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476250</xdr:rowOff>
    </xdr:from>
    <xdr:to>
      <xdr:col>5</xdr:col>
      <xdr:colOff>752475</xdr:colOff>
      <xdr:row>7</xdr:row>
      <xdr:rowOff>0</xdr:rowOff>
    </xdr:to>
    <xdr:sp macro="" textlink="">
      <xdr:nvSpPr>
        <xdr:cNvPr id="469" name="Text 30"/>
        <xdr:cNvSpPr txBox="1">
          <a:spLocks noChangeArrowheads="1"/>
        </xdr:cNvSpPr>
      </xdr:nvSpPr>
      <xdr:spPr bwMode="auto">
        <a:xfrm>
          <a:off x="2228850" y="9886950"/>
          <a:ext cx="9525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476250</xdr:rowOff>
    </xdr:from>
    <xdr:to>
      <xdr:col>5</xdr:col>
      <xdr:colOff>752475</xdr:colOff>
      <xdr:row>7</xdr:row>
      <xdr:rowOff>0</xdr:rowOff>
    </xdr:to>
    <xdr:sp macro="" textlink="">
      <xdr:nvSpPr>
        <xdr:cNvPr id="470" name="Text 39"/>
        <xdr:cNvSpPr txBox="1">
          <a:spLocks noChangeArrowheads="1"/>
        </xdr:cNvSpPr>
      </xdr:nvSpPr>
      <xdr:spPr bwMode="auto">
        <a:xfrm>
          <a:off x="2228850" y="9886950"/>
          <a:ext cx="9525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257175</xdr:rowOff>
    </xdr:from>
    <xdr:to>
      <xdr:col>5</xdr:col>
      <xdr:colOff>752475</xdr:colOff>
      <xdr:row>7</xdr:row>
      <xdr:rowOff>0</xdr:rowOff>
    </xdr:to>
    <xdr:sp macro="" textlink="">
      <xdr:nvSpPr>
        <xdr:cNvPr id="471" name="Text 48"/>
        <xdr:cNvSpPr txBox="1">
          <a:spLocks noChangeArrowheads="1"/>
        </xdr:cNvSpPr>
      </xdr:nvSpPr>
      <xdr:spPr bwMode="auto">
        <a:xfrm>
          <a:off x="2228850" y="9667875"/>
          <a:ext cx="952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476250</xdr:rowOff>
    </xdr:from>
    <xdr:to>
      <xdr:col>5</xdr:col>
      <xdr:colOff>752475</xdr:colOff>
      <xdr:row>7</xdr:row>
      <xdr:rowOff>104775</xdr:rowOff>
    </xdr:to>
    <xdr:sp macro="" textlink="">
      <xdr:nvSpPr>
        <xdr:cNvPr id="472" name="Text 30"/>
        <xdr:cNvSpPr txBox="1">
          <a:spLocks noChangeArrowheads="1"/>
        </xdr:cNvSpPr>
      </xdr:nvSpPr>
      <xdr:spPr bwMode="auto">
        <a:xfrm>
          <a:off x="2228850" y="9886950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476250</xdr:rowOff>
    </xdr:from>
    <xdr:to>
      <xdr:col>5</xdr:col>
      <xdr:colOff>752475</xdr:colOff>
      <xdr:row>7</xdr:row>
      <xdr:rowOff>104775</xdr:rowOff>
    </xdr:to>
    <xdr:sp macro="" textlink="">
      <xdr:nvSpPr>
        <xdr:cNvPr id="473" name="Text 39"/>
        <xdr:cNvSpPr txBox="1">
          <a:spLocks noChangeArrowheads="1"/>
        </xdr:cNvSpPr>
      </xdr:nvSpPr>
      <xdr:spPr bwMode="auto">
        <a:xfrm>
          <a:off x="2228850" y="9886950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476250</xdr:rowOff>
    </xdr:from>
    <xdr:to>
      <xdr:col>5</xdr:col>
      <xdr:colOff>752475</xdr:colOff>
      <xdr:row>7</xdr:row>
      <xdr:rowOff>104775</xdr:rowOff>
    </xdr:to>
    <xdr:sp macro="" textlink="">
      <xdr:nvSpPr>
        <xdr:cNvPr id="474" name="Text 48"/>
        <xdr:cNvSpPr txBox="1">
          <a:spLocks noChangeArrowheads="1"/>
        </xdr:cNvSpPr>
      </xdr:nvSpPr>
      <xdr:spPr bwMode="auto">
        <a:xfrm>
          <a:off x="2228850" y="9886950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476250</xdr:rowOff>
    </xdr:from>
    <xdr:to>
      <xdr:col>5</xdr:col>
      <xdr:colOff>752475</xdr:colOff>
      <xdr:row>7</xdr:row>
      <xdr:rowOff>104775</xdr:rowOff>
    </xdr:to>
    <xdr:sp macro="" textlink="">
      <xdr:nvSpPr>
        <xdr:cNvPr id="475" name="Text 30"/>
        <xdr:cNvSpPr txBox="1">
          <a:spLocks noChangeArrowheads="1"/>
        </xdr:cNvSpPr>
      </xdr:nvSpPr>
      <xdr:spPr bwMode="auto">
        <a:xfrm>
          <a:off x="2228850" y="9886950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476250</xdr:rowOff>
    </xdr:from>
    <xdr:to>
      <xdr:col>5</xdr:col>
      <xdr:colOff>752475</xdr:colOff>
      <xdr:row>7</xdr:row>
      <xdr:rowOff>104775</xdr:rowOff>
    </xdr:to>
    <xdr:sp macro="" textlink="">
      <xdr:nvSpPr>
        <xdr:cNvPr id="476" name="Text 39"/>
        <xdr:cNvSpPr txBox="1">
          <a:spLocks noChangeArrowheads="1"/>
        </xdr:cNvSpPr>
      </xdr:nvSpPr>
      <xdr:spPr bwMode="auto">
        <a:xfrm>
          <a:off x="2228850" y="9886950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476250</xdr:rowOff>
    </xdr:from>
    <xdr:to>
      <xdr:col>5</xdr:col>
      <xdr:colOff>752475</xdr:colOff>
      <xdr:row>7</xdr:row>
      <xdr:rowOff>104775</xdr:rowOff>
    </xdr:to>
    <xdr:sp macro="" textlink="">
      <xdr:nvSpPr>
        <xdr:cNvPr id="477" name="Text 48"/>
        <xdr:cNvSpPr txBox="1">
          <a:spLocks noChangeArrowheads="1"/>
        </xdr:cNvSpPr>
      </xdr:nvSpPr>
      <xdr:spPr bwMode="auto">
        <a:xfrm>
          <a:off x="2228850" y="9886950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257175</xdr:rowOff>
    </xdr:from>
    <xdr:to>
      <xdr:col>5</xdr:col>
      <xdr:colOff>752475</xdr:colOff>
      <xdr:row>7</xdr:row>
      <xdr:rowOff>104775</xdr:rowOff>
    </xdr:to>
    <xdr:sp macro="" textlink="">
      <xdr:nvSpPr>
        <xdr:cNvPr id="478" name="Text 48"/>
        <xdr:cNvSpPr txBox="1">
          <a:spLocks noChangeArrowheads="1"/>
        </xdr:cNvSpPr>
      </xdr:nvSpPr>
      <xdr:spPr bwMode="auto">
        <a:xfrm>
          <a:off x="2228850" y="9667875"/>
          <a:ext cx="95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476250</xdr:rowOff>
    </xdr:from>
    <xdr:to>
      <xdr:col>5</xdr:col>
      <xdr:colOff>752475</xdr:colOff>
      <xdr:row>7</xdr:row>
      <xdr:rowOff>104775</xdr:rowOff>
    </xdr:to>
    <xdr:sp macro="" textlink="">
      <xdr:nvSpPr>
        <xdr:cNvPr id="479" name="Text 30"/>
        <xdr:cNvSpPr txBox="1">
          <a:spLocks noChangeArrowheads="1"/>
        </xdr:cNvSpPr>
      </xdr:nvSpPr>
      <xdr:spPr bwMode="auto">
        <a:xfrm>
          <a:off x="2228850" y="9886950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476250</xdr:rowOff>
    </xdr:from>
    <xdr:to>
      <xdr:col>5</xdr:col>
      <xdr:colOff>752475</xdr:colOff>
      <xdr:row>7</xdr:row>
      <xdr:rowOff>104775</xdr:rowOff>
    </xdr:to>
    <xdr:sp macro="" textlink="">
      <xdr:nvSpPr>
        <xdr:cNvPr id="480" name="Text 39"/>
        <xdr:cNvSpPr txBox="1">
          <a:spLocks noChangeArrowheads="1"/>
        </xdr:cNvSpPr>
      </xdr:nvSpPr>
      <xdr:spPr bwMode="auto">
        <a:xfrm>
          <a:off x="2228850" y="9886950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257175</xdr:rowOff>
    </xdr:from>
    <xdr:to>
      <xdr:col>5</xdr:col>
      <xdr:colOff>752475</xdr:colOff>
      <xdr:row>7</xdr:row>
      <xdr:rowOff>104775</xdr:rowOff>
    </xdr:to>
    <xdr:sp macro="" textlink="">
      <xdr:nvSpPr>
        <xdr:cNvPr id="481" name="Text 48"/>
        <xdr:cNvSpPr txBox="1">
          <a:spLocks noChangeArrowheads="1"/>
        </xdr:cNvSpPr>
      </xdr:nvSpPr>
      <xdr:spPr bwMode="auto">
        <a:xfrm>
          <a:off x="2228850" y="9667875"/>
          <a:ext cx="95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257175</xdr:rowOff>
    </xdr:from>
    <xdr:to>
      <xdr:col>5</xdr:col>
      <xdr:colOff>752475</xdr:colOff>
      <xdr:row>7</xdr:row>
      <xdr:rowOff>104775</xdr:rowOff>
    </xdr:to>
    <xdr:sp macro="" textlink="">
      <xdr:nvSpPr>
        <xdr:cNvPr id="482" name="Text 48"/>
        <xdr:cNvSpPr txBox="1">
          <a:spLocks noChangeArrowheads="1"/>
        </xdr:cNvSpPr>
      </xdr:nvSpPr>
      <xdr:spPr bwMode="auto">
        <a:xfrm>
          <a:off x="2228850" y="9667875"/>
          <a:ext cx="95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476250</xdr:rowOff>
    </xdr:from>
    <xdr:to>
      <xdr:col>5</xdr:col>
      <xdr:colOff>752475</xdr:colOff>
      <xdr:row>7</xdr:row>
      <xdr:rowOff>104775</xdr:rowOff>
    </xdr:to>
    <xdr:sp macro="" textlink="">
      <xdr:nvSpPr>
        <xdr:cNvPr id="483" name="Text 30"/>
        <xdr:cNvSpPr txBox="1">
          <a:spLocks noChangeArrowheads="1"/>
        </xdr:cNvSpPr>
      </xdr:nvSpPr>
      <xdr:spPr bwMode="auto">
        <a:xfrm>
          <a:off x="2228850" y="9886950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476250</xdr:rowOff>
    </xdr:from>
    <xdr:to>
      <xdr:col>5</xdr:col>
      <xdr:colOff>752475</xdr:colOff>
      <xdr:row>7</xdr:row>
      <xdr:rowOff>104775</xdr:rowOff>
    </xdr:to>
    <xdr:sp macro="" textlink="">
      <xdr:nvSpPr>
        <xdr:cNvPr id="484" name="Text 39"/>
        <xdr:cNvSpPr txBox="1">
          <a:spLocks noChangeArrowheads="1"/>
        </xdr:cNvSpPr>
      </xdr:nvSpPr>
      <xdr:spPr bwMode="auto">
        <a:xfrm>
          <a:off x="2228850" y="9886950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257175</xdr:rowOff>
    </xdr:from>
    <xdr:to>
      <xdr:col>5</xdr:col>
      <xdr:colOff>752475</xdr:colOff>
      <xdr:row>7</xdr:row>
      <xdr:rowOff>104775</xdr:rowOff>
    </xdr:to>
    <xdr:sp macro="" textlink="">
      <xdr:nvSpPr>
        <xdr:cNvPr id="485" name="Text 48"/>
        <xdr:cNvSpPr txBox="1">
          <a:spLocks noChangeArrowheads="1"/>
        </xdr:cNvSpPr>
      </xdr:nvSpPr>
      <xdr:spPr bwMode="auto">
        <a:xfrm>
          <a:off x="2228850" y="9667875"/>
          <a:ext cx="95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476250</xdr:rowOff>
    </xdr:from>
    <xdr:to>
      <xdr:col>5</xdr:col>
      <xdr:colOff>752475</xdr:colOff>
      <xdr:row>7</xdr:row>
      <xdr:rowOff>104775</xdr:rowOff>
    </xdr:to>
    <xdr:sp macro="" textlink="">
      <xdr:nvSpPr>
        <xdr:cNvPr id="486" name="Text 30"/>
        <xdr:cNvSpPr txBox="1">
          <a:spLocks noChangeArrowheads="1"/>
        </xdr:cNvSpPr>
      </xdr:nvSpPr>
      <xdr:spPr bwMode="auto">
        <a:xfrm>
          <a:off x="2228850" y="9886950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476250</xdr:rowOff>
    </xdr:from>
    <xdr:to>
      <xdr:col>5</xdr:col>
      <xdr:colOff>752475</xdr:colOff>
      <xdr:row>7</xdr:row>
      <xdr:rowOff>104775</xdr:rowOff>
    </xdr:to>
    <xdr:sp macro="" textlink="">
      <xdr:nvSpPr>
        <xdr:cNvPr id="487" name="Text 39"/>
        <xdr:cNvSpPr txBox="1">
          <a:spLocks noChangeArrowheads="1"/>
        </xdr:cNvSpPr>
      </xdr:nvSpPr>
      <xdr:spPr bwMode="auto">
        <a:xfrm>
          <a:off x="2228850" y="9886950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476250</xdr:rowOff>
    </xdr:from>
    <xdr:to>
      <xdr:col>5</xdr:col>
      <xdr:colOff>752475</xdr:colOff>
      <xdr:row>7</xdr:row>
      <xdr:rowOff>104775</xdr:rowOff>
    </xdr:to>
    <xdr:sp macro="" textlink="">
      <xdr:nvSpPr>
        <xdr:cNvPr id="488" name="Text 48"/>
        <xdr:cNvSpPr txBox="1">
          <a:spLocks noChangeArrowheads="1"/>
        </xdr:cNvSpPr>
      </xdr:nvSpPr>
      <xdr:spPr bwMode="auto">
        <a:xfrm>
          <a:off x="2228850" y="9886950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476250</xdr:rowOff>
    </xdr:from>
    <xdr:to>
      <xdr:col>5</xdr:col>
      <xdr:colOff>752475</xdr:colOff>
      <xdr:row>7</xdr:row>
      <xdr:rowOff>104775</xdr:rowOff>
    </xdr:to>
    <xdr:sp macro="" textlink="">
      <xdr:nvSpPr>
        <xdr:cNvPr id="489" name="Text 30"/>
        <xdr:cNvSpPr txBox="1">
          <a:spLocks noChangeArrowheads="1"/>
        </xdr:cNvSpPr>
      </xdr:nvSpPr>
      <xdr:spPr bwMode="auto">
        <a:xfrm>
          <a:off x="2228850" y="9886950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476250</xdr:rowOff>
    </xdr:from>
    <xdr:to>
      <xdr:col>5</xdr:col>
      <xdr:colOff>752475</xdr:colOff>
      <xdr:row>7</xdr:row>
      <xdr:rowOff>104775</xdr:rowOff>
    </xdr:to>
    <xdr:sp macro="" textlink="">
      <xdr:nvSpPr>
        <xdr:cNvPr id="490" name="Text 39"/>
        <xdr:cNvSpPr txBox="1">
          <a:spLocks noChangeArrowheads="1"/>
        </xdr:cNvSpPr>
      </xdr:nvSpPr>
      <xdr:spPr bwMode="auto">
        <a:xfrm>
          <a:off x="2228850" y="9886950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476250</xdr:rowOff>
    </xdr:from>
    <xdr:to>
      <xdr:col>5</xdr:col>
      <xdr:colOff>752475</xdr:colOff>
      <xdr:row>7</xdr:row>
      <xdr:rowOff>104775</xdr:rowOff>
    </xdr:to>
    <xdr:sp macro="" textlink="">
      <xdr:nvSpPr>
        <xdr:cNvPr id="491" name="Text 48"/>
        <xdr:cNvSpPr txBox="1">
          <a:spLocks noChangeArrowheads="1"/>
        </xdr:cNvSpPr>
      </xdr:nvSpPr>
      <xdr:spPr bwMode="auto">
        <a:xfrm>
          <a:off x="2228850" y="9886950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257175</xdr:rowOff>
    </xdr:from>
    <xdr:to>
      <xdr:col>5</xdr:col>
      <xdr:colOff>752475</xdr:colOff>
      <xdr:row>7</xdr:row>
      <xdr:rowOff>104775</xdr:rowOff>
    </xdr:to>
    <xdr:sp macro="" textlink="">
      <xdr:nvSpPr>
        <xdr:cNvPr id="492" name="Text 48"/>
        <xdr:cNvSpPr txBox="1">
          <a:spLocks noChangeArrowheads="1"/>
        </xdr:cNvSpPr>
      </xdr:nvSpPr>
      <xdr:spPr bwMode="auto">
        <a:xfrm>
          <a:off x="2228850" y="9667875"/>
          <a:ext cx="95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476250</xdr:rowOff>
    </xdr:from>
    <xdr:to>
      <xdr:col>5</xdr:col>
      <xdr:colOff>752475</xdr:colOff>
      <xdr:row>7</xdr:row>
      <xdr:rowOff>104775</xdr:rowOff>
    </xdr:to>
    <xdr:sp macro="" textlink="">
      <xdr:nvSpPr>
        <xdr:cNvPr id="493" name="Text 30"/>
        <xdr:cNvSpPr txBox="1">
          <a:spLocks noChangeArrowheads="1"/>
        </xdr:cNvSpPr>
      </xdr:nvSpPr>
      <xdr:spPr bwMode="auto">
        <a:xfrm>
          <a:off x="2228850" y="9886950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476250</xdr:rowOff>
    </xdr:from>
    <xdr:to>
      <xdr:col>5</xdr:col>
      <xdr:colOff>752475</xdr:colOff>
      <xdr:row>7</xdr:row>
      <xdr:rowOff>104775</xdr:rowOff>
    </xdr:to>
    <xdr:sp macro="" textlink="">
      <xdr:nvSpPr>
        <xdr:cNvPr id="494" name="Text 39"/>
        <xdr:cNvSpPr txBox="1">
          <a:spLocks noChangeArrowheads="1"/>
        </xdr:cNvSpPr>
      </xdr:nvSpPr>
      <xdr:spPr bwMode="auto">
        <a:xfrm>
          <a:off x="2228850" y="9886950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257175</xdr:rowOff>
    </xdr:from>
    <xdr:to>
      <xdr:col>5</xdr:col>
      <xdr:colOff>752475</xdr:colOff>
      <xdr:row>7</xdr:row>
      <xdr:rowOff>104775</xdr:rowOff>
    </xdr:to>
    <xdr:sp macro="" textlink="">
      <xdr:nvSpPr>
        <xdr:cNvPr id="495" name="Text 48"/>
        <xdr:cNvSpPr txBox="1">
          <a:spLocks noChangeArrowheads="1"/>
        </xdr:cNvSpPr>
      </xdr:nvSpPr>
      <xdr:spPr bwMode="auto">
        <a:xfrm>
          <a:off x="2228850" y="9667875"/>
          <a:ext cx="95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7</xdr:row>
      <xdr:rowOff>104775</xdr:rowOff>
    </xdr:to>
    <xdr:sp macro="" textlink="">
      <xdr:nvSpPr>
        <xdr:cNvPr id="496" name="Text 30"/>
        <xdr:cNvSpPr txBox="1">
          <a:spLocks noChangeArrowheads="1"/>
        </xdr:cNvSpPr>
      </xdr:nvSpPr>
      <xdr:spPr bwMode="auto">
        <a:xfrm>
          <a:off x="2228850" y="9324975"/>
          <a:ext cx="952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7</xdr:row>
      <xdr:rowOff>104775</xdr:rowOff>
    </xdr:to>
    <xdr:sp macro="" textlink="">
      <xdr:nvSpPr>
        <xdr:cNvPr id="497" name="Text 39"/>
        <xdr:cNvSpPr txBox="1">
          <a:spLocks noChangeArrowheads="1"/>
        </xdr:cNvSpPr>
      </xdr:nvSpPr>
      <xdr:spPr bwMode="auto">
        <a:xfrm>
          <a:off x="2228850" y="9324975"/>
          <a:ext cx="952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7</xdr:row>
      <xdr:rowOff>104775</xdr:rowOff>
    </xdr:to>
    <xdr:sp macro="" textlink="">
      <xdr:nvSpPr>
        <xdr:cNvPr id="498" name="Text 48"/>
        <xdr:cNvSpPr txBox="1">
          <a:spLocks noChangeArrowheads="1"/>
        </xdr:cNvSpPr>
      </xdr:nvSpPr>
      <xdr:spPr bwMode="auto">
        <a:xfrm>
          <a:off x="2228850" y="9324975"/>
          <a:ext cx="952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7</xdr:row>
      <xdr:rowOff>104775</xdr:rowOff>
    </xdr:to>
    <xdr:sp macro="" textlink="">
      <xdr:nvSpPr>
        <xdr:cNvPr id="499" name="Text 30"/>
        <xdr:cNvSpPr txBox="1">
          <a:spLocks noChangeArrowheads="1"/>
        </xdr:cNvSpPr>
      </xdr:nvSpPr>
      <xdr:spPr bwMode="auto">
        <a:xfrm>
          <a:off x="2228850" y="9324975"/>
          <a:ext cx="952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7</xdr:row>
      <xdr:rowOff>104775</xdr:rowOff>
    </xdr:to>
    <xdr:sp macro="" textlink="">
      <xdr:nvSpPr>
        <xdr:cNvPr id="500" name="Text 39"/>
        <xdr:cNvSpPr txBox="1">
          <a:spLocks noChangeArrowheads="1"/>
        </xdr:cNvSpPr>
      </xdr:nvSpPr>
      <xdr:spPr bwMode="auto">
        <a:xfrm>
          <a:off x="2228850" y="9324975"/>
          <a:ext cx="952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7</xdr:row>
      <xdr:rowOff>104775</xdr:rowOff>
    </xdr:to>
    <xdr:sp macro="" textlink="">
      <xdr:nvSpPr>
        <xdr:cNvPr id="501" name="Text 48"/>
        <xdr:cNvSpPr txBox="1">
          <a:spLocks noChangeArrowheads="1"/>
        </xdr:cNvSpPr>
      </xdr:nvSpPr>
      <xdr:spPr bwMode="auto">
        <a:xfrm>
          <a:off x="2228850" y="9324975"/>
          <a:ext cx="952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257175</xdr:rowOff>
    </xdr:from>
    <xdr:to>
      <xdr:col>5</xdr:col>
      <xdr:colOff>752475</xdr:colOff>
      <xdr:row>7</xdr:row>
      <xdr:rowOff>104775</xdr:rowOff>
    </xdr:to>
    <xdr:sp macro="" textlink="">
      <xdr:nvSpPr>
        <xdr:cNvPr id="502" name="Text 48"/>
        <xdr:cNvSpPr txBox="1">
          <a:spLocks noChangeArrowheads="1"/>
        </xdr:cNvSpPr>
      </xdr:nvSpPr>
      <xdr:spPr bwMode="auto">
        <a:xfrm>
          <a:off x="2228850" y="9105900"/>
          <a:ext cx="9525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7</xdr:row>
      <xdr:rowOff>104775</xdr:rowOff>
    </xdr:to>
    <xdr:sp macro="" textlink="">
      <xdr:nvSpPr>
        <xdr:cNvPr id="503" name="Text 30"/>
        <xdr:cNvSpPr txBox="1">
          <a:spLocks noChangeArrowheads="1"/>
        </xdr:cNvSpPr>
      </xdr:nvSpPr>
      <xdr:spPr bwMode="auto">
        <a:xfrm>
          <a:off x="2228850" y="9324975"/>
          <a:ext cx="952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7</xdr:row>
      <xdr:rowOff>104775</xdr:rowOff>
    </xdr:to>
    <xdr:sp macro="" textlink="">
      <xdr:nvSpPr>
        <xdr:cNvPr id="504" name="Text 39"/>
        <xdr:cNvSpPr txBox="1">
          <a:spLocks noChangeArrowheads="1"/>
        </xdr:cNvSpPr>
      </xdr:nvSpPr>
      <xdr:spPr bwMode="auto">
        <a:xfrm>
          <a:off x="2228850" y="9324975"/>
          <a:ext cx="952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257175</xdr:rowOff>
    </xdr:from>
    <xdr:to>
      <xdr:col>5</xdr:col>
      <xdr:colOff>752475</xdr:colOff>
      <xdr:row>7</xdr:row>
      <xdr:rowOff>104775</xdr:rowOff>
    </xdr:to>
    <xdr:sp macro="" textlink="">
      <xdr:nvSpPr>
        <xdr:cNvPr id="505" name="Text 48"/>
        <xdr:cNvSpPr txBox="1">
          <a:spLocks noChangeArrowheads="1"/>
        </xdr:cNvSpPr>
      </xdr:nvSpPr>
      <xdr:spPr bwMode="auto">
        <a:xfrm>
          <a:off x="2228850" y="9105900"/>
          <a:ext cx="9525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257175</xdr:rowOff>
    </xdr:from>
    <xdr:to>
      <xdr:col>5</xdr:col>
      <xdr:colOff>752475</xdr:colOff>
      <xdr:row>7</xdr:row>
      <xdr:rowOff>104775</xdr:rowOff>
    </xdr:to>
    <xdr:sp macro="" textlink="">
      <xdr:nvSpPr>
        <xdr:cNvPr id="506" name="Text 48"/>
        <xdr:cNvSpPr txBox="1">
          <a:spLocks noChangeArrowheads="1"/>
        </xdr:cNvSpPr>
      </xdr:nvSpPr>
      <xdr:spPr bwMode="auto">
        <a:xfrm>
          <a:off x="2228850" y="9105900"/>
          <a:ext cx="9525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7</xdr:row>
      <xdr:rowOff>104775</xdr:rowOff>
    </xdr:to>
    <xdr:sp macro="" textlink="">
      <xdr:nvSpPr>
        <xdr:cNvPr id="507" name="Text 30"/>
        <xdr:cNvSpPr txBox="1">
          <a:spLocks noChangeArrowheads="1"/>
        </xdr:cNvSpPr>
      </xdr:nvSpPr>
      <xdr:spPr bwMode="auto">
        <a:xfrm>
          <a:off x="2228850" y="9324975"/>
          <a:ext cx="952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7</xdr:row>
      <xdr:rowOff>104775</xdr:rowOff>
    </xdr:to>
    <xdr:sp macro="" textlink="">
      <xdr:nvSpPr>
        <xdr:cNvPr id="508" name="Text 39"/>
        <xdr:cNvSpPr txBox="1">
          <a:spLocks noChangeArrowheads="1"/>
        </xdr:cNvSpPr>
      </xdr:nvSpPr>
      <xdr:spPr bwMode="auto">
        <a:xfrm>
          <a:off x="2228850" y="9324975"/>
          <a:ext cx="952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257175</xdr:rowOff>
    </xdr:from>
    <xdr:to>
      <xdr:col>5</xdr:col>
      <xdr:colOff>752475</xdr:colOff>
      <xdr:row>7</xdr:row>
      <xdr:rowOff>104775</xdr:rowOff>
    </xdr:to>
    <xdr:sp macro="" textlink="">
      <xdr:nvSpPr>
        <xdr:cNvPr id="509" name="Text 48"/>
        <xdr:cNvSpPr txBox="1">
          <a:spLocks noChangeArrowheads="1"/>
        </xdr:cNvSpPr>
      </xdr:nvSpPr>
      <xdr:spPr bwMode="auto">
        <a:xfrm>
          <a:off x="2228850" y="9105900"/>
          <a:ext cx="9525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7</xdr:row>
      <xdr:rowOff>104775</xdr:rowOff>
    </xdr:to>
    <xdr:sp macro="" textlink="">
      <xdr:nvSpPr>
        <xdr:cNvPr id="510" name="Text 30"/>
        <xdr:cNvSpPr txBox="1">
          <a:spLocks noChangeArrowheads="1"/>
        </xdr:cNvSpPr>
      </xdr:nvSpPr>
      <xdr:spPr bwMode="auto">
        <a:xfrm>
          <a:off x="2228850" y="9324975"/>
          <a:ext cx="952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7</xdr:row>
      <xdr:rowOff>104775</xdr:rowOff>
    </xdr:to>
    <xdr:sp macro="" textlink="">
      <xdr:nvSpPr>
        <xdr:cNvPr id="511" name="Text 39"/>
        <xdr:cNvSpPr txBox="1">
          <a:spLocks noChangeArrowheads="1"/>
        </xdr:cNvSpPr>
      </xdr:nvSpPr>
      <xdr:spPr bwMode="auto">
        <a:xfrm>
          <a:off x="2228850" y="9324975"/>
          <a:ext cx="952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7</xdr:row>
      <xdr:rowOff>104775</xdr:rowOff>
    </xdr:to>
    <xdr:sp macro="" textlink="">
      <xdr:nvSpPr>
        <xdr:cNvPr id="512" name="Text 48"/>
        <xdr:cNvSpPr txBox="1">
          <a:spLocks noChangeArrowheads="1"/>
        </xdr:cNvSpPr>
      </xdr:nvSpPr>
      <xdr:spPr bwMode="auto">
        <a:xfrm>
          <a:off x="2228850" y="9324975"/>
          <a:ext cx="952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7</xdr:row>
      <xdr:rowOff>104775</xdr:rowOff>
    </xdr:to>
    <xdr:sp macro="" textlink="">
      <xdr:nvSpPr>
        <xdr:cNvPr id="513" name="Text 30"/>
        <xdr:cNvSpPr txBox="1">
          <a:spLocks noChangeArrowheads="1"/>
        </xdr:cNvSpPr>
      </xdr:nvSpPr>
      <xdr:spPr bwMode="auto">
        <a:xfrm>
          <a:off x="2228850" y="9324975"/>
          <a:ext cx="952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7</xdr:row>
      <xdr:rowOff>104775</xdr:rowOff>
    </xdr:to>
    <xdr:sp macro="" textlink="">
      <xdr:nvSpPr>
        <xdr:cNvPr id="514" name="Text 39"/>
        <xdr:cNvSpPr txBox="1">
          <a:spLocks noChangeArrowheads="1"/>
        </xdr:cNvSpPr>
      </xdr:nvSpPr>
      <xdr:spPr bwMode="auto">
        <a:xfrm>
          <a:off x="2228850" y="9324975"/>
          <a:ext cx="952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7</xdr:row>
      <xdr:rowOff>104775</xdr:rowOff>
    </xdr:to>
    <xdr:sp macro="" textlink="">
      <xdr:nvSpPr>
        <xdr:cNvPr id="515" name="Text 48"/>
        <xdr:cNvSpPr txBox="1">
          <a:spLocks noChangeArrowheads="1"/>
        </xdr:cNvSpPr>
      </xdr:nvSpPr>
      <xdr:spPr bwMode="auto">
        <a:xfrm>
          <a:off x="2228850" y="9324975"/>
          <a:ext cx="952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257175</xdr:rowOff>
    </xdr:from>
    <xdr:to>
      <xdr:col>5</xdr:col>
      <xdr:colOff>752475</xdr:colOff>
      <xdr:row>8</xdr:row>
      <xdr:rowOff>0</xdr:rowOff>
    </xdr:to>
    <xdr:sp macro="" textlink="">
      <xdr:nvSpPr>
        <xdr:cNvPr id="516" name="Text 48"/>
        <xdr:cNvSpPr txBox="1">
          <a:spLocks noChangeArrowheads="1"/>
        </xdr:cNvSpPr>
      </xdr:nvSpPr>
      <xdr:spPr bwMode="auto">
        <a:xfrm>
          <a:off x="2228850" y="9105900"/>
          <a:ext cx="95250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257175</xdr:rowOff>
    </xdr:from>
    <xdr:to>
      <xdr:col>5</xdr:col>
      <xdr:colOff>752475</xdr:colOff>
      <xdr:row>7</xdr:row>
      <xdr:rowOff>104775</xdr:rowOff>
    </xdr:to>
    <xdr:sp macro="" textlink="">
      <xdr:nvSpPr>
        <xdr:cNvPr id="517" name="Text 48"/>
        <xdr:cNvSpPr txBox="1">
          <a:spLocks noChangeArrowheads="1"/>
        </xdr:cNvSpPr>
      </xdr:nvSpPr>
      <xdr:spPr bwMode="auto">
        <a:xfrm>
          <a:off x="2228850" y="9105900"/>
          <a:ext cx="9525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7</xdr:row>
      <xdr:rowOff>104775</xdr:rowOff>
    </xdr:to>
    <xdr:sp macro="" textlink="">
      <xdr:nvSpPr>
        <xdr:cNvPr id="518" name="Text 30"/>
        <xdr:cNvSpPr txBox="1">
          <a:spLocks noChangeArrowheads="1"/>
        </xdr:cNvSpPr>
      </xdr:nvSpPr>
      <xdr:spPr bwMode="auto">
        <a:xfrm>
          <a:off x="2228850" y="9324975"/>
          <a:ext cx="952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7</xdr:row>
      <xdr:rowOff>104775</xdr:rowOff>
    </xdr:to>
    <xdr:sp macro="" textlink="">
      <xdr:nvSpPr>
        <xdr:cNvPr id="519" name="Text 39"/>
        <xdr:cNvSpPr txBox="1">
          <a:spLocks noChangeArrowheads="1"/>
        </xdr:cNvSpPr>
      </xdr:nvSpPr>
      <xdr:spPr bwMode="auto">
        <a:xfrm>
          <a:off x="2228850" y="9324975"/>
          <a:ext cx="952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628650</xdr:colOff>
      <xdr:row>5</xdr:row>
      <xdr:rowOff>628650</xdr:rowOff>
    </xdr:from>
    <xdr:to>
      <xdr:col>5</xdr:col>
      <xdr:colOff>723900</xdr:colOff>
      <xdr:row>7</xdr:row>
      <xdr:rowOff>476250</xdr:rowOff>
    </xdr:to>
    <xdr:sp macro="" textlink="">
      <xdr:nvSpPr>
        <xdr:cNvPr id="520" name="Text 48"/>
        <xdr:cNvSpPr txBox="1">
          <a:spLocks noChangeArrowheads="1"/>
        </xdr:cNvSpPr>
      </xdr:nvSpPr>
      <xdr:spPr bwMode="auto">
        <a:xfrm>
          <a:off x="4248150" y="1762125"/>
          <a:ext cx="9525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521" name="Text 39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522" name="Text 48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523" name="Text 30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524" name="Text 39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525" name="Text 48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526" name="Text 30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527" name="Text 39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528" name="Text 48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529" name="Text 30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530" name="Text 39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531" name="Text 48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532" name="Text 30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533" name="Text 39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534" name="Text 48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535" name="Text 30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536" name="Text 39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537" name="Text 48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538" name="Text 30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539" name="Text 39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540" name="Text 48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541" name="Text 30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542" name="Text 39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543" name="Text 48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544" name="Text 30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545" name="Text 39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546" name="Text 48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547" name="Text 30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548" name="Text 39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549" name="Text 48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476250</xdr:rowOff>
    </xdr:from>
    <xdr:to>
      <xdr:col>4</xdr:col>
      <xdr:colOff>752475</xdr:colOff>
      <xdr:row>8</xdr:row>
      <xdr:rowOff>0</xdr:rowOff>
    </xdr:to>
    <xdr:sp macro="" textlink="">
      <xdr:nvSpPr>
        <xdr:cNvPr id="550" name="Text 39"/>
        <xdr:cNvSpPr txBox="1">
          <a:spLocks noChangeArrowheads="1"/>
        </xdr:cNvSpPr>
      </xdr:nvSpPr>
      <xdr:spPr bwMode="auto">
        <a:xfrm>
          <a:off x="1047750" y="9886950"/>
          <a:ext cx="952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476250</xdr:rowOff>
    </xdr:from>
    <xdr:to>
      <xdr:col>4</xdr:col>
      <xdr:colOff>752475</xdr:colOff>
      <xdr:row>8</xdr:row>
      <xdr:rowOff>0</xdr:rowOff>
    </xdr:to>
    <xdr:sp macro="" textlink="">
      <xdr:nvSpPr>
        <xdr:cNvPr id="551" name="Text 48"/>
        <xdr:cNvSpPr txBox="1">
          <a:spLocks noChangeArrowheads="1"/>
        </xdr:cNvSpPr>
      </xdr:nvSpPr>
      <xdr:spPr bwMode="auto">
        <a:xfrm>
          <a:off x="1047750" y="9886950"/>
          <a:ext cx="952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476250</xdr:rowOff>
    </xdr:from>
    <xdr:to>
      <xdr:col>4</xdr:col>
      <xdr:colOff>752475</xdr:colOff>
      <xdr:row>8</xdr:row>
      <xdr:rowOff>0</xdr:rowOff>
    </xdr:to>
    <xdr:sp macro="" textlink="">
      <xdr:nvSpPr>
        <xdr:cNvPr id="552" name="Text 30"/>
        <xdr:cNvSpPr txBox="1">
          <a:spLocks noChangeArrowheads="1"/>
        </xdr:cNvSpPr>
      </xdr:nvSpPr>
      <xdr:spPr bwMode="auto">
        <a:xfrm>
          <a:off x="1047750" y="9886950"/>
          <a:ext cx="952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476250</xdr:rowOff>
    </xdr:from>
    <xdr:to>
      <xdr:col>4</xdr:col>
      <xdr:colOff>752475</xdr:colOff>
      <xdr:row>8</xdr:row>
      <xdr:rowOff>0</xdr:rowOff>
    </xdr:to>
    <xdr:sp macro="" textlink="">
      <xdr:nvSpPr>
        <xdr:cNvPr id="553" name="Text 39"/>
        <xdr:cNvSpPr txBox="1">
          <a:spLocks noChangeArrowheads="1"/>
        </xdr:cNvSpPr>
      </xdr:nvSpPr>
      <xdr:spPr bwMode="auto">
        <a:xfrm>
          <a:off x="1047750" y="9886950"/>
          <a:ext cx="952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476250</xdr:rowOff>
    </xdr:from>
    <xdr:to>
      <xdr:col>4</xdr:col>
      <xdr:colOff>752475</xdr:colOff>
      <xdr:row>8</xdr:row>
      <xdr:rowOff>0</xdr:rowOff>
    </xdr:to>
    <xdr:sp macro="" textlink="">
      <xdr:nvSpPr>
        <xdr:cNvPr id="554" name="Text 48"/>
        <xdr:cNvSpPr txBox="1">
          <a:spLocks noChangeArrowheads="1"/>
        </xdr:cNvSpPr>
      </xdr:nvSpPr>
      <xdr:spPr bwMode="auto">
        <a:xfrm>
          <a:off x="1047750" y="9886950"/>
          <a:ext cx="952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555" name="Text 30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556" name="Text 39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557" name="Text 48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558" name="Text 30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559" name="Text 39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560" name="Text 48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561" name="Text 30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562" name="Text 39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563" name="Text 48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564" name="Text 30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565" name="Text 39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566" name="Text 48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567" name="Text 30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568" name="Text 39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569" name="Text 48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570" name="Text 30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571" name="Text 39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572" name="Text 48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573" name="Text 30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574" name="Text 39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575" name="Text 48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576" name="Text 30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577" name="Text 39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578" name="Text 48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579" name="Text 30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580" name="Text 39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581" name="Text 48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582" name="Text 30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8</xdr:row>
      <xdr:rowOff>0</xdr:rowOff>
    </xdr:to>
    <xdr:sp macro="" textlink="">
      <xdr:nvSpPr>
        <xdr:cNvPr id="583" name="Text 39"/>
        <xdr:cNvSpPr txBox="1">
          <a:spLocks noChangeArrowheads="1"/>
        </xdr:cNvSpPr>
      </xdr:nvSpPr>
      <xdr:spPr bwMode="auto">
        <a:xfrm>
          <a:off x="1047750" y="9763125"/>
          <a:ext cx="95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495300</xdr:rowOff>
    </xdr:from>
    <xdr:to>
      <xdr:col>4</xdr:col>
      <xdr:colOff>752475</xdr:colOff>
      <xdr:row>8</xdr:row>
      <xdr:rowOff>0</xdr:rowOff>
    </xdr:to>
    <xdr:sp macro="" textlink="">
      <xdr:nvSpPr>
        <xdr:cNvPr id="584" name="Text 48"/>
        <xdr:cNvSpPr txBox="1">
          <a:spLocks noChangeArrowheads="1"/>
        </xdr:cNvSpPr>
      </xdr:nvSpPr>
      <xdr:spPr bwMode="auto">
        <a:xfrm>
          <a:off x="3409950" y="2266950"/>
          <a:ext cx="952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476250</xdr:rowOff>
    </xdr:from>
    <xdr:to>
      <xdr:col>4</xdr:col>
      <xdr:colOff>752475</xdr:colOff>
      <xdr:row>8</xdr:row>
      <xdr:rowOff>0</xdr:rowOff>
    </xdr:to>
    <xdr:sp macro="" textlink="">
      <xdr:nvSpPr>
        <xdr:cNvPr id="585" name="Text 39"/>
        <xdr:cNvSpPr txBox="1">
          <a:spLocks noChangeArrowheads="1"/>
        </xdr:cNvSpPr>
      </xdr:nvSpPr>
      <xdr:spPr bwMode="auto">
        <a:xfrm>
          <a:off x="1047750" y="9886950"/>
          <a:ext cx="952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476250</xdr:rowOff>
    </xdr:from>
    <xdr:to>
      <xdr:col>4</xdr:col>
      <xdr:colOff>752475</xdr:colOff>
      <xdr:row>8</xdr:row>
      <xdr:rowOff>0</xdr:rowOff>
    </xdr:to>
    <xdr:sp macro="" textlink="">
      <xdr:nvSpPr>
        <xdr:cNvPr id="586" name="Text 48"/>
        <xdr:cNvSpPr txBox="1">
          <a:spLocks noChangeArrowheads="1"/>
        </xdr:cNvSpPr>
      </xdr:nvSpPr>
      <xdr:spPr bwMode="auto">
        <a:xfrm>
          <a:off x="1047750" y="9886950"/>
          <a:ext cx="952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476250</xdr:rowOff>
    </xdr:from>
    <xdr:to>
      <xdr:col>4</xdr:col>
      <xdr:colOff>752475</xdr:colOff>
      <xdr:row>8</xdr:row>
      <xdr:rowOff>0</xdr:rowOff>
    </xdr:to>
    <xdr:sp macro="" textlink="">
      <xdr:nvSpPr>
        <xdr:cNvPr id="587" name="Text 30"/>
        <xdr:cNvSpPr txBox="1">
          <a:spLocks noChangeArrowheads="1"/>
        </xdr:cNvSpPr>
      </xdr:nvSpPr>
      <xdr:spPr bwMode="auto">
        <a:xfrm>
          <a:off x="1047750" y="9886950"/>
          <a:ext cx="952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447675</xdr:colOff>
      <xdr:row>6</xdr:row>
      <xdr:rowOff>552450</xdr:rowOff>
    </xdr:from>
    <xdr:to>
      <xdr:col>6</xdr:col>
      <xdr:colOff>542925</xdr:colOff>
      <xdr:row>8</xdr:row>
      <xdr:rowOff>76200</xdr:rowOff>
    </xdr:to>
    <xdr:sp macro="" textlink="">
      <xdr:nvSpPr>
        <xdr:cNvPr id="588" name="Text 39"/>
        <xdr:cNvSpPr txBox="1">
          <a:spLocks noChangeArrowheads="1"/>
        </xdr:cNvSpPr>
      </xdr:nvSpPr>
      <xdr:spPr bwMode="auto">
        <a:xfrm>
          <a:off x="5143500" y="2476500"/>
          <a:ext cx="9525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438150</xdr:colOff>
      <xdr:row>7</xdr:row>
      <xdr:rowOff>371475</xdr:rowOff>
    </xdr:from>
    <xdr:to>
      <xdr:col>6</xdr:col>
      <xdr:colOff>533400</xdr:colOff>
      <xdr:row>8</xdr:row>
      <xdr:rowOff>0</xdr:rowOff>
    </xdr:to>
    <xdr:sp macro="" textlink="">
      <xdr:nvSpPr>
        <xdr:cNvPr id="589" name="Text 48"/>
        <xdr:cNvSpPr txBox="1">
          <a:spLocks noChangeArrowheads="1"/>
        </xdr:cNvSpPr>
      </xdr:nvSpPr>
      <xdr:spPr bwMode="auto">
        <a:xfrm>
          <a:off x="5133975" y="3000375"/>
          <a:ext cx="9525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7</xdr:row>
      <xdr:rowOff>0</xdr:rowOff>
    </xdr:from>
    <xdr:to>
      <xdr:col>5</xdr:col>
      <xdr:colOff>752475</xdr:colOff>
      <xdr:row>7</xdr:row>
      <xdr:rowOff>104775</xdr:rowOff>
    </xdr:to>
    <xdr:sp macro="" textlink="">
      <xdr:nvSpPr>
        <xdr:cNvPr id="590" name="Text 30"/>
        <xdr:cNvSpPr txBox="1">
          <a:spLocks noChangeArrowheads="1"/>
        </xdr:cNvSpPr>
      </xdr:nvSpPr>
      <xdr:spPr bwMode="auto">
        <a:xfrm>
          <a:off x="2228850" y="99726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7</xdr:row>
      <xdr:rowOff>0</xdr:rowOff>
    </xdr:from>
    <xdr:to>
      <xdr:col>5</xdr:col>
      <xdr:colOff>752475</xdr:colOff>
      <xdr:row>7</xdr:row>
      <xdr:rowOff>104775</xdr:rowOff>
    </xdr:to>
    <xdr:sp macro="" textlink="">
      <xdr:nvSpPr>
        <xdr:cNvPr id="591" name="Text 39"/>
        <xdr:cNvSpPr txBox="1">
          <a:spLocks noChangeArrowheads="1"/>
        </xdr:cNvSpPr>
      </xdr:nvSpPr>
      <xdr:spPr bwMode="auto">
        <a:xfrm>
          <a:off x="2228850" y="99726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7</xdr:row>
      <xdr:rowOff>0</xdr:rowOff>
    </xdr:from>
    <xdr:to>
      <xdr:col>5</xdr:col>
      <xdr:colOff>752475</xdr:colOff>
      <xdr:row>7</xdr:row>
      <xdr:rowOff>104775</xdr:rowOff>
    </xdr:to>
    <xdr:sp macro="" textlink="">
      <xdr:nvSpPr>
        <xdr:cNvPr id="592" name="Text 48"/>
        <xdr:cNvSpPr txBox="1">
          <a:spLocks noChangeArrowheads="1"/>
        </xdr:cNvSpPr>
      </xdr:nvSpPr>
      <xdr:spPr bwMode="auto">
        <a:xfrm>
          <a:off x="2228850" y="99726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7</xdr:row>
      <xdr:rowOff>0</xdr:rowOff>
    </xdr:from>
    <xdr:to>
      <xdr:col>5</xdr:col>
      <xdr:colOff>752475</xdr:colOff>
      <xdr:row>7</xdr:row>
      <xdr:rowOff>104775</xdr:rowOff>
    </xdr:to>
    <xdr:sp macro="" textlink="">
      <xdr:nvSpPr>
        <xdr:cNvPr id="593" name="Text 30"/>
        <xdr:cNvSpPr txBox="1">
          <a:spLocks noChangeArrowheads="1"/>
        </xdr:cNvSpPr>
      </xdr:nvSpPr>
      <xdr:spPr bwMode="auto">
        <a:xfrm>
          <a:off x="2228850" y="99726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7</xdr:row>
      <xdr:rowOff>0</xdr:rowOff>
    </xdr:from>
    <xdr:to>
      <xdr:col>5</xdr:col>
      <xdr:colOff>752475</xdr:colOff>
      <xdr:row>7</xdr:row>
      <xdr:rowOff>104775</xdr:rowOff>
    </xdr:to>
    <xdr:sp macro="" textlink="">
      <xdr:nvSpPr>
        <xdr:cNvPr id="594" name="Text 39"/>
        <xdr:cNvSpPr txBox="1">
          <a:spLocks noChangeArrowheads="1"/>
        </xdr:cNvSpPr>
      </xdr:nvSpPr>
      <xdr:spPr bwMode="auto">
        <a:xfrm>
          <a:off x="2228850" y="99726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7</xdr:row>
      <xdr:rowOff>0</xdr:rowOff>
    </xdr:from>
    <xdr:to>
      <xdr:col>5</xdr:col>
      <xdr:colOff>752475</xdr:colOff>
      <xdr:row>7</xdr:row>
      <xdr:rowOff>104775</xdr:rowOff>
    </xdr:to>
    <xdr:sp macro="" textlink="">
      <xdr:nvSpPr>
        <xdr:cNvPr id="595" name="Text 48"/>
        <xdr:cNvSpPr txBox="1">
          <a:spLocks noChangeArrowheads="1"/>
        </xdr:cNvSpPr>
      </xdr:nvSpPr>
      <xdr:spPr bwMode="auto">
        <a:xfrm>
          <a:off x="2228850" y="99726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7</xdr:row>
      <xdr:rowOff>0</xdr:rowOff>
    </xdr:from>
    <xdr:to>
      <xdr:col>5</xdr:col>
      <xdr:colOff>752475</xdr:colOff>
      <xdr:row>7</xdr:row>
      <xdr:rowOff>104775</xdr:rowOff>
    </xdr:to>
    <xdr:sp macro="" textlink="">
      <xdr:nvSpPr>
        <xdr:cNvPr id="596" name="Text 30"/>
        <xdr:cNvSpPr txBox="1">
          <a:spLocks noChangeArrowheads="1"/>
        </xdr:cNvSpPr>
      </xdr:nvSpPr>
      <xdr:spPr bwMode="auto">
        <a:xfrm>
          <a:off x="2228850" y="99726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7</xdr:row>
      <xdr:rowOff>0</xdr:rowOff>
    </xdr:from>
    <xdr:to>
      <xdr:col>5</xdr:col>
      <xdr:colOff>752475</xdr:colOff>
      <xdr:row>7</xdr:row>
      <xdr:rowOff>104775</xdr:rowOff>
    </xdr:to>
    <xdr:sp macro="" textlink="">
      <xdr:nvSpPr>
        <xdr:cNvPr id="597" name="Text 39"/>
        <xdr:cNvSpPr txBox="1">
          <a:spLocks noChangeArrowheads="1"/>
        </xdr:cNvSpPr>
      </xdr:nvSpPr>
      <xdr:spPr bwMode="auto">
        <a:xfrm>
          <a:off x="2228850" y="99726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7</xdr:row>
      <xdr:rowOff>0</xdr:rowOff>
    </xdr:from>
    <xdr:to>
      <xdr:col>5</xdr:col>
      <xdr:colOff>752475</xdr:colOff>
      <xdr:row>7</xdr:row>
      <xdr:rowOff>104775</xdr:rowOff>
    </xdr:to>
    <xdr:sp macro="" textlink="">
      <xdr:nvSpPr>
        <xdr:cNvPr id="598" name="Text 48"/>
        <xdr:cNvSpPr txBox="1">
          <a:spLocks noChangeArrowheads="1"/>
        </xdr:cNvSpPr>
      </xdr:nvSpPr>
      <xdr:spPr bwMode="auto">
        <a:xfrm>
          <a:off x="2228850" y="99726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7</xdr:row>
      <xdr:rowOff>0</xdr:rowOff>
    </xdr:from>
    <xdr:to>
      <xdr:col>5</xdr:col>
      <xdr:colOff>752475</xdr:colOff>
      <xdr:row>7</xdr:row>
      <xdr:rowOff>104775</xdr:rowOff>
    </xdr:to>
    <xdr:sp macro="" textlink="">
      <xdr:nvSpPr>
        <xdr:cNvPr id="599" name="Text 30"/>
        <xdr:cNvSpPr txBox="1">
          <a:spLocks noChangeArrowheads="1"/>
        </xdr:cNvSpPr>
      </xdr:nvSpPr>
      <xdr:spPr bwMode="auto">
        <a:xfrm>
          <a:off x="2228850" y="99726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7</xdr:row>
      <xdr:rowOff>0</xdr:rowOff>
    </xdr:from>
    <xdr:to>
      <xdr:col>5</xdr:col>
      <xdr:colOff>752475</xdr:colOff>
      <xdr:row>7</xdr:row>
      <xdr:rowOff>104775</xdr:rowOff>
    </xdr:to>
    <xdr:sp macro="" textlink="">
      <xdr:nvSpPr>
        <xdr:cNvPr id="600" name="Text 39"/>
        <xdr:cNvSpPr txBox="1">
          <a:spLocks noChangeArrowheads="1"/>
        </xdr:cNvSpPr>
      </xdr:nvSpPr>
      <xdr:spPr bwMode="auto">
        <a:xfrm>
          <a:off x="2228850" y="99726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7</xdr:row>
      <xdr:rowOff>0</xdr:rowOff>
    </xdr:from>
    <xdr:to>
      <xdr:col>5</xdr:col>
      <xdr:colOff>752475</xdr:colOff>
      <xdr:row>7</xdr:row>
      <xdr:rowOff>104775</xdr:rowOff>
    </xdr:to>
    <xdr:sp macro="" textlink="">
      <xdr:nvSpPr>
        <xdr:cNvPr id="601" name="Text 48"/>
        <xdr:cNvSpPr txBox="1">
          <a:spLocks noChangeArrowheads="1"/>
        </xdr:cNvSpPr>
      </xdr:nvSpPr>
      <xdr:spPr bwMode="auto">
        <a:xfrm>
          <a:off x="2228850" y="99726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7</xdr:row>
      <xdr:rowOff>0</xdr:rowOff>
    </xdr:from>
    <xdr:to>
      <xdr:col>5</xdr:col>
      <xdr:colOff>752475</xdr:colOff>
      <xdr:row>7</xdr:row>
      <xdr:rowOff>171450</xdr:rowOff>
    </xdr:to>
    <xdr:sp macro="" textlink="">
      <xdr:nvSpPr>
        <xdr:cNvPr id="602" name="Text 30"/>
        <xdr:cNvSpPr txBox="1">
          <a:spLocks noChangeArrowheads="1"/>
        </xdr:cNvSpPr>
      </xdr:nvSpPr>
      <xdr:spPr bwMode="auto">
        <a:xfrm>
          <a:off x="2228850" y="99726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7</xdr:row>
      <xdr:rowOff>0</xdr:rowOff>
    </xdr:from>
    <xdr:to>
      <xdr:col>5</xdr:col>
      <xdr:colOff>752475</xdr:colOff>
      <xdr:row>7</xdr:row>
      <xdr:rowOff>171450</xdr:rowOff>
    </xdr:to>
    <xdr:sp macro="" textlink="">
      <xdr:nvSpPr>
        <xdr:cNvPr id="603" name="Text 39"/>
        <xdr:cNvSpPr txBox="1">
          <a:spLocks noChangeArrowheads="1"/>
        </xdr:cNvSpPr>
      </xdr:nvSpPr>
      <xdr:spPr bwMode="auto">
        <a:xfrm>
          <a:off x="2228850" y="99726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7</xdr:row>
      <xdr:rowOff>0</xdr:rowOff>
    </xdr:from>
    <xdr:to>
      <xdr:col>5</xdr:col>
      <xdr:colOff>752475</xdr:colOff>
      <xdr:row>7</xdr:row>
      <xdr:rowOff>171450</xdr:rowOff>
    </xdr:to>
    <xdr:sp macro="" textlink="">
      <xdr:nvSpPr>
        <xdr:cNvPr id="604" name="Text 48"/>
        <xdr:cNvSpPr txBox="1">
          <a:spLocks noChangeArrowheads="1"/>
        </xdr:cNvSpPr>
      </xdr:nvSpPr>
      <xdr:spPr bwMode="auto">
        <a:xfrm>
          <a:off x="2228850" y="99726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7</xdr:row>
      <xdr:rowOff>0</xdr:rowOff>
    </xdr:from>
    <xdr:to>
      <xdr:col>5</xdr:col>
      <xdr:colOff>752475</xdr:colOff>
      <xdr:row>7</xdr:row>
      <xdr:rowOff>171450</xdr:rowOff>
    </xdr:to>
    <xdr:sp macro="" textlink="">
      <xdr:nvSpPr>
        <xdr:cNvPr id="605" name="Text 30"/>
        <xdr:cNvSpPr txBox="1">
          <a:spLocks noChangeArrowheads="1"/>
        </xdr:cNvSpPr>
      </xdr:nvSpPr>
      <xdr:spPr bwMode="auto">
        <a:xfrm>
          <a:off x="2228850" y="99726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7</xdr:row>
      <xdr:rowOff>0</xdr:rowOff>
    </xdr:from>
    <xdr:to>
      <xdr:col>5</xdr:col>
      <xdr:colOff>752475</xdr:colOff>
      <xdr:row>7</xdr:row>
      <xdr:rowOff>171450</xdr:rowOff>
    </xdr:to>
    <xdr:sp macro="" textlink="">
      <xdr:nvSpPr>
        <xdr:cNvPr id="606" name="Text 39"/>
        <xdr:cNvSpPr txBox="1">
          <a:spLocks noChangeArrowheads="1"/>
        </xdr:cNvSpPr>
      </xdr:nvSpPr>
      <xdr:spPr bwMode="auto">
        <a:xfrm>
          <a:off x="2228850" y="99726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7</xdr:row>
      <xdr:rowOff>0</xdr:rowOff>
    </xdr:from>
    <xdr:to>
      <xdr:col>5</xdr:col>
      <xdr:colOff>752475</xdr:colOff>
      <xdr:row>7</xdr:row>
      <xdr:rowOff>171450</xdr:rowOff>
    </xdr:to>
    <xdr:sp macro="" textlink="">
      <xdr:nvSpPr>
        <xdr:cNvPr id="607" name="Text 48"/>
        <xdr:cNvSpPr txBox="1">
          <a:spLocks noChangeArrowheads="1"/>
        </xdr:cNvSpPr>
      </xdr:nvSpPr>
      <xdr:spPr bwMode="auto">
        <a:xfrm>
          <a:off x="2228850" y="99726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7</xdr:row>
      <xdr:rowOff>0</xdr:rowOff>
    </xdr:from>
    <xdr:to>
      <xdr:col>5</xdr:col>
      <xdr:colOff>752475</xdr:colOff>
      <xdr:row>7</xdr:row>
      <xdr:rowOff>171450</xdr:rowOff>
    </xdr:to>
    <xdr:sp macro="" textlink="">
      <xdr:nvSpPr>
        <xdr:cNvPr id="608" name="Text 30"/>
        <xdr:cNvSpPr txBox="1">
          <a:spLocks noChangeArrowheads="1"/>
        </xdr:cNvSpPr>
      </xdr:nvSpPr>
      <xdr:spPr bwMode="auto">
        <a:xfrm>
          <a:off x="2228850" y="99726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7</xdr:row>
      <xdr:rowOff>0</xdr:rowOff>
    </xdr:from>
    <xdr:to>
      <xdr:col>5</xdr:col>
      <xdr:colOff>752475</xdr:colOff>
      <xdr:row>7</xdr:row>
      <xdr:rowOff>171450</xdr:rowOff>
    </xdr:to>
    <xdr:sp macro="" textlink="">
      <xdr:nvSpPr>
        <xdr:cNvPr id="609" name="Text 39"/>
        <xdr:cNvSpPr txBox="1">
          <a:spLocks noChangeArrowheads="1"/>
        </xdr:cNvSpPr>
      </xdr:nvSpPr>
      <xdr:spPr bwMode="auto">
        <a:xfrm>
          <a:off x="2228850" y="99726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7</xdr:row>
      <xdr:rowOff>0</xdr:rowOff>
    </xdr:from>
    <xdr:to>
      <xdr:col>5</xdr:col>
      <xdr:colOff>752475</xdr:colOff>
      <xdr:row>7</xdr:row>
      <xdr:rowOff>171450</xdr:rowOff>
    </xdr:to>
    <xdr:sp macro="" textlink="">
      <xdr:nvSpPr>
        <xdr:cNvPr id="610" name="Text 48"/>
        <xdr:cNvSpPr txBox="1">
          <a:spLocks noChangeArrowheads="1"/>
        </xdr:cNvSpPr>
      </xdr:nvSpPr>
      <xdr:spPr bwMode="auto">
        <a:xfrm>
          <a:off x="2228850" y="99726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7</xdr:row>
      <xdr:rowOff>0</xdr:rowOff>
    </xdr:from>
    <xdr:to>
      <xdr:col>5</xdr:col>
      <xdr:colOff>752475</xdr:colOff>
      <xdr:row>7</xdr:row>
      <xdr:rowOff>171450</xdr:rowOff>
    </xdr:to>
    <xdr:sp macro="" textlink="">
      <xdr:nvSpPr>
        <xdr:cNvPr id="611" name="Text 30"/>
        <xdr:cNvSpPr txBox="1">
          <a:spLocks noChangeArrowheads="1"/>
        </xdr:cNvSpPr>
      </xdr:nvSpPr>
      <xdr:spPr bwMode="auto">
        <a:xfrm>
          <a:off x="2228850" y="99726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7</xdr:row>
      <xdr:rowOff>0</xdr:rowOff>
    </xdr:from>
    <xdr:to>
      <xdr:col>5</xdr:col>
      <xdr:colOff>752475</xdr:colOff>
      <xdr:row>7</xdr:row>
      <xdr:rowOff>171450</xdr:rowOff>
    </xdr:to>
    <xdr:sp macro="" textlink="">
      <xdr:nvSpPr>
        <xdr:cNvPr id="612" name="Text 39"/>
        <xdr:cNvSpPr txBox="1">
          <a:spLocks noChangeArrowheads="1"/>
        </xdr:cNvSpPr>
      </xdr:nvSpPr>
      <xdr:spPr bwMode="auto">
        <a:xfrm>
          <a:off x="2228850" y="99726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7</xdr:row>
      <xdr:rowOff>0</xdr:rowOff>
    </xdr:from>
    <xdr:to>
      <xdr:col>5</xdr:col>
      <xdr:colOff>752475</xdr:colOff>
      <xdr:row>7</xdr:row>
      <xdr:rowOff>171450</xdr:rowOff>
    </xdr:to>
    <xdr:sp macro="" textlink="">
      <xdr:nvSpPr>
        <xdr:cNvPr id="613" name="Text 48"/>
        <xdr:cNvSpPr txBox="1">
          <a:spLocks noChangeArrowheads="1"/>
        </xdr:cNvSpPr>
      </xdr:nvSpPr>
      <xdr:spPr bwMode="auto">
        <a:xfrm>
          <a:off x="2228850" y="99726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7</xdr:row>
      <xdr:rowOff>0</xdr:rowOff>
    </xdr:from>
    <xdr:to>
      <xdr:col>5</xdr:col>
      <xdr:colOff>752475</xdr:colOff>
      <xdr:row>7</xdr:row>
      <xdr:rowOff>171450</xdr:rowOff>
    </xdr:to>
    <xdr:sp macro="" textlink="">
      <xdr:nvSpPr>
        <xdr:cNvPr id="614" name="Text 30"/>
        <xdr:cNvSpPr txBox="1">
          <a:spLocks noChangeArrowheads="1"/>
        </xdr:cNvSpPr>
      </xdr:nvSpPr>
      <xdr:spPr bwMode="auto">
        <a:xfrm>
          <a:off x="2228850" y="99726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7</xdr:row>
      <xdr:rowOff>0</xdr:rowOff>
    </xdr:from>
    <xdr:to>
      <xdr:col>5</xdr:col>
      <xdr:colOff>752475</xdr:colOff>
      <xdr:row>7</xdr:row>
      <xdr:rowOff>171450</xdr:rowOff>
    </xdr:to>
    <xdr:sp macro="" textlink="">
      <xdr:nvSpPr>
        <xdr:cNvPr id="615" name="Text 39"/>
        <xdr:cNvSpPr txBox="1">
          <a:spLocks noChangeArrowheads="1"/>
        </xdr:cNvSpPr>
      </xdr:nvSpPr>
      <xdr:spPr bwMode="auto">
        <a:xfrm>
          <a:off x="2228850" y="99726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7</xdr:row>
      <xdr:rowOff>0</xdr:rowOff>
    </xdr:from>
    <xdr:to>
      <xdr:col>5</xdr:col>
      <xdr:colOff>752475</xdr:colOff>
      <xdr:row>7</xdr:row>
      <xdr:rowOff>104775</xdr:rowOff>
    </xdr:to>
    <xdr:sp macro="" textlink="">
      <xdr:nvSpPr>
        <xdr:cNvPr id="616" name="Text 30"/>
        <xdr:cNvSpPr txBox="1">
          <a:spLocks noChangeArrowheads="1"/>
        </xdr:cNvSpPr>
      </xdr:nvSpPr>
      <xdr:spPr bwMode="auto">
        <a:xfrm>
          <a:off x="2228850" y="99726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7</xdr:row>
      <xdr:rowOff>0</xdr:rowOff>
    </xdr:from>
    <xdr:to>
      <xdr:col>5</xdr:col>
      <xdr:colOff>752475</xdr:colOff>
      <xdr:row>7</xdr:row>
      <xdr:rowOff>104775</xdr:rowOff>
    </xdr:to>
    <xdr:sp macro="" textlink="">
      <xdr:nvSpPr>
        <xdr:cNvPr id="617" name="Text 39"/>
        <xdr:cNvSpPr txBox="1">
          <a:spLocks noChangeArrowheads="1"/>
        </xdr:cNvSpPr>
      </xdr:nvSpPr>
      <xdr:spPr bwMode="auto">
        <a:xfrm>
          <a:off x="2228850" y="99726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7</xdr:row>
      <xdr:rowOff>0</xdr:rowOff>
    </xdr:from>
    <xdr:to>
      <xdr:col>5</xdr:col>
      <xdr:colOff>752475</xdr:colOff>
      <xdr:row>7</xdr:row>
      <xdr:rowOff>104775</xdr:rowOff>
    </xdr:to>
    <xdr:sp macro="" textlink="">
      <xdr:nvSpPr>
        <xdr:cNvPr id="618" name="Text 48"/>
        <xdr:cNvSpPr txBox="1">
          <a:spLocks noChangeArrowheads="1"/>
        </xdr:cNvSpPr>
      </xdr:nvSpPr>
      <xdr:spPr bwMode="auto">
        <a:xfrm>
          <a:off x="2228850" y="99726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7</xdr:row>
      <xdr:rowOff>0</xdr:rowOff>
    </xdr:from>
    <xdr:to>
      <xdr:col>5</xdr:col>
      <xdr:colOff>752475</xdr:colOff>
      <xdr:row>7</xdr:row>
      <xdr:rowOff>104775</xdr:rowOff>
    </xdr:to>
    <xdr:sp macro="" textlink="">
      <xdr:nvSpPr>
        <xdr:cNvPr id="619" name="Text 30"/>
        <xdr:cNvSpPr txBox="1">
          <a:spLocks noChangeArrowheads="1"/>
        </xdr:cNvSpPr>
      </xdr:nvSpPr>
      <xdr:spPr bwMode="auto">
        <a:xfrm>
          <a:off x="2228850" y="99726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7</xdr:row>
      <xdr:rowOff>0</xdr:rowOff>
    </xdr:from>
    <xdr:to>
      <xdr:col>5</xdr:col>
      <xdr:colOff>752475</xdr:colOff>
      <xdr:row>7</xdr:row>
      <xdr:rowOff>104775</xdr:rowOff>
    </xdr:to>
    <xdr:sp macro="" textlink="">
      <xdr:nvSpPr>
        <xdr:cNvPr id="620" name="Text 39"/>
        <xdr:cNvSpPr txBox="1">
          <a:spLocks noChangeArrowheads="1"/>
        </xdr:cNvSpPr>
      </xdr:nvSpPr>
      <xdr:spPr bwMode="auto">
        <a:xfrm>
          <a:off x="2228850" y="99726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7</xdr:row>
      <xdr:rowOff>0</xdr:rowOff>
    </xdr:from>
    <xdr:to>
      <xdr:col>5</xdr:col>
      <xdr:colOff>752475</xdr:colOff>
      <xdr:row>7</xdr:row>
      <xdr:rowOff>104775</xdr:rowOff>
    </xdr:to>
    <xdr:sp macro="" textlink="">
      <xdr:nvSpPr>
        <xdr:cNvPr id="621" name="Text 48"/>
        <xdr:cNvSpPr txBox="1">
          <a:spLocks noChangeArrowheads="1"/>
        </xdr:cNvSpPr>
      </xdr:nvSpPr>
      <xdr:spPr bwMode="auto">
        <a:xfrm>
          <a:off x="2228850" y="99726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7</xdr:row>
      <xdr:rowOff>0</xdr:rowOff>
    </xdr:from>
    <xdr:to>
      <xdr:col>5</xdr:col>
      <xdr:colOff>752475</xdr:colOff>
      <xdr:row>7</xdr:row>
      <xdr:rowOff>104775</xdr:rowOff>
    </xdr:to>
    <xdr:sp macro="" textlink="">
      <xdr:nvSpPr>
        <xdr:cNvPr id="622" name="Text 30"/>
        <xdr:cNvSpPr txBox="1">
          <a:spLocks noChangeArrowheads="1"/>
        </xdr:cNvSpPr>
      </xdr:nvSpPr>
      <xdr:spPr bwMode="auto">
        <a:xfrm>
          <a:off x="2228850" y="99726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7</xdr:row>
      <xdr:rowOff>0</xdr:rowOff>
    </xdr:from>
    <xdr:to>
      <xdr:col>5</xdr:col>
      <xdr:colOff>752475</xdr:colOff>
      <xdr:row>7</xdr:row>
      <xdr:rowOff>104775</xdr:rowOff>
    </xdr:to>
    <xdr:sp macro="" textlink="">
      <xdr:nvSpPr>
        <xdr:cNvPr id="623" name="Text 39"/>
        <xdr:cNvSpPr txBox="1">
          <a:spLocks noChangeArrowheads="1"/>
        </xdr:cNvSpPr>
      </xdr:nvSpPr>
      <xdr:spPr bwMode="auto">
        <a:xfrm>
          <a:off x="2228850" y="99726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7</xdr:row>
      <xdr:rowOff>0</xdr:rowOff>
    </xdr:from>
    <xdr:to>
      <xdr:col>5</xdr:col>
      <xdr:colOff>752475</xdr:colOff>
      <xdr:row>7</xdr:row>
      <xdr:rowOff>104775</xdr:rowOff>
    </xdr:to>
    <xdr:sp macro="" textlink="">
      <xdr:nvSpPr>
        <xdr:cNvPr id="624" name="Text 48"/>
        <xdr:cNvSpPr txBox="1">
          <a:spLocks noChangeArrowheads="1"/>
        </xdr:cNvSpPr>
      </xdr:nvSpPr>
      <xdr:spPr bwMode="auto">
        <a:xfrm>
          <a:off x="2228850" y="99726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7</xdr:row>
      <xdr:rowOff>0</xdr:rowOff>
    </xdr:from>
    <xdr:to>
      <xdr:col>5</xdr:col>
      <xdr:colOff>752475</xdr:colOff>
      <xdr:row>7</xdr:row>
      <xdr:rowOff>104775</xdr:rowOff>
    </xdr:to>
    <xdr:sp macro="" textlink="">
      <xdr:nvSpPr>
        <xdr:cNvPr id="625" name="Text 30"/>
        <xdr:cNvSpPr txBox="1">
          <a:spLocks noChangeArrowheads="1"/>
        </xdr:cNvSpPr>
      </xdr:nvSpPr>
      <xdr:spPr bwMode="auto">
        <a:xfrm>
          <a:off x="2228850" y="99726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7</xdr:row>
      <xdr:rowOff>0</xdr:rowOff>
    </xdr:from>
    <xdr:to>
      <xdr:col>5</xdr:col>
      <xdr:colOff>752475</xdr:colOff>
      <xdr:row>7</xdr:row>
      <xdr:rowOff>104775</xdr:rowOff>
    </xdr:to>
    <xdr:sp macro="" textlink="">
      <xdr:nvSpPr>
        <xdr:cNvPr id="626" name="Text 39"/>
        <xdr:cNvSpPr txBox="1">
          <a:spLocks noChangeArrowheads="1"/>
        </xdr:cNvSpPr>
      </xdr:nvSpPr>
      <xdr:spPr bwMode="auto">
        <a:xfrm>
          <a:off x="2228850" y="99726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7</xdr:row>
      <xdr:rowOff>0</xdr:rowOff>
    </xdr:from>
    <xdr:to>
      <xdr:col>5</xdr:col>
      <xdr:colOff>752475</xdr:colOff>
      <xdr:row>7</xdr:row>
      <xdr:rowOff>104775</xdr:rowOff>
    </xdr:to>
    <xdr:sp macro="" textlink="">
      <xdr:nvSpPr>
        <xdr:cNvPr id="627" name="Text 48"/>
        <xdr:cNvSpPr txBox="1">
          <a:spLocks noChangeArrowheads="1"/>
        </xdr:cNvSpPr>
      </xdr:nvSpPr>
      <xdr:spPr bwMode="auto">
        <a:xfrm>
          <a:off x="2228850" y="99726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7</xdr:row>
      <xdr:rowOff>0</xdr:rowOff>
    </xdr:from>
    <xdr:to>
      <xdr:col>5</xdr:col>
      <xdr:colOff>752475</xdr:colOff>
      <xdr:row>7</xdr:row>
      <xdr:rowOff>171450</xdr:rowOff>
    </xdr:to>
    <xdr:sp macro="" textlink="">
      <xdr:nvSpPr>
        <xdr:cNvPr id="628" name="Text 30"/>
        <xdr:cNvSpPr txBox="1">
          <a:spLocks noChangeArrowheads="1"/>
        </xdr:cNvSpPr>
      </xdr:nvSpPr>
      <xdr:spPr bwMode="auto">
        <a:xfrm>
          <a:off x="2228850" y="99726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7</xdr:row>
      <xdr:rowOff>0</xdr:rowOff>
    </xdr:from>
    <xdr:to>
      <xdr:col>5</xdr:col>
      <xdr:colOff>752475</xdr:colOff>
      <xdr:row>7</xdr:row>
      <xdr:rowOff>171450</xdr:rowOff>
    </xdr:to>
    <xdr:sp macro="" textlink="">
      <xdr:nvSpPr>
        <xdr:cNvPr id="629" name="Text 39"/>
        <xdr:cNvSpPr txBox="1">
          <a:spLocks noChangeArrowheads="1"/>
        </xdr:cNvSpPr>
      </xdr:nvSpPr>
      <xdr:spPr bwMode="auto">
        <a:xfrm>
          <a:off x="2228850" y="99726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7</xdr:row>
      <xdr:rowOff>0</xdr:rowOff>
    </xdr:from>
    <xdr:to>
      <xdr:col>5</xdr:col>
      <xdr:colOff>752475</xdr:colOff>
      <xdr:row>7</xdr:row>
      <xdr:rowOff>171450</xdr:rowOff>
    </xdr:to>
    <xdr:sp macro="" textlink="">
      <xdr:nvSpPr>
        <xdr:cNvPr id="630" name="Text 48"/>
        <xdr:cNvSpPr txBox="1">
          <a:spLocks noChangeArrowheads="1"/>
        </xdr:cNvSpPr>
      </xdr:nvSpPr>
      <xdr:spPr bwMode="auto">
        <a:xfrm>
          <a:off x="2228850" y="99726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7</xdr:row>
      <xdr:rowOff>0</xdr:rowOff>
    </xdr:from>
    <xdr:to>
      <xdr:col>5</xdr:col>
      <xdr:colOff>752475</xdr:colOff>
      <xdr:row>7</xdr:row>
      <xdr:rowOff>171450</xdr:rowOff>
    </xdr:to>
    <xdr:sp macro="" textlink="">
      <xdr:nvSpPr>
        <xdr:cNvPr id="631" name="Text 30"/>
        <xdr:cNvSpPr txBox="1">
          <a:spLocks noChangeArrowheads="1"/>
        </xdr:cNvSpPr>
      </xdr:nvSpPr>
      <xdr:spPr bwMode="auto">
        <a:xfrm>
          <a:off x="2228850" y="99726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7</xdr:row>
      <xdr:rowOff>0</xdr:rowOff>
    </xdr:from>
    <xdr:to>
      <xdr:col>5</xdr:col>
      <xdr:colOff>752475</xdr:colOff>
      <xdr:row>7</xdr:row>
      <xdr:rowOff>171450</xdr:rowOff>
    </xdr:to>
    <xdr:sp macro="" textlink="">
      <xdr:nvSpPr>
        <xdr:cNvPr id="632" name="Text 39"/>
        <xdr:cNvSpPr txBox="1">
          <a:spLocks noChangeArrowheads="1"/>
        </xdr:cNvSpPr>
      </xdr:nvSpPr>
      <xdr:spPr bwMode="auto">
        <a:xfrm>
          <a:off x="2228850" y="99726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7</xdr:row>
      <xdr:rowOff>0</xdr:rowOff>
    </xdr:from>
    <xdr:to>
      <xdr:col>5</xdr:col>
      <xdr:colOff>752475</xdr:colOff>
      <xdr:row>7</xdr:row>
      <xdr:rowOff>171450</xdr:rowOff>
    </xdr:to>
    <xdr:sp macro="" textlink="">
      <xdr:nvSpPr>
        <xdr:cNvPr id="633" name="Text 48"/>
        <xdr:cNvSpPr txBox="1">
          <a:spLocks noChangeArrowheads="1"/>
        </xdr:cNvSpPr>
      </xdr:nvSpPr>
      <xdr:spPr bwMode="auto">
        <a:xfrm>
          <a:off x="2228850" y="99726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7</xdr:row>
      <xdr:rowOff>0</xdr:rowOff>
    </xdr:from>
    <xdr:to>
      <xdr:col>5</xdr:col>
      <xdr:colOff>752475</xdr:colOff>
      <xdr:row>7</xdr:row>
      <xdr:rowOff>171450</xdr:rowOff>
    </xdr:to>
    <xdr:sp macro="" textlink="">
      <xdr:nvSpPr>
        <xdr:cNvPr id="634" name="Text 30"/>
        <xdr:cNvSpPr txBox="1">
          <a:spLocks noChangeArrowheads="1"/>
        </xdr:cNvSpPr>
      </xdr:nvSpPr>
      <xdr:spPr bwMode="auto">
        <a:xfrm>
          <a:off x="2228850" y="99726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7</xdr:row>
      <xdr:rowOff>0</xdr:rowOff>
    </xdr:from>
    <xdr:to>
      <xdr:col>5</xdr:col>
      <xdr:colOff>752475</xdr:colOff>
      <xdr:row>7</xdr:row>
      <xdr:rowOff>171450</xdr:rowOff>
    </xdr:to>
    <xdr:sp macro="" textlink="">
      <xdr:nvSpPr>
        <xdr:cNvPr id="635" name="Text 39"/>
        <xdr:cNvSpPr txBox="1">
          <a:spLocks noChangeArrowheads="1"/>
        </xdr:cNvSpPr>
      </xdr:nvSpPr>
      <xdr:spPr bwMode="auto">
        <a:xfrm>
          <a:off x="2228850" y="99726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7</xdr:row>
      <xdr:rowOff>0</xdr:rowOff>
    </xdr:from>
    <xdr:to>
      <xdr:col>5</xdr:col>
      <xdr:colOff>752475</xdr:colOff>
      <xdr:row>7</xdr:row>
      <xdr:rowOff>171450</xdr:rowOff>
    </xdr:to>
    <xdr:sp macro="" textlink="">
      <xdr:nvSpPr>
        <xdr:cNvPr id="636" name="Text 48"/>
        <xdr:cNvSpPr txBox="1">
          <a:spLocks noChangeArrowheads="1"/>
        </xdr:cNvSpPr>
      </xdr:nvSpPr>
      <xdr:spPr bwMode="auto">
        <a:xfrm>
          <a:off x="2228850" y="99726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7</xdr:row>
      <xdr:rowOff>0</xdr:rowOff>
    </xdr:from>
    <xdr:to>
      <xdr:col>5</xdr:col>
      <xdr:colOff>752475</xdr:colOff>
      <xdr:row>7</xdr:row>
      <xdr:rowOff>171450</xdr:rowOff>
    </xdr:to>
    <xdr:sp macro="" textlink="">
      <xdr:nvSpPr>
        <xdr:cNvPr id="637" name="Text 30"/>
        <xdr:cNvSpPr txBox="1">
          <a:spLocks noChangeArrowheads="1"/>
        </xdr:cNvSpPr>
      </xdr:nvSpPr>
      <xdr:spPr bwMode="auto">
        <a:xfrm>
          <a:off x="2228850" y="99726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7</xdr:row>
      <xdr:rowOff>0</xdr:rowOff>
    </xdr:from>
    <xdr:to>
      <xdr:col>5</xdr:col>
      <xdr:colOff>752475</xdr:colOff>
      <xdr:row>7</xdr:row>
      <xdr:rowOff>171450</xdr:rowOff>
    </xdr:to>
    <xdr:sp macro="" textlink="">
      <xdr:nvSpPr>
        <xdr:cNvPr id="638" name="Text 39"/>
        <xdr:cNvSpPr txBox="1">
          <a:spLocks noChangeArrowheads="1"/>
        </xdr:cNvSpPr>
      </xdr:nvSpPr>
      <xdr:spPr bwMode="auto">
        <a:xfrm>
          <a:off x="2228850" y="99726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7</xdr:row>
      <xdr:rowOff>0</xdr:rowOff>
    </xdr:from>
    <xdr:to>
      <xdr:col>5</xdr:col>
      <xdr:colOff>752475</xdr:colOff>
      <xdr:row>7</xdr:row>
      <xdr:rowOff>171450</xdr:rowOff>
    </xdr:to>
    <xdr:sp macro="" textlink="">
      <xdr:nvSpPr>
        <xdr:cNvPr id="639" name="Text 48"/>
        <xdr:cNvSpPr txBox="1">
          <a:spLocks noChangeArrowheads="1"/>
        </xdr:cNvSpPr>
      </xdr:nvSpPr>
      <xdr:spPr bwMode="auto">
        <a:xfrm>
          <a:off x="2228850" y="99726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7</xdr:row>
      <xdr:rowOff>0</xdr:rowOff>
    </xdr:from>
    <xdr:to>
      <xdr:col>5</xdr:col>
      <xdr:colOff>752475</xdr:colOff>
      <xdr:row>7</xdr:row>
      <xdr:rowOff>171450</xdr:rowOff>
    </xdr:to>
    <xdr:sp macro="" textlink="">
      <xdr:nvSpPr>
        <xdr:cNvPr id="640" name="Text 30"/>
        <xdr:cNvSpPr txBox="1">
          <a:spLocks noChangeArrowheads="1"/>
        </xdr:cNvSpPr>
      </xdr:nvSpPr>
      <xdr:spPr bwMode="auto">
        <a:xfrm>
          <a:off x="2228850" y="99726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7</xdr:row>
      <xdr:rowOff>0</xdr:rowOff>
    </xdr:from>
    <xdr:to>
      <xdr:col>5</xdr:col>
      <xdr:colOff>752475</xdr:colOff>
      <xdr:row>7</xdr:row>
      <xdr:rowOff>171450</xdr:rowOff>
    </xdr:to>
    <xdr:sp macro="" textlink="">
      <xdr:nvSpPr>
        <xdr:cNvPr id="641" name="Text 39"/>
        <xdr:cNvSpPr txBox="1">
          <a:spLocks noChangeArrowheads="1"/>
        </xdr:cNvSpPr>
      </xdr:nvSpPr>
      <xdr:spPr bwMode="auto">
        <a:xfrm>
          <a:off x="2228850" y="99726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7</xdr:row>
      <xdr:rowOff>0</xdr:rowOff>
    </xdr:from>
    <xdr:to>
      <xdr:col>5</xdr:col>
      <xdr:colOff>752475</xdr:colOff>
      <xdr:row>7</xdr:row>
      <xdr:rowOff>104775</xdr:rowOff>
    </xdr:to>
    <xdr:sp macro="" textlink="">
      <xdr:nvSpPr>
        <xdr:cNvPr id="642" name="Text 30"/>
        <xdr:cNvSpPr txBox="1">
          <a:spLocks noChangeArrowheads="1"/>
        </xdr:cNvSpPr>
      </xdr:nvSpPr>
      <xdr:spPr bwMode="auto">
        <a:xfrm>
          <a:off x="2228850" y="99726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7</xdr:row>
      <xdr:rowOff>0</xdr:rowOff>
    </xdr:from>
    <xdr:to>
      <xdr:col>5</xdr:col>
      <xdr:colOff>752475</xdr:colOff>
      <xdr:row>7</xdr:row>
      <xdr:rowOff>104775</xdr:rowOff>
    </xdr:to>
    <xdr:sp macro="" textlink="">
      <xdr:nvSpPr>
        <xdr:cNvPr id="643" name="Text 39"/>
        <xdr:cNvSpPr txBox="1">
          <a:spLocks noChangeArrowheads="1"/>
        </xdr:cNvSpPr>
      </xdr:nvSpPr>
      <xdr:spPr bwMode="auto">
        <a:xfrm>
          <a:off x="2228850" y="99726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7</xdr:row>
      <xdr:rowOff>0</xdr:rowOff>
    </xdr:from>
    <xdr:to>
      <xdr:col>5</xdr:col>
      <xdr:colOff>752475</xdr:colOff>
      <xdr:row>7</xdr:row>
      <xdr:rowOff>104775</xdr:rowOff>
    </xdr:to>
    <xdr:sp macro="" textlink="">
      <xdr:nvSpPr>
        <xdr:cNvPr id="644" name="Text 48"/>
        <xdr:cNvSpPr txBox="1">
          <a:spLocks noChangeArrowheads="1"/>
        </xdr:cNvSpPr>
      </xdr:nvSpPr>
      <xdr:spPr bwMode="auto">
        <a:xfrm>
          <a:off x="2228850" y="99726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7</xdr:row>
      <xdr:rowOff>0</xdr:rowOff>
    </xdr:from>
    <xdr:to>
      <xdr:col>5</xdr:col>
      <xdr:colOff>752475</xdr:colOff>
      <xdr:row>7</xdr:row>
      <xdr:rowOff>104775</xdr:rowOff>
    </xdr:to>
    <xdr:sp macro="" textlink="">
      <xdr:nvSpPr>
        <xdr:cNvPr id="645" name="Text 30"/>
        <xdr:cNvSpPr txBox="1">
          <a:spLocks noChangeArrowheads="1"/>
        </xdr:cNvSpPr>
      </xdr:nvSpPr>
      <xdr:spPr bwMode="auto">
        <a:xfrm>
          <a:off x="2228850" y="99726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7</xdr:row>
      <xdr:rowOff>0</xdr:rowOff>
    </xdr:from>
    <xdr:to>
      <xdr:col>5</xdr:col>
      <xdr:colOff>752475</xdr:colOff>
      <xdr:row>7</xdr:row>
      <xdr:rowOff>104775</xdr:rowOff>
    </xdr:to>
    <xdr:sp macro="" textlink="">
      <xdr:nvSpPr>
        <xdr:cNvPr id="646" name="Text 39"/>
        <xdr:cNvSpPr txBox="1">
          <a:spLocks noChangeArrowheads="1"/>
        </xdr:cNvSpPr>
      </xdr:nvSpPr>
      <xdr:spPr bwMode="auto">
        <a:xfrm>
          <a:off x="2228850" y="99726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7</xdr:row>
      <xdr:rowOff>0</xdr:rowOff>
    </xdr:from>
    <xdr:to>
      <xdr:col>5</xdr:col>
      <xdr:colOff>752475</xdr:colOff>
      <xdr:row>7</xdr:row>
      <xdr:rowOff>104775</xdr:rowOff>
    </xdr:to>
    <xdr:sp macro="" textlink="">
      <xdr:nvSpPr>
        <xdr:cNvPr id="647" name="Text 48"/>
        <xdr:cNvSpPr txBox="1">
          <a:spLocks noChangeArrowheads="1"/>
        </xdr:cNvSpPr>
      </xdr:nvSpPr>
      <xdr:spPr bwMode="auto">
        <a:xfrm>
          <a:off x="2228850" y="99726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7</xdr:row>
      <xdr:rowOff>0</xdr:rowOff>
    </xdr:from>
    <xdr:to>
      <xdr:col>5</xdr:col>
      <xdr:colOff>752475</xdr:colOff>
      <xdr:row>7</xdr:row>
      <xdr:rowOff>104775</xdr:rowOff>
    </xdr:to>
    <xdr:sp macro="" textlink="">
      <xdr:nvSpPr>
        <xdr:cNvPr id="648" name="Text 30"/>
        <xdr:cNvSpPr txBox="1">
          <a:spLocks noChangeArrowheads="1"/>
        </xdr:cNvSpPr>
      </xdr:nvSpPr>
      <xdr:spPr bwMode="auto">
        <a:xfrm>
          <a:off x="2228850" y="99726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7</xdr:row>
      <xdr:rowOff>0</xdr:rowOff>
    </xdr:from>
    <xdr:to>
      <xdr:col>5</xdr:col>
      <xdr:colOff>752475</xdr:colOff>
      <xdr:row>7</xdr:row>
      <xdr:rowOff>104775</xdr:rowOff>
    </xdr:to>
    <xdr:sp macro="" textlink="">
      <xdr:nvSpPr>
        <xdr:cNvPr id="649" name="Text 39"/>
        <xdr:cNvSpPr txBox="1">
          <a:spLocks noChangeArrowheads="1"/>
        </xdr:cNvSpPr>
      </xdr:nvSpPr>
      <xdr:spPr bwMode="auto">
        <a:xfrm>
          <a:off x="2228850" y="99726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7</xdr:row>
      <xdr:rowOff>0</xdr:rowOff>
    </xdr:from>
    <xdr:to>
      <xdr:col>5</xdr:col>
      <xdr:colOff>752475</xdr:colOff>
      <xdr:row>7</xdr:row>
      <xdr:rowOff>104775</xdr:rowOff>
    </xdr:to>
    <xdr:sp macro="" textlink="">
      <xdr:nvSpPr>
        <xdr:cNvPr id="650" name="Text 48"/>
        <xdr:cNvSpPr txBox="1">
          <a:spLocks noChangeArrowheads="1"/>
        </xdr:cNvSpPr>
      </xdr:nvSpPr>
      <xdr:spPr bwMode="auto">
        <a:xfrm>
          <a:off x="2228850" y="99726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7</xdr:row>
      <xdr:rowOff>0</xdr:rowOff>
    </xdr:from>
    <xdr:to>
      <xdr:col>5</xdr:col>
      <xdr:colOff>752475</xdr:colOff>
      <xdr:row>7</xdr:row>
      <xdr:rowOff>104775</xdr:rowOff>
    </xdr:to>
    <xdr:sp macro="" textlink="">
      <xdr:nvSpPr>
        <xdr:cNvPr id="651" name="Text 30"/>
        <xdr:cNvSpPr txBox="1">
          <a:spLocks noChangeArrowheads="1"/>
        </xdr:cNvSpPr>
      </xdr:nvSpPr>
      <xdr:spPr bwMode="auto">
        <a:xfrm>
          <a:off x="2228850" y="99726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7</xdr:row>
      <xdr:rowOff>0</xdr:rowOff>
    </xdr:from>
    <xdr:to>
      <xdr:col>5</xdr:col>
      <xdr:colOff>752475</xdr:colOff>
      <xdr:row>7</xdr:row>
      <xdr:rowOff>104775</xdr:rowOff>
    </xdr:to>
    <xdr:sp macro="" textlink="">
      <xdr:nvSpPr>
        <xdr:cNvPr id="652" name="Text 39"/>
        <xdr:cNvSpPr txBox="1">
          <a:spLocks noChangeArrowheads="1"/>
        </xdr:cNvSpPr>
      </xdr:nvSpPr>
      <xdr:spPr bwMode="auto">
        <a:xfrm>
          <a:off x="2228850" y="99726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7</xdr:row>
      <xdr:rowOff>0</xdr:rowOff>
    </xdr:from>
    <xdr:to>
      <xdr:col>5</xdr:col>
      <xdr:colOff>752475</xdr:colOff>
      <xdr:row>7</xdr:row>
      <xdr:rowOff>104775</xdr:rowOff>
    </xdr:to>
    <xdr:sp macro="" textlink="">
      <xdr:nvSpPr>
        <xdr:cNvPr id="653" name="Text 48"/>
        <xdr:cNvSpPr txBox="1">
          <a:spLocks noChangeArrowheads="1"/>
        </xdr:cNvSpPr>
      </xdr:nvSpPr>
      <xdr:spPr bwMode="auto">
        <a:xfrm>
          <a:off x="2228850" y="99726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7</xdr:row>
      <xdr:rowOff>0</xdr:rowOff>
    </xdr:from>
    <xdr:to>
      <xdr:col>5</xdr:col>
      <xdr:colOff>752475</xdr:colOff>
      <xdr:row>7</xdr:row>
      <xdr:rowOff>171450</xdr:rowOff>
    </xdr:to>
    <xdr:sp macro="" textlink="">
      <xdr:nvSpPr>
        <xdr:cNvPr id="654" name="Text 30"/>
        <xdr:cNvSpPr txBox="1">
          <a:spLocks noChangeArrowheads="1"/>
        </xdr:cNvSpPr>
      </xdr:nvSpPr>
      <xdr:spPr bwMode="auto">
        <a:xfrm>
          <a:off x="2228850" y="99726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7</xdr:row>
      <xdr:rowOff>0</xdr:rowOff>
    </xdr:from>
    <xdr:to>
      <xdr:col>5</xdr:col>
      <xdr:colOff>752475</xdr:colOff>
      <xdr:row>7</xdr:row>
      <xdr:rowOff>171450</xdr:rowOff>
    </xdr:to>
    <xdr:sp macro="" textlink="">
      <xdr:nvSpPr>
        <xdr:cNvPr id="655" name="Text 39"/>
        <xdr:cNvSpPr txBox="1">
          <a:spLocks noChangeArrowheads="1"/>
        </xdr:cNvSpPr>
      </xdr:nvSpPr>
      <xdr:spPr bwMode="auto">
        <a:xfrm>
          <a:off x="2228850" y="99726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7</xdr:row>
      <xdr:rowOff>0</xdr:rowOff>
    </xdr:from>
    <xdr:to>
      <xdr:col>5</xdr:col>
      <xdr:colOff>752475</xdr:colOff>
      <xdr:row>7</xdr:row>
      <xdr:rowOff>171450</xdr:rowOff>
    </xdr:to>
    <xdr:sp macro="" textlink="">
      <xdr:nvSpPr>
        <xdr:cNvPr id="656" name="Text 48"/>
        <xdr:cNvSpPr txBox="1">
          <a:spLocks noChangeArrowheads="1"/>
        </xdr:cNvSpPr>
      </xdr:nvSpPr>
      <xdr:spPr bwMode="auto">
        <a:xfrm>
          <a:off x="2228850" y="99726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7</xdr:row>
      <xdr:rowOff>0</xdr:rowOff>
    </xdr:from>
    <xdr:to>
      <xdr:col>5</xdr:col>
      <xdr:colOff>752475</xdr:colOff>
      <xdr:row>7</xdr:row>
      <xdr:rowOff>171450</xdr:rowOff>
    </xdr:to>
    <xdr:sp macro="" textlink="">
      <xdr:nvSpPr>
        <xdr:cNvPr id="657" name="Text 30"/>
        <xdr:cNvSpPr txBox="1">
          <a:spLocks noChangeArrowheads="1"/>
        </xdr:cNvSpPr>
      </xdr:nvSpPr>
      <xdr:spPr bwMode="auto">
        <a:xfrm>
          <a:off x="2228850" y="99726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7</xdr:row>
      <xdr:rowOff>0</xdr:rowOff>
    </xdr:from>
    <xdr:to>
      <xdr:col>5</xdr:col>
      <xdr:colOff>752475</xdr:colOff>
      <xdr:row>7</xdr:row>
      <xdr:rowOff>171450</xdr:rowOff>
    </xdr:to>
    <xdr:sp macro="" textlink="">
      <xdr:nvSpPr>
        <xdr:cNvPr id="658" name="Text 39"/>
        <xdr:cNvSpPr txBox="1">
          <a:spLocks noChangeArrowheads="1"/>
        </xdr:cNvSpPr>
      </xdr:nvSpPr>
      <xdr:spPr bwMode="auto">
        <a:xfrm>
          <a:off x="2228850" y="99726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7</xdr:row>
      <xdr:rowOff>0</xdr:rowOff>
    </xdr:from>
    <xdr:to>
      <xdr:col>5</xdr:col>
      <xdr:colOff>752475</xdr:colOff>
      <xdr:row>7</xdr:row>
      <xdr:rowOff>171450</xdr:rowOff>
    </xdr:to>
    <xdr:sp macro="" textlink="">
      <xdr:nvSpPr>
        <xdr:cNvPr id="659" name="Text 48"/>
        <xdr:cNvSpPr txBox="1">
          <a:spLocks noChangeArrowheads="1"/>
        </xdr:cNvSpPr>
      </xdr:nvSpPr>
      <xdr:spPr bwMode="auto">
        <a:xfrm>
          <a:off x="2228850" y="99726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7</xdr:row>
      <xdr:rowOff>0</xdr:rowOff>
    </xdr:from>
    <xdr:to>
      <xdr:col>5</xdr:col>
      <xdr:colOff>752475</xdr:colOff>
      <xdr:row>7</xdr:row>
      <xdr:rowOff>171450</xdr:rowOff>
    </xdr:to>
    <xdr:sp macro="" textlink="">
      <xdr:nvSpPr>
        <xdr:cNvPr id="660" name="Text 30"/>
        <xdr:cNvSpPr txBox="1">
          <a:spLocks noChangeArrowheads="1"/>
        </xdr:cNvSpPr>
      </xdr:nvSpPr>
      <xdr:spPr bwMode="auto">
        <a:xfrm>
          <a:off x="2228850" y="99726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7</xdr:row>
      <xdr:rowOff>0</xdr:rowOff>
    </xdr:from>
    <xdr:to>
      <xdr:col>5</xdr:col>
      <xdr:colOff>752475</xdr:colOff>
      <xdr:row>7</xdr:row>
      <xdr:rowOff>171450</xdr:rowOff>
    </xdr:to>
    <xdr:sp macro="" textlink="">
      <xdr:nvSpPr>
        <xdr:cNvPr id="661" name="Text 39"/>
        <xdr:cNvSpPr txBox="1">
          <a:spLocks noChangeArrowheads="1"/>
        </xdr:cNvSpPr>
      </xdr:nvSpPr>
      <xdr:spPr bwMode="auto">
        <a:xfrm>
          <a:off x="2228850" y="99726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7</xdr:row>
      <xdr:rowOff>0</xdr:rowOff>
    </xdr:from>
    <xdr:to>
      <xdr:col>5</xdr:col>
      <xdr:colOff>752475</xdr:colOff>
      <xdr:row>7</xdr:row>
      <xdr:rowOff>171450</xdr:rowOff>
    </xdr:to>
    <xdr:sp macro="" textlink="">
      <xdr:nvSpPr>
        <xdr:cNvPr id="662" name="Text 48"/>
        <xdr:cNvSpPr txBox="1">
          <a:spLocks noChangeArrowheads="1"/>
        </xdr:cNvSpPr>
      </xdr:nvSpPr>
      <xdr:spPr bwMode="auto">
        <a:xfrm>
          <a:off x="2228850" y="99726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7</xdr:row>
      <xdr:rowOff>0</xdr:rowOff>
    </xdr:from>
    <xdr:to>
      <xdr:col>5</xdr:col>
      <xdr:colOff>752475</xdr:colOff>
      <xdr:row>7</xdr:row>
      <xdr:rowOff>171450</xdr:rowOff>
    </xdr:to>
    <xdr:sp macro="" textlink="">
      <xdr:nvSpPr>
        <xdr:cNvPr id="663" name="Text 30"/>
        <xdr:cNvSpPr txBox="1">
          <a:spLocks noChangeArrowheads="1"/>
        </xdr:cNvSpPr>
      </xdr:nvSpPr>
      <xdr:spPr bwMode="auto">
        <a:xfrm>
          <a:off x="2228850" y="99726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7</xdr:row>
      <xdr:rowOff>0</xdr:rowOff>
    </xdr:from>
    <xdr:to>
      <xdr:col>5</xdr:col>
      <xdr:colOff>752475</xdr:colOff>
      <xdr:row>7</xdr:row>
      <xdr:rowOff>171450</xdr:rowOff>
    </xdr:to>
    <xdr:sp macro="" textlink="">
      <xdr:nvSpPr>
        <xdr:cNvPr id="664" name="Text 39"/>
        <xdr:cNvSpPr txBox="1">
          <a:spLocks noChangeArrowheads="1"/>
        </xdr:cNvSpPr>
      </xdr:nvSpPr>
      <xdr:spPr bwMode="auto">
        <a:xfrm>
          <a:off x="2228850" y="99726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7</xdr:row>
      <xdr:rowOff>0</xdr:rowOff>
    </xdr:from>
    <xdr:to>
      <xdr:col>5</xdr:col>
      <xdr:colOff>752475</xdr:colOff>
      <xdr:row>7</xdr:row>
      <xdr:rowOff>171450</xdr:rowOff>
    </xdr:to>
    <xdr:sp macro="" textlink="">
      <xdr:nvSpPr>
        <xdr:cNvPr id="665" name="Text 48"/>
        <xdr:cNvSpPr txBox="1">
          <a:spLocks noChangeArrowheads="1"/>
        </xdr:cNvSpPr>
      </xdr:nvSpPr>
      <xdr:spPr bwMode="auto">
        <a:xfrm>
          <a:off x="2228850" y="99726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7</xdr:row>
      <xdr:rowOff>0</xdr:rowOff>
    </xdr:from>
    <xdr:to>
      <xdr:col>5</xdr:col>
      <xdr:colOff>752475</xdr:colOff>
      <xdr:row>7</xdr:row>
      <xdr:rowOff>171450</xdr:rowOff>
    </xdr:to>
    <xdr:sp macro="" textlink="">
      <xdr:nvSpPr>
        <xdr:cNvPr id="666" name="Text 30"/>
        <xdr:cNvSpPr txBox="1">
          <a:spLocks noChangeArrowheads="1"/>
        </xdr:cNvSpPr>
      </xdr:nvSpPr>
      <xdr:spPr bwMode="auto">
        <a:xfrm>
          <a:off x="2228850" y="99726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7</xdr:row>
      <xdr:rowOff>0</xdr:rowOff>
    </xdr:from>
    <xdr:to>
      <xdr:col>5</xdr:col>
      <xdr:colOff>752475</xdr:colOff>
      <xdr:row>7</xdr:row>
      <xdr:rowOff>171450</xdr:rowOff>
    </xdr:to>
    <xdr:sp macro="" textlink="">
      <xdr:nvSpPr>
        <xdr:cNvPr id="667" name="Text 39"/>
        <xdr:cNvSpPr txBox="1">
          <a:spLocks noChangeArrowheads="1"/>
        </xdr:cNvSpPr>
      </xdr:nvSpPr>
      <xdr:spPr bwMode="auto">
        <a:xfrm>
          <a:off x="2228850" y="99726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476250</xdr:rowOff>
    </xdr:from>
    <xdr:to>
      <xdr:col>5</xdr:col>
      <xdr:colOff>752475</xdr:colOff>
      <xdr:row>7</xdr:row>
      <xdr:rowOff>104775</xdr:rowOff>
    </xdr:to>
    <xdr:sp macro="" textlink="">
      <xdr:nvSpPr>
        <xdr:cNvPr id="668" name="Text 30"/>
        <xdr:cNvSpPr txBox="1">
          <a:spLocks noChangeArrowheads="1"/>
        </xdr:cNvSpPr>
      </xdr:nvSpPr>
      <xdr:spPr bwMode="auto">
        <a:xfrm>
          <a:off x="2228850" y="9886950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476250</xdr:rowOff>
    </xdr:from>
    <xdr:to>
      <xdr:col>5</xdr:col>
      <xdr:colOff>752475</xdr:colOff>
      <xdr:row>7</xdr:row>
      <xdr:rowOff>104775</xdr:rowOff>
    </xdr:to>
    <xdr:sp macro="" textlink="">
      <xdr:nvSpPr>
        <xdr:cNvPr id="669" name="Text 39"/>
        <xdr:cNvSpPr txBox="1">
          <a:spLocks noChangeArrowheads="1"/>
        </xdr:cNvSpPr>
      </xdr:nvSpPr>
      <xdr:spPr bwMode="auto">
        <a:xfrm>
          <a:off x="2228850" y="9886950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476250</xdr:rowOff>
    </xdr:from>
    <xdr:to>
      <xdr:col>5</xdr:col>
      <xdr:colOff>752475</xdr:colOff>
      <xdr:row>7</xdr:row>
      <xdr:rowOff>104775</xdr:rowOff>
    </xdr:to>
    <xdr:sp macro="" textlink="">
      <xdr:nvSpPr>
        <xdr:cNvPr id="670" name="Text 48"/>
        <xdr:cNvSpPr txBox="1">
          <a:spLocks noChangeArrowheads="1"/>
        </xdr:cNvSpPr>
      </xdr:nvSpPr>
      <xdr:spPr bwMode="auto">
        <a:xfrm>
          <a:off x="2228850" y="9886950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476250</xdr:rowOff>
    </xdr:from>
    <xdr:to>
      <xdr:col>5</xdr:col>
      <xdr:colOff>752475</xdr:colOff>
      <xdr:row>7</xdr:row>
      <xdr:rowOff>104775</xdr:rowOff>
    </xdr:to>
    <xdr:sp macro="" textlink="">
      <xdr:nvSpPr>
        <xdr:cNvPr id="671" name="Text 30"/>
        <xdr:cNvSpPr txBox="1">
          <a:spLocks noChangeArrowheads="1"/>
        </xdr:cNvSpPr>
      </xdr:nvSpPr>
      <xdr:spPr bwMode="auto">
        <a:xfrm>
          <a:off x="2228850" y="9886950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476250</xdr:rowOff>
    </xdr:from>
    <xdr:to>
      <xdr:col>5</xdr:col>
      <xdr:colOff>752475</xdr:colOff>
      <xdr:row>7</xdr:row>
      <xdr:rowOff>104775</xdr:rowOff>
    </xdr:to>
    <xdr:sp macro="" textlink="">
      <xdr:nvSpPr>
        <xdr:cNvPr id="672" name="Text 39"/>
        <xdr:cNvSpPr txBox="1">
          <a:spLocks noChangeArrowheads="1"/>
        </xdr:cNvSpPr>
      </xdr:nvSpPr>
      <xdr:spPr bwMode="auto">
        <a:xfrm>
          <a:off x="2228850" y="9886950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476250</xdr:rowOff>
    </xdr:from>
    <xdr:to>
      <xdr:col>5</xdr:col>
      <xdr:colOff>752475</xdr:colOff>
      <xdr:row>7</xdr:row>
      <xdr:rowOff>104775</xdr:rowOff>
    </xdr:to>
    <xdr:sp macro="" textlink="">
      <xdr:nvSpPr>
        <xdr:cNvPr id="673" name="Text 48"/>
        <xdr:cNvSpPr txBox="1">
          <a:spLocks noChangeArrowheads="1"/>
        </xdr:cNvSpPr>
      </xdr:nvSpPr>
      <xdr:spPr bwMode="auto">
        <a:xfrm>
          <a:off x="2228850" y="9886950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257175</xdr:rowOff>
    </xdr:from>
    <xdr:to>
      <xdr:col>5</xdr:col>
      <xdr:colOff>752475</xdr:colOff>
      <xdr:row>7</xdr:row>
      <xdr:rowOff>104775</xdr:rowOff>
    </xdr:to>
    <xdr:sp macro="" textlink="">
      <xdr:nvSpPr>
        <xdr:cNvPr id="674" name="Text 48"/>
        <xdr:cNvSpPr txBox="1">
          <a:spLocks noChangeArrowheads="1"/>
        </xdr:cNvSpPr>
      </xdr:nvSpPr>
      <xdr:spPr bwMode="auto">
        <a:xfrm>
          <a:off x="2228850" y="9667875"/>
          <a:ext cx="95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476250</xdr:rowOff>
    </xdr:from>
    <xdr:to>
      <xdr:col>5</xdr:col>
      <xdr:colOff>752475</xdr:colOff>
      <xdr:row>7</xdr:row>
      <xdr:rowOff>104775</xdr:rowOff>
    </xdr:to>
    <xdr:sp macro="" textlink="">
      <xdr:nvSpPr>
        <xdr:cNvPr id="675" name="Text 30"/>
        <xdr:cNvSpPr txBox="1">
          <a:spLocks noChangeArrowheads="1"/>
        </xdr:cNvSpPr>
      </xdr:nvSpPr>
      <xdr:spPr bwMode="auto">
        <a:xfrm>
          <a:off x="2228850" y="9886950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476250</xdr:rowOff>
    </xdr:from>
    <xdr:to>
      <xdr:col>5</xdr:col>
      <xdr:colOff>752475</xdr:colOff>
      <xdr:row>7</xdr:row>
      <xdr:rowOff>104775</xdr:rowOff>
    </xdr:to>
    <xdr:sp macro="" textlink="">
      <xdr:nvSpPr>
        <xdr:cNvPr id="676" name="Text 39"/>
        <xdr:cNvSpPr txBox="1">
          <a:spLocks noChangeArrowheads="1"/>
        </xdr:cNvSpPr>
      </xdr:nvSpPr>
      <xdr:spPr bwMode="auto">
        <a:xfrm>
          <a:off x="2228850" y="9886950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257175</xdr:rowOff>
    </xdr:from>
    <xdr:to>
      <xdr:col>5</xdr:col>
      <xdr:colOff>752475</xdr:colOff>
      <xdr:row>7</xdr:row>
      <xdr:rowOff>104775</xdr:rowOff>
    </xdr:to>
    <xdr:sp macro="" textlink="">
      <xdr:nvSpPr>
        <xdr:cNvPr id="677" name="Text 48"/>
        <xdr:cNvSpPr txBox="1">
          <a:spLocks noChangeArrowheads="1"/>
        </xdr:cNvSpPr>
      </xdr:nvSpPr>
      <xdr:spPr bwMode="auto">
        <a:xfrm>
          <a:off x="2228850" y="9667875"/>
          <a:ext cx="95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257175</xdr:rowOff>
    </xdr:from>
    <xdr:to>
      <xdr:col>5</xdr:col>
      <xdr:colOff>752475</xdr:colOff>
      <xdr:row>7</xdr:row>
      <xdr:rowOff>104775</xdr:rowOff>
    </xdr:to>
    <xdr:sp macro="" textlink="">
      <xdr:nvSpPr>
        <xdr:cNvPr id="678" name="Text 48"/>
        <xdr:cNvSpPr txBox="1">
          <a:spLocks noChangeArrowheads="1"/>
        </xdr:cNvSpPr>
      </xdr:nvSpPr>
      <xdr:spPr bwMode="auto">
        <a:xfrm>
          <a:off x="2228850" y="9667875"/>
          <a:ext cx="95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476250</xdr:rowOff>
    </xdr:from>
    <xdr:to>
      <xdr:col>5</xdr:col>
      <xdr:colOff>752475</xdr:colOff>
      <xdr:row>7</xdr:row>
      <xdr:rowOff>104775</xdr:rowOff>
    </xdr:to>
    <xdr:sp macro="" textlink="">
      <xdr:nvSpPr>
        <xdr:cNvPr id="679" name="Text 30"/>
        <xdr:cNvSpPr txBox="1">
          <a:spLocks noChangeArrowheads="1"/>
        </xdr:cNvSpPr>
      </xdr:nvSpPr>
      <xdr:spPr bwMode="auto">
        <a:xfrm>
          <a:off x="2228850" y="9886950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476250</xdr:rowOff>
    </xdr:from>
    <xdr:to>
      <xdr:col>5</xdr:col>
      <xdr:colOff>752475</xdr:colOff>
      <xdr:row>7</xdr:row>
      <xdr:rowOff>104775</xdr:rowOff>
    </xdr:to>
    <xdr:sp macro="" textlink="">
      <xdr:nvSpPr>
        <xdr:cNvPr id="680" name="Text 39"/>
        <xdr:cNvSpPr txBox="1">
          <a:spLocks noChangeArrowheads="1"/>
        </xdr:cNvSpPr>
      </xdr:nvSpPr>
      <xdr:spPr bwMode="auto">
        <a:xfrm>
          <a:off x="2228850" y="9886950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257175</xdr:rowOff>
    </xdr:from>
    <xdr:to>
      <xdr:col>5</xdr:col>
      <xdr:colOff>752475</xdr:colOff>
      <xdr:row>7</xdr:row>
      <xdr:rowOff>104775</xdr:rowOff>
    </xdr:to>
    <xdr:sp macro="" textlink="">
      <xdr:nvSpPr>
        <xdr:cNvPr id="681" name="Text 48"/>
        <xdr:cNvSpPr txBox="1">
          <a:spLocks noChangeArrowheads="1"/>
        </xdr:cNvSpPr>
      </xdr:nvSpPr>
      <xdr:spPr bwMode="auto">
        <a:xfrm>
          <a:off x="2228850" y="9667875"/>
          <a:ext cx="95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476250</xdr:rowOff>
    </xdr:from>
    <xdr:to>
      <xdr:col>5</xdr:col>
      <xdr:colOff>752475</xdr:colOff>
      <xdr:row>7</xdr:row>
      <xdr:rowOff>104775</xdr:rowOff>
    </xdr:to>
    <xdr:sp macro="" textlink="">
      <xdr:nvSpPr>
        <xdr:cNvPr id="682" name="Text 30"/>
        <xdr:cNvSpPr txBox="1">
          <a:spLocks noChangeArrowheads="1"/>
        </xdr:cNvSpPr>
      </xdr:nvSpPr>
      <xdr:spPr bwMode="auto">
        <a:xfrm>
          <a:off x="2228850" y="9886950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476250</xdr:rowOff>
    </xdr:from>
    <xdr:to>
      <xdr:col>5</xdr:col>
      <xdr:colOff>752475</xdr:colOff>
      <xdr:row>7</xdr:row>
      <xdr:rowOff>104775</xdr:rowOff>
    </xdr:to>
    <xdr:sp macro="" textlink="">
      <xdr:nvSpPr>
        <xdr:cNvPr id="683" name="Text 39"/>
        <xdr:cNvSpPr txBox="1">
          <a:spLocks noChangeArrowheads="1"/>
        </xdr:cNvSpPr>
      </xdr:nvSpPr>
      <xdr:spPr bwMode="auto">
        <a:xfrm>
          <a:off x="2228850" y="9886950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476250</xdr:rowOff>
    </xdr:from>
    <xdr:to>
      <xdr:col>5</xdr:col>
      <xdr:colOff>752475</xdr:colOff>
      <xdr:row>7</xdr:row>
      <xdr:rowOff>104775</xdr:rowOff>
    </xdr:to>
    <xdr:sp macro="" textlink="">
      <xdr:nvSpPr>
        <xdr:cNvPr id="684" name="Text 48"/>
        <xdr:cNvSpPr txBox="1">
          <a:spLocks noChangeArrowheads="1"/>
        </xdr:cNvSpPr>
      </xdr:nvSpPr>
      <xdr:spPr bwMode="auto">
        <a:xfrm>
          <a:off x="2228850" y="9886950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476250</xdr:rowOff>
    </xdr:from>
    <xdr:to>
      <xdr:col>5</xdr:col>
      <xdr:colOff>752475</xdr:colOff>
      <xdr:row>7</xdr:row>
      <xdr:rowOff>104775</xdr:rowOff>
    </xdr:to>
    <xdr:sp macro="" textlink="">
      <xdr:nvSpPr>
        <xdr:cNvPr id="685" name="Text 30"/>
        <xdr:cNvSpPr txBox="1">
          <a:spLocks noChangeArrowheads="1"/>
        </xdr:cNvSpPr>
      </xdr:nvSpPr>
      <xdr:spPr bwMode="auto">
        <a:xfrm>
          <a:off x="2228850" y="9886950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476250</xdr:rowOff>
    </xdr:from>
    <xdr:to>
      <xdr:col>5</xdr:col>
      <xdr:colOff>752475</xdr:colOff>
      <xdr:row>7</xdr:row>
      <xdr:rowOff>104775</xdr:rowOff>
    </xdr:to>
    <xdr:sp macro="" textlink="">
      <xdr:nvSpPr>
        <xdr:cNvPr id="686" name="Text 39"/>
        <xdr:cNvSpPr txBox="1">
          <a:spLocks noChangeArrowheads="1"/>
        </xdr:cNvSpPr>
      </xdr:nvSpPr>
      <xdr:spPr bwMode="auto">
        <a:xfrm>
          <a:off x="2228850" y="9886950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476250</xdr:rowOff>
    </xdr:from>
    <xdr:to>
      <xdr:col>5</xdr:col>
      <xdr:colOff>752475</xdr:colOff>
      <xdr:row>7</xdr:row>
      <xdr:rowOff>104775</xdr:rowOff>
    </xdr:to>
    <xdr:sp macro="" textlink="">
      <xdr:nvSpPr>
        <xdr:cNvPr id="687" name="Text 48"/>
        <xdr:cNvSpPr txBox="1">
          <a:spLocks noChangeArrowheads="1"/>
        </xdr:cNvSpPr>
      </xdr:nvSpPr>
      <xdr:spPr bwMode="auto">
        <a:xfrm>
          <a:off x="2228850" y="9886950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257175</xdr:rowOff>
    </xdr:from>
    <xdr:to>
      <xdr:col>5</xdr:col>
      <xdr:colOff>752475</xdr:colOff>
      <xdr:row>7</xdr:row>
      <xdr:rowOff>104775</xdr:rowOff>
    </xdr:to>
    <xdr:sp macro="" textlink="">
      <xdr:nvSpPr>
        <xdr:cNvPr id="688" name="Text 48"/>
        <xdr:cNvSpPr txBox="1">
          <a:spLocks noChangeArrowheads="1"/>
        </xdr:cNvSpPr>
      </xdr:nvSpPr>
      <xdr:spPr bwMode="auto">
        <a:xfrm>
          <a:off x="2228850" y="9667875"/>
          <a:ext cx="95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476250</xdr:rowOff>
    </xdr:from>
    <xdr:to>
      <xdr:col>5</xdr:col>
      <xdr:colOff>752475</xdr:colOff>
      <xdr:row>7</xdr:row>
      <xdr:rowOff>104775</xdr:rowOff>
    </xdr:to>
    <xdr:sp macro="" textlink="">
      <xdr:nvSpPr>
        <xdr:cNvPr id="689" name="Text 30"/>
        <xdr:cNvSpPr txBox="1">
          <a:spLocks noChangeArrowheads="1"/>
        </xdr:cNvSpPr>
      </xdr:nvSpPr>
      <xdr:spPr bwMode="auto">
        <a:xfrm>
          <a:off x="2228850" y="9886950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476250</xdr:rowOff>
    </xdr:from>
    <xdr:to>
      <xdr:col>5</xdr:col>
      <xdr:colOff>752475</xdr:colOff>
      <xdr:row>7</xdr:row>
      <xdr:rowOff>104775</xdr:rowOff>
    </xdr:to>
    <xdr:sp macro="" textlink="">
      <xdr:nvSpPr>
        <xdr:cNvPr id="690" name="Text 39"/>
        <xdr:cNvSpPr txBox="1">
          <a:spLocks noChangeArrowheads="1"/>
        </xdr:cNvSpPr>
      </xdr:nvSpPr>
      <xdr:spPr bwMode="auto">
        <a:xfrm>
          <a:off x="2228850" y="9886950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257175</xdr:rowOff>
    </xdr:from>
    <xdr:to>
      <xdr:col>5</xdr:col>
      <xdr:colOff>752475</xdr:colOff>
      <xdr:row>7</xdr:row>
      <xdr:rowOff>104775</xdr:rowOff>
    </xdr:to>
    <xdr:sp macro="" textlink="">
      <xdr:nvSpPr>
        <xdr:cNvPr id="691" name="Text 48"/>
        <xdr:cNvSpPr txBox="1">
          <a:spLocks noChangeArrowheads="1"/>
        </xdr:cNvSpPr>
      </xdr:nvSpPr>
      <xdr:spPr bwMode="auto">
        <a:xfrm>
          <a:off x="2228850" y="9667875"/>
          <a:ext cx="95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863600</xdr:colOff>
      <xdr:row>5</xdr:row>
      <xdr:rowOff>685800</xdr:rowOff>
    </xdr:from>
    <xdr:to>
      <xdr:col>5</xdr:col>
      <xdr:colOff>958850</xdr:colOff>
      <xdr:row>6</xdr:row>
      <xdr:rowOff>127000</xdr:rowOff>
    </xdr:to>
    <xdr:sp macro="" textlink="">
      <xdr:nvSpPr>
        <xdr:cNvPr id="932" name="Text 48"/>
        <xdr:cNvSpPr txBox="1">
          <a:spLocks noChangeArrowheads="1"/>
        </xdr:cNvSpPr>
      </xdr:nvSpPr>
      <xdr:spPr bwMode="auto">
        <a:xfrm>
          <a:off x="4130675" y="7305675"/>
          <a:ext cx="9525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933" name="Text 30"/>
        <xdr:cNvSpPr txBox="1">
          <a:spLocks noChangeArrowheads="1"/>
        </xdr:cNvSpPr>
      </xdr:nvSpPr>
      <xdr:spPr bwMode="auto">
        <a:xfrm>
          <a:off x="1933575" y="6972300"/>
          <a:ext cx="952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934" name="Text 39"/>
        <xdr:cNvSpPr txBox="1">
          <a:spLocks noChangeArrowheads="1"/>
        </xdr:cNvSpPr>
      </xdr:nvSpPr>
      <xdr:spPr bwMode="auto">
        <a:xfrm>
          <a:off x="1933575" y="6972300"/>
          <a:ext cx="952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935" name="Text 48"/>
        <xdr:cNvSpPr txBox="1">
          <a:spLocks noChangeArrowheads="1"/>
        </xdr:cNvSpPr>
      </xdr:nvSpPr>
      <xdr:spPr bwMode="auto">
        <a:xfrm>
          <a:off x="1933575" y="6972300"/>
          <a:ext cx="952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936" name="Text 30"/>
        <xdr:cNvSpPr txBox="1">
          <a:spLocks noChangeArrowheads="1"/>
        </xdr:cNvSpPr>
      </xdr:nvSpPr>
      <xdr:spPr bwMode="auto">
        <a:xfrm>
          <a:off x="1933575" y="6972300"/>
          <a:ext cx="952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937" name="Text 39"/>
        <xdr:cNvSpPr txBox="1">
          <a:spLocks noChangeArrowheads="1"/>
        </xdr:cNvSpPr>
      </xdr:nvSpPr>
      <xdr:spPr bwMode="auto">
        <a:xfrm>
          <a:off x="1933575" y="6972300"/>
          <a:ext cx="952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938" name="Text 48"/>
        <xdr:cNvSpPr txBox="1">
          <a:spLocks noChangeArrowheads="1"/>
        </xdr:cNvSpPr>
      </xdr:nvSpPr>
      <xdr:spPr bwMode="auto">
        <a:xfrm>
          <a:off x="1933575" y="6972300"/>
          <a:ext cx="952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939" name="Text 30"/>
        <xdr:cNvSpPr txBox="1">
          <a:spLocks noChangeArrowheads="1"/>
        </xdr:cNvSpPr>
      </xdr:nvSpPr>
      <xdr:spPr bwMode="auto">
        <a:xfrm>
          <a:off x="1933575" y="6972300"/>
          <a:ext cx="952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940" name="Text 39"/>
        <xdr:cNvSpPr txBox="1">
          <a:spLocks noChangeArrowheads="1"/>
        </xdr:cNvSpPr>
      </xdr:nvSpPr>
      <xdr:spPr bwMode="auto">
        <a:xfrm>
          <a:off x="1933575" y="6972300"/>
          <a:ext cx="952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941" name="Text 48"/>
        <xdr:cNvSpPr txBox="1">
          <a:spLocks noChangeArrowheads="1"/>
        </xdr:cNvSpPr>
      </xdr:nvSpPr>
      <xdr:spPr bwMode="auto">
        <a:xfrm>
          <a:off x="1933575" y="6972300"/>
          <a:ext cx="952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942" name="Text 30"/>
        <xdr:cNvSpPr txBox="1">
          <a:spLocks noChangeArrowheads="1"/>
        </xdr:cNvSpPr>
      </xdr:nvSpPr>
      <xdr:spPr bwMode="auto">
        <a:xfrm>
          <a:off x="1933575" y="6972300"/>
          <a:ext cx="952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943" name="Text 39"/>
        <xdr:cNvSpPr txBox="1">
          <a:spLocks noChangeArrowheads="1"/>
        </xdr:cNvSpPr>
      </xdr:nvSpPr>
      <xdr:spPr bwMode="auto">
        <a:xfrm>
          <a:off x="1933575" y="6972300"/>
          <a:ext cx="952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944" name="Text 48"/>
        <xdr:cNvSpPr txBox="1">
          <a:spLocks noChangeArrowheads="1"/>
        </xdr:cNvSpPr>
      </xdr:nvSpPr>
      <xdr:spPr bwMode="auto">
        <a:xfrm>
          <a:off x="1933575" y="6972300"/>
          <a:ext cx="952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945" name="Text 30"/>
        <xdr:cNvSpPr txBox="1">
          <a:spLocks noChangeArrowheads="1"/>
        </xdr:cNvSpPr>
      </xdr:nvSpPr>
      <xdr:spPr bwMode="auto">
        <a:xfrm>
          <a:off x="1933575" y="6972300"/>
          <a:ext cx="952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946" name="Text 39"/>
        <xdr:cNvSpPr txBox="1">
          <a:spLocks noChangeArrowheads="1"/>
        </xdr:cNvSpPr>
      </xdr:nvSpPr>
      <xdr:spPr bwMode="auto">
        <a:xfrm>
          <a:off x="1933575" y="6972300"/>
          <a:ext cx="952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947" name="Text 48"/>
        <xdr:cNvSpPr txBox="1">
          <a:spLocks noChangeArrowheads="1"/>
        </xdr:cNvSpPr>
      </xdr:nvSpPr>
      <xdr:spPr bwMode="auto">
        <a:xfrm>
          <a:off x="1933575" y="6972300"/>
          <a:ext cx="952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948" name="Text 30"/>
        <xdr:cNvSpPr txBox="1">
          <a:spLocks noChangeArrowheads="1"/>
        </xdr:cNvSpPr>
      </xdr:nvSpPr>
      <xdr:spPr bwMode="auto">
        <a:xfrm>
          <a:off x="1933575" y="6972300"/>
          <a:ext cx="952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949" name="Text 39"/>
        <xdr:cNvSpPr txBox="1">
          <a:spLocks noChangeArrowheads="1"/>
        </xdr:cNvSpPr>
      </xdr:nvSpPr>
      <xdr:spPr bwMode="auto">
        <a:xfrm>
          <a:off x="1933575" y="6972300"/>
          <a:ext cx="952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950" name="Text 48"/>
        <xdr:cNvSpPr txBox="1">
          <a:spLocks noChangeArrowheads="1"/>
        </xdr:cNvSpPr>
      </xdr:nvSpPr>
      <xdr:spPr bwMode="auto">
        <a:xfrm>
          <a:off x="1933575" y="6972300"/>
          <a:ext cx="952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951" name="Text 30"/>
        <xdr:cNvSpPr txBox="1">
          <a:spLocks noChangeArrowheads="1"/>
        </xdr:cNvSpPr>
      </xdr:nvSpPr>
      <xdr:spPr bwMode="auto">
        <a:xfrm>
          <a:off x="1933575" y="6972300"/>
          <a:ext cx="952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952" name="Text 39"/>
        <xdr:cNvSpPr txBox="1">
          <a:spLocks noChangeArrowheads="1"/>
        </xdr:cNvSpPr>
      </xdr:nvSpPr>
      <xdr:spPr bwMode="auto">
        <a:xfrm>
          <a:off x="1933575" y="6972300"/>
          <a:ext cx="952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953" name="Text 48"/>
        <xdr:cNvSpPr txBox="1">
          <a:spLocks noChangeArrowheads="1"/>
        </xdr:cNvSpPr>
      </xdr:nvSpPr>
      <xdr:spPr bwMode="auto">
        <a:xfrm>
          <a:off x="1933575" y="6972300"/>
          <a:ext cx="952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954" name="Text 30"/>
        <xdr:cNvSpPr txBox="1">
          <a:spLocks noChangeArrowheads="1"/>
        </xdr:cNvSpPr>
      </xdr:nvSpPr>
      <xdr:spPr bwMode="auto">
        <a:xfrm>
          <a:off x="1933575" y="6972300"/>
          <a:ext cx="952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955" name="Text 39"/>
        <xdr:cNvSpPr txBox="1">
          <a:spLocks noChangeArrowheads="1"/>
        </xdr:cNvSpPr>
      </xdr:nvSpPr>
      <xdr:spPr bwMode="auto">
        <a:xfrm>
          <a:off x="1933575" y="6972300"/>
          <a:ext cx="952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956" name="Text 48"/>
        <xdr:cNvSpPr txBox="1">
          <a:spLocks noChangeArrowheads="1"/>
        </xdr:cNvSpPr>
      </xdr:nvSpPr>
      <xdr:spPr bwMode="auto">
        <a:xfrm>
          <a:off x="1933575" y="6972300"/>
          <a:ext cx="952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957" name="Text 30"/>
        <xdr:cNvSpPr txBox="1">
          <a:spLocks noChangeArrowheads="1"/>
        </xdr:cNvSpPr>
      </xdr:nvSpPr>
      <xdr:spPr bwMode="auto">
        <a:xfrm>
          <a:off x="1933575" y="6972300"/>
          <a:ext cx="952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958" name="Text 39"/>
        <xdr:cNvSpPr txBox="1">
          <a:spLocks noChangeArrowheads="1"/>
        </xdr:cNvSpPr>
      </xdr:nvSpPr>
      <xdr:spPr bwMode="auto">
        <a:xfrm>
          <a:off x="1933575" y="6972300"/>
          <a:ext cx="952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959" name="Text 48"/>
        <xdr:cNvSpPr txBox="1">
          <a:spLocks noChangeArrowheads="1"/>
        </xdr:cNvSpPr>
      </xdr:nvSpPr>
      <xdr:spPr bwMode="auto">
        <a:xfrm>
          <a:off x="1933575" y="6972300"/>
          <a:ext cx="952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960" name="Text 30"/>
        <xdr:cNvSpPr txBox="1">
          <a:spLocks noChangeArrowheads="1"/>
        </xdr:cNvSpPr>
      </xdr:nvSpPr>
      <xdr:spPr bwMode="auto">
        <a:xfrm>
          <a:off x="1933575" y="6972300"/>
          <a:ext cx="952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961" name="Text 39"/>
        <xdr:cNvSpPr txBox="1">
          <a:spLocks noChangeArrowheads="1"/>
        </xdr:cNvSpPr>
      </xdr:nvSpPr>
      <xdr:spPr bwMode="auto">
        <a:xfrm>
          <a:off x="1933575" y="6972300"/>
          <a:ext cx="952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6</xdr:row>
      <xdr:rowOff>0</xdr:rowOff>
    </xdr:to>
    <xdr:sp macro="" textlink="">
      <xdr:nvSpPr>
        <xdr:cNvPr id="962" name="Text 48"/>
        <xdr:cNvSpPr txBox="1">
          <a:spLocks noChangeArrowheads="1"/>
        </xdr:cNvSpPr>
      </xdr:nvSpPr>
      <xdr:spPr bwMode="auto">
        <a:xfrm>
          <a:off x="1933575" y="6972300"/>
          <a:ext cx="952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476250</xdr:rowOff>
    </xdr:from>
    <xdr:to>
      <xdr:col>4</xdr:col>
      <xdr:colOff>752475</xdr:colOff>
      <xdr:row>6</xdr:row>
      <xdr:rowOff>0</xdr:rowOff>
    </xdr:to>
    <xdr:sp macro="" textlink="">
      <xdr:nvSpPr>
        <xdr:cNvPr id="963" name="Text 39"/>
        <xdr:cNvSpPr txBox="1">
          <a:spLocks noChangeArrowheads="1"/>
        </xdr:cNvSpPr>
      </xdr:nvSpPr>
      <xdr:spPr bwMode="auto">
        <a:xfrm>
          <a:off x="1933575" y="7096125"/>
          <a:ext cx="952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476250</xdr:rowOff>
    </xdr:from>
    <xdr:to>
      <xdr:col>4</xdr:col>
      <xdr:colOff>752475</xdr:colOff>
      <xdr:row>6</xdr:row>
      <xdr:rowOff>0</xdr:rowOff>
    </xdr:to>
    <xdr:sp macro="" textlink="">
      <xdr:nvSpPr>
        <xdr:cNvPr id="964" name="Text 48"/>
        <xdr:cNvSpPr txBox="1">
          <a:spLocks noChangeArrowheads="1"/>
        </xdr:cNvSpPr>
      </xdr:nvSpPr>
      <xdr:spPr bwMode="auto">
        <a:xfrm>
          <a:off x="1933575" y="7096125"/>
          <a:ext cx="952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476250</xdr:rowOff>
    </xdr:from>
    <xdr:to>
      <xdr:col>4</xdr:col>
      <xdr:colOff>752475</xdr:colOff>
      <xdr:row>6</xdr:row>
      <xdr:rowOff>0</xdr:rowOff>
    </xdr:to>
    <xdr:sp macro="" textlink="">
      <xdr:nvSpPr>
        <xdr:cNvPr id="965" name="Text 30"/>
        <xdr:cNvSpPr txBox="1">
          <a:spLocks noChangeArrowheads="1"/>
        </xdr:cNvSpPr>
      </xdr:nvSpPr>
      <xdr:spPr bwMode="auto">
        <a:xfrm>
          <a:off x="1933575" y="7096125"/>
          <a:ext cx="952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476250</xdr:rowOff>
    </xdr:from>
    <xdr:to>
      <xdr:col>4</xdr:col>
      <xdr:colOff>752475</xdr:colOff>
      <xdr:row>6</xdr:row>
      <xdr:rowOff>0</xdr:rowOff>
    </xdr:to>
    <xdr:sp macro="" textlink="">
      <xdr:nvSpPr>
        <xdr:cNvPr id="966" name="Text 39"/>
        <xdr:cNvSpPr txBox="1">
          <a:spLocks noChangeArrowheads="1"/>
        </xdr:cNvSpPr>
      </xdr:nvSpPr>
      <xdr:spPr bwMode="auto">
        <a:xfrm>
          <a:off x="1933575" y="7096125"/>
          <a:ext cx="952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476250</xdr:rowOff>
    </xdr:from>
    <xdr:to>
      <xdr:col>4</xdr:col>
      <xdr:colOff>752475</xdr:colOff>
      <xdr:row>6</xdr:row>
      <xdr:rowOff>0</xdr:rowOff>
    </xdr:to>
    <xdr:sp macro="" textlink="">
      <xdr:nvSpPr>
        <xdr:cNvPr id="967" name="Text 48"/>
        <xdr:cNvSpPr txBox="1">
          <a:spLocks noChangeArrowheads="1"/>
        </xdr:cNvSpPr>
      </xdr:nvSpPr>
      <xdr:spPr bwMode="auto">
        <a:xfrm>
          <a:off x="1933575" y="7096125"/>
          <a:ext cx="952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968" name="Text 39"/>
        <xdr:cNvSpPr txBox="1">
          <a:spLocks noChangeArrowheads="1"/>
        </xdr:cNvSpPr>
      </xdr:nvSpPr>
      <xdr:spPr bwMode="auto">
        <a:xfrm>
          <a:off x="1933575" y="6972300"/>
          <a:ext cx="952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969" name="Text 48"/>
        <xdr:cNvSpPr txBox="1">
          <a:spLocks noChangeArrowheads="1"/>
        </xdr:cNvSpPr>
      </xdr:nvSpPr>
      <xdr:spPr bwMode="auto">
        <a:xfrm>
          <a:off x="1933575" y="6972300"/>
          <a:ext cx="952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970" name="Text 30"/>
        <xdr:cNvSpPr txBox="1">
          <a:spLocks noChangeArrowheads="1"/>
        </xdr:cNvSpPr>
      </xdr:nvSpPr>
      <xdr:spPr bwMode="auto">
        <a:xfrm>
          <a:off x="1933575" y="6972300"/>
          <a:ext cx="952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971" name="Text 39"/>
        <xdr:cNvSpPr txBox="1">
          <a:spLocks noChangeArrowheads="1"/>
        </xdr:cNvSpPr>
      </xdr:nvSpPr>
      <xdr:spPr bwMode="auto">
        <a:xfrm>
          <a:off x="1933575" y="6972300"/>
          <a:ext cx="952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972" name="Text 48"/>
        <xdr:cNvSpPr txBox="1">
          <a:spLocks noChangeArrowheads="1"/>
        </xdr:cNvSpPr>
      </xdr:nvSpPr>
      <xdr:spPr bwMode="auto">
        <a:xfrm>
          <a:off x="1933575" y="6972300"/>
          <a:ext cx="952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973" name="Text 30"/>
        <xdr:cNvSpPr txBox="1">
          <a:spLocks noChangeArrowheads="1"/>
        </xdr:cNvSpPr>
      </xdr:nvSpPr>
      <xdr:spPr bwMode="auto">
        <a:xfrm>
          <a:off x="1933575" y="6972300"/>
          <a:ext cx="952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974" name="Text 39"/>
        <xdr:cNvSpPr txBox="1">
          <a:spLocks noChangeArrowheads="1"/>
        </xdr:cNvSpPr>
      </xdr:nvSpPr>
      <xdr:spPr bwMode="auto">
        <a:xfrm>
          <a:off x="1933575" y="6972300"/>
          <a:ext cx="952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975" name="Text 48"/>
        <xdr:cNvSpPr txBox="1">
          <a:spLocks noChangeArrowheads="1"/>
        </xdr:cNvSpPr>
      </xdr:nvSpPr>
      <xdr:spPr bwMode="auto">
        <a:xfrm>
          <a:off x="1933575" y="6972300"/>
          <a:ext cx="952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976" name="Text 30"/>
        <xdr:cNvSpPr txBox="1">
          <a:spLocks noChangeArrowheads="1"/>
        </xdr:cNvSpPr>
      </xdr:nvSpPr>
      <xdr:spPr bwMode="auto">
        <a:xfrm>
          <a:off x="1933575" y="6972300"/>
          <a:ext cx="952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977" name="Text 39"/>
        <xdr:cNvSpPr txBox="1">
          <a:spLocks noChangeArrowheads="1"/>
        </xdr:cNvSpPr>
      </xdr:nvSpPr>
      <xdr:spPr bwMode="auto">
        <a:xfrm>
          <a:off x="1933575" y="6972300"/>
          <a:ext cx="952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978" name="Text 48"/>
        <xdr:cNvSpPr txBox="1">
          <a:spLocks noChangeArrowheads="1"/>
        </xdr:cNvSpPr>
      </xdr:nvSpPr>
      <xdr:spPr bwMode="auto">
        <a:xfrm>
          <a:off x="1933575" y="6972300"/>
          <a:ext cx="952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979" name="Text 30"/>
        <xdr:cNvSpPr txBox="1">
          <a:spLocks noChangeArrowheads="1"/>
        </xdr:cNvSpPr>
      </xdr:nvSpPr>
      <xdr:spPr bwMode="auto">
        <a:xfrm>
          <a:off x="1933575" y="6972300"/>
          <a:ext cx="952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980" name="Text 39"/>
        <xdr:cNvSpPr txBox="1">
          <a:spLocks noChangeArrowheads="1"/>
        </xdr:cNvSpPr>
      </xdr:nvSpPr>
      <xdr:spPr bwMode="auto">
        <a:xfrm>
          <a:off x="1933575" y="6972300"/>
          <a:ext cx="952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981" name="Text 48"/>
        <xdr:cNvSpPr txBox="1">
          <a:spLocks noChangeArrowheads="1"/>
        </xdr:cNvSpPr>
      </xdr:nvSpPr>
      <xdr:spPr bwMode="auto">
        <a:xfrm>
          <a:off x="1933575" y="6972300"/>
          <a:ext cx="952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982" name="Text 30"/>
        <xdr:cNvSpPr txBox="1">
          <a:spLocks noChangeArrowheads="1"/>
        </xdr:cNvSpPr>
      </xdr:nvSpPr>
      <xdr:spPr bwMode="auto">
        <a:xfrm>
          <a:off x="1933575" y="6972300"/>
          <a:ext cx="952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983" name="Text 39"/>
        <xdr:cNvSpPr txBox="1">
          <a:spLocks noChangeArrowheads="1"/>
        </xdr:cNvSpPr>
      </xdr:nvSpPr>
      <xdr:spPr bwMode="auto">
        <a:xfrm>
          <a:off x="1933575" y="6972300"/>
          <a:ext cx="952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984" name="Text 48"/>
        <xdr:cNvSpPr txBox="1">
          <a:spLocks noChangeArrowheads="1"/>
        </xdr:cNvSpPr>
      </xdr:nvSpPr>
      <xdr:spPr bwMode="auto">
        <a:xfrm>
          <a:off x="1933575" y="6972300"/>
          <a:ext cx="952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985" name="Text 30"/>
        <xdr:cNvSpPr txBox="1">
          <a:spLocks noChangeArrowheads="1"/>
        </xdr:cNvSpPr>
      </xdr:nvSpPr>
      <xdr:spPr bwMode="auto">
        <a:xfrm>
          <a:off x="1933575" y="6972300"/>
          <a:ext cx="952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986" name="Text 39"/>
        <xdr:cNvSpPr txBox="1">
          <a:spLocks noChangeArrowheads="1"/>
        </xdr:cNvSpPr>
      </xdr:nvSpPr>
      <xdr:spPr bwMode="auto">
        <a:xfrm>
          <a:off x="1933575" y="6972300"/>
          <a:ext cx="952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987" name="Text 48"/>
        <xdr:cNvSpPr txBox="1">
          <a:spLocks noChangeArrowheads="1"/>
        </xdr:cNvSpPr>
      </xdr:nvSpPr>
      <xdr:spPr bwMode="auto">
        <a:xfrm>
          <a:off x="1933575" y="6972300"/>
          <a:ext cx="952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988" name="Text 30"/>
        <xdr:cNvSpPr txBox="1">
          <a:spLocks noChangeArrowheads="1"/>
        </xdr:cNvSpPr>
      </xdr:nvSpPr>
      <xdr:spPr bwMode="auto">
        <a:xfrm>
          <a:off x="1933575" y="6972300"/>
          <a:ext cx="952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989" name="Text 39"/>
        <xdr:cNvSpPr txBox="1">
          <a:spLocks noChangeArrowheads="1"/>
        </xdr:cNvSpPr>
      </xdr:nvSpPr>
      <xdr:spPr bwMode="auto">
        <a:xfrm>
          <a:off x="1933575" y="6972300"/>
          <a:ext cx="952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990" name="Text 48"/>
        <xdr:cNvSpPr txBox="1">
          <a:spLocks noChangeArrowheads="1"/>
        </xdr:cNvSpPr>
      </xdr:nvSpPr>
      <xdr:spPr bwMode="auto">
        <a:xfrm>
          <a:off x="1933575" y="6972300"/>
          <a:ext cx="952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991" name="Text 30"/>
        <xdr:cNvSpPr txBox="1">
          <a:spLocks noChangeArrowheads="1"/>
        </xdr:cNvSpPr>
      </xdr:nvSpPr>
      <xdr:spPr bwMode="auto">
        <a:xfrm>
          <a:off x="1933575" y="6972300"/>
          <a:ext cx="952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992" name="Text 39"/>
        <xdr:cNvSpPr txBox="1">
          <a:spLocks noChangeArrowheads="1"/>
        </xdr:cNvSpPr>
      </xdr:nvSpPr>
      <xdr:spPr bwMode="auto">
        <a:xfrm>
          <a:off x="1933575" y="6972300"/>
          <a:ext cx="952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993" name="Text 48"/>
        <xdr:cNvSpPr txBox="1">
          <a:spLocks noChangeArrowheads="1"/>
        </xdr:cNvSpPr>
      </xdr:nvSpPr>
      <xdr:spPr bwMode="auto">
        <a:xfrm>
          <a:off x="1933575" y="6972300"/>
          <a:ext cx="952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994" name="Text 30"/>
        <xdr:cNvSpPr txBox="1">
          <a:spLocks noChangeArrowheads="1"/>
        </xdr:cNvSpPr>
      </xdr:nvSpPr>
      <xdr:spPr bwMode="auto">
        <a:xfrm>
          <a:off x="1933575" y="6972300"/>
          <a:ext cx="952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995" name="Text 39"/>
        <xdr:cNvSpPr txBox="1">
          <a:spLocks noChangeArrowheads="1"/>
        </xdr:cNvSpPr>
      </xdr:nvSpPr>
      <xdr:spPr bwMode="auto">
        <a:xfrm>
          <a:off x="1933575" y="6972300"/>
          <a:ext cx="952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996" name="Text 48"/>
        <xdr:cNvSpPr txBox="1">
          <a:spLocks noChangeArrowheads="1"/>
        </xdr:cNvSpPr>
      </xdr:nvSpPr>
      <xdr:spPr bwMode="auto">
        <a:xfrm>
          <a:off x="1933575" y="6972300"/>
          <a:ext cx="952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476250</xdr:rowOff>
    </xdr:from>
    <xdr:to>
      <xdr:col>4</xdr:col>
      <xdr:colOff>752475</xdr:colOff>
      <xdr:row>7</xdr:row>
      <xdr:rowOff>0</xdr:rowOff>
    </xdr:to>
    <xdr:sp macro="" textlink="">
      <xdr:nvSpPr>
        <xdr:cNvPr id="997" name="Text 39"/>
        <xdr:cNvSpPr txBox="1">
          <a:spLocks noChangeArrowheads="1"/>
        </xdr:cNvSpPr>
      </xdr:nvSpPr>
      <xdr:spPr bwMode="auto">
        <a:xfrm>
          <a:off x="1933575" y="7096125"/>
          <a:ext cx="952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476250</xdr:rowOff>
    </xdr:from>
    <xdr:to>
      <xdr:col>4</xdr:col>
      <xdr:colOff>752475</xdr:colOff>
      <xdr:row>7</xdr:row>
      <xdr:rowOff>0</xdr:rowOff>
    </xdr:to>
    <xdr:sp macro="" textlink="">
      <xdr:nvSpPr>
        <xdr:cNvPr id="998" name="Text 48"/>
        <xdr:cNvSpPr txBox="1">
          <a:spLocks noChangeArrowheads="1"/>
        </xdr:cNvSpPr>
      </xdr:nvSpPr>
      <xdr:spPr bwMode="auto">
        <a:xfrm>
          <a:off x="1933575" y="7096125"/>
          <a:ext cx="952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476250</xdr:rowOff>
    </xdr:from>
    <xdr:to>
      <xdr:col>4</xdr:col>
      <xdr:colOff>752475</xdr:colOff>
      <xdr:row>7</xdr:row>
      <xdr:rowOff>0</xdr:rowOff>
    </xdr:to>
    <xdr:sp macro="" textlink="">
      <xdr:nvSpPr>
        <xdr:cNvPr id="999" name="Text 30"/>
        <xdr:cNvSpPr txBox="1">
          <a:spLocks noChangeArrowheads="1"/>
        </xdr:cNvSpPr>
      </xdr:nvSpPr>
      <xdr:spPr bwMode="auto">
        <a:xfrm>
          <a:off x="1933575" y="7096125"/>
          <a:ext cx="952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476250</xdr:rowOff>
    </xdr:from>
    <xdr:to>
      <xdr:col>4</xdr:col>
      <xdr:colOff>752475</xdr:colOff>
      <xdr:row>7</xdr:row>
      <xdr:rowOff>0</xdr:rowOff>
    </xdr:to>
    <xdr:sp macro="" textlink="">
      <xdr:nvSpPr>
        <xdr:cNvPr id="1000" name="Text 39"/>
        <xdr:cNvSpPr txBox="1">
          <a:spLocks noChangeArrowheads="1"/>
        </xdr:cNvSpPr>
      </xdr:nvSpPr>
      <xdr:spPr bwMode="auto">
        <a:xfrm>
          <a:off x="1933575" y="7096125"/>
          <a:ext cx="952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476250</xdr:rowOff>
    </xdr:from>
    <xdr:to>
      <xdr:col>4</xdr:col>
      <xdr:colOff>752475</xdr:colOff>
      <xdr:row>7</xdr:row>
      <xdr:rowOff>0</xdr:rowOff>
    </xdr:to>
    <xdr:sp macro="" textlink="">
      <xdr:nvSpPr>
        <xdr:cNvPr id="1001" name="Text 48"/>
        <xdr:cNvSpPr txBox="1">
          <a:spLocks noChangeArrowheads="1"/>
        </xdr:cNvSpPr>
      </xdr:nvSpPr>
      <xdr:spPr bwMode="auto">
        <a:xfrm>
          <a:off x="1933575" y="7096125"/>
          <a:ext cx="952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1002" name="Text 30"/>
        <xdr:cNvSpPr txBox="1">
          <a:spLocks noChangeArrowheads="1"/>
        </xdr:cNvSpPr>
      </xdr:nvSpPr>
      <xdr:spPr bwMode="auto">
        <a:xfrm>
          <a:off x="1933575" y="6972300"/>
          <a:ext cx="952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1003" name="Text 39"/>
        <xdr:cNvSpPr txBox="1">
          <a:spLocks noChangeArrowheads="1"/>
        </xdr:cNvSpPr>
      </xdr:nvSpPr>
      <xdr:spPr bwMode="auto">
        <a:xfrm>
          <a:off x="1933575" y="6972300"/>
          <a:ext cx="952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1004" name="Text 48"/>
        <xdr:cNvSpPr txBox="1">
          <a:spLocks noChangeArrowheads="1"/>
        </xdr:cNvSpPr>
      </xdr:nvSpPr>
      <xdr:spPr bwMode="auto">
        <a:xfrm>
          <a:off x="1933575" y="6972300"/>
          <a:ext cx="952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1005" name="Text 30"/>
        <xdr:cNvSpPr txBox="1">
          <a:spLocks noChangeArrowheads="1"/>
        </xdr:cNvSpPr>
      </xdr:nvSpPr>
      <xdr:spPr bwMode="auto">
        <a:xfrm>
          <a:off x="1933575" y="6972300"/>
          <a:ext cx="952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1006" name="Text 39"/>
        <xdr:cNvSpPr txBox="1">
          <a:spLocks noChangeArrowheads="1"/>
        </xdr:cNvSpPr>
      </xdr:nvSpPr>
      <xdr:spPr bwMode="auto">
        <a:xfrm>
          <a:off x="1933575" y="6972300"/>
          <a:ext cx="952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1007" name="Text 48"/>
        <xdr:cNvSpPr txBox="1">
          <a:spLocks noChangeArrowheads="1"/>
        </xdr:cNvSpPr>
      </xdr:nvSpPr>
      <xdr:spPr bwMode="auto">
        <a:xfrm>
          <a:off x="1933575" y="6972300"/>
          <a:ext cx="952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1008" name="Text 30"/>
        <xdr:cNvSpPr txBox="1">
          <a:spLocks noChangeArrowheads="1"/>
        </xdr:cNvSpPr>
      </xdr:nvSpPr>
      <xdr:spPr bwMode="auto">
        <a:xfrm>
          <a:off x="1933575" y="6972300"/>
          <a:ext cx="952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1009" name="Text 39"/>
        <xdr:cNvSpPr txBox="1">
          <a:spLocks noChangeArrowheads="1"/>
        </xdr:cNvSpPr>
      </xdr:nvSpPr>
      <xdr:spPr bwMode="auto">
        <a:xfrm>
          <a:off x="1933575" y="6972300"/>
          <a:ext cx="952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1010" name="Text 48"/>
        <xdr:cNvSpPr txBox="1">
          <a:spLocks noChangeArrowheads="1"/>
        </xdr:cNvSpPr>
      </xdr:nvSpPr>
      <xdr:spPr bwMode="auto">
        <a:xfrm>
          <a:off x="1933575" y="6972300"/>
          <a:ext cx="952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1011" name="Text 30"/>
        <xdr:cNvSpPr txBox="1">
          <a:spLocks noChangeArrowheads="1"/>
        </xdr:cNvSpPr>
      </xdr:nvSpPr>
      <xdr:spPr bwMode="auto">
        <a:xfrm>
          <a:off x="1933575" y="6972300"/>
          <a:ext cx="952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1012" name="Text 39"/>
        <xdr:cNvSpPr txBox="1">
          <a:spLocks noChangeArrowheads="1"/>
        </xdr:cNvSpPr>
      </xdr:nvSpPr>
      <xdr:spPr bwMode="auto">
        <a:xfrm>
          <a:off x="1933575" y="6972300"/>
          <a:ext cx="952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1013" name="Text 48"/>
        <xdr:cNvSpPr txBox="1">
          <a:spLocks noChangeArrowheads="1"/>
        </xdr:cNvSpPr>
      </xdr:nvSpPr>
      <xdr:spPr bwMode="auto">
        <a:xfrm>
          <a:off x="1933575" y="6972300"/>
          <a:ext cx="952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1014" name="Text 30"/>
        <xdr:cNvSpPr txBox="1">
          <a:spLocks noChangeArrowheads="1"/>
        </xdr:cNvSpPr>
      </xdr:nvSpPr>
      <xdr:spPr bwMode="auto">
        <a:xfrm>
          <a:off x="1933575" y="6972300"/>
          <a:ext cx="952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1015" name="Text 39"/>
        <xdr:cNvSpPr txBox="1">
          <a:spLocks noChangeArrowheads="1"/>
        </xdr:cNvSpPr>
      </xdr:nvSpPr>
      <xdr:spPr bwMode="auto">
        <a:xfrm>
          <a:off x="1933575" y="6972300"/>
          <a:ext cx="952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1016" name="Text 48"/>
        <xdr:cNvSpPr txBox="1">
          <a:spLocks noChangeArrowheads="1"/>
        </xdr:cNvSpPr>
      </xdr:nvSpPr>
      <xdr:spPr bwMode="auto">
        <a:xfrm>
          <a:off x="1933575" y="6972300"/>
          <a:ext cx="952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1017" name="Text 30"/>
        <xdr:cNvSpPr txBox="1">
          <a:spLocks noChangeArrowheads="1"/>
        </xdr:cNvSpPr>
      </xdr:nvSpPr>
      <xdr:spPr bwMode="auto">
        <a:xfrm>
          <a:off x="1933575" y="6972300"/>
          <a:ext cx="952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1018" name="Text 39"/>
        <xdr:cNvSpPr txBox="1">
          <a:spLocks noChangeArrowheads="1"/>
        </xdr:cNvSpPr>
      </xdr:nvSpPr>
      <xdr:spPr bwMode="auto">
        <a:xfrm>
          <a:off x="1933575" y="6972300"/>
          <a:ext cx="952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1019" name="Text 48"/>
        <xdr:cNvSpPr txBox="1">
          <a:spLocks noChangeArrowheads="1"/>
        </xdr:cNvSpPr>
      </xdr:nvSpPr>
      <xdr:spPr bwMode="auto">
        <a:xfrm>
          <a:off x="1933575" y="6972300"/>
          <a:ext cx="952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1020" name="Text 30"/>
        <xdr:cNvSpPr txBox="1">
          <a:spLocks noChangeArrowheads="1"/>
        </xdr:cNvSpPr>
      </xdr:nvSpPr>
      <xdr:spPr bwMode="auto">
        <a:xfrm>
          <a:off x="1933575" y="6972300"/>
          <a:ext cx="952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1021" name="Text 39"/>
        <xdr:cNvSpPr txBox="1">
          <a:spLocks noChangeArrowheads="1"/>
        </xdr:cNvSpPr>
      </xdr:nvSpPr>
      <xdr:spPr bwMode="auto">
        <a:xfrm>
          <a:off x="1933575" y="6972300"/>
          <a:ext cx="952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1022" name="Text 48"/>
        <xdr:cNvSpPr txBox="1">
          <a:spLocks noChangeArrowheads="1"/>
        </xdr:cNvSpPr>
      </xdr:nvSpPr>
      <xdr:spPr bwMode="auto">
        <a:xfrm>
          <a:off x="1933575" y="6972300"/>
          <a:ext cx="952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1023" name="Text 30"/>
        <xdr:cNvSpPr txBox="1">
          <a:spLocks noChangeArrowheads="1"/>
        </xdr:cNvSpPr>
      </xdr:nvSpPr>
      <xdr:spPr bwMode="auto">
        <a:xfrm>
          <a:off x="1933575" y="6972300"/>
          <a:ext cx="952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1024" name="Text 39"/>
        <xdr:cNvSpPr txBox="1">
          <a:spLocks noChangeArrowheads="1"/>
        </xdr:cNvSpPr>
      </xdr:nvSpPr>
      <xdr:spPr bwMode="auto">
        <a:xfrm>
          <a:off x="1933575" y="6972300"/>
          <a:ext cx="952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1025" name="Text 48"/>
        <xdr:cNvSpPr txBox="1">
          <a:spLocks noChangeArrowheads="1"/>
        </xdr:cNvSpPr>
      </xdr:nvSpPr>
      <xdr:spPr bwMode="auto">
        <a:xfrm>
          <a:off x="1933575" y="6972300"/>
          <a:ext cx="952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1026" name="Text 30"/>
        <xdr:cNvSpPr txBox="1">
          <a:spLocks noChangeArrowheads="1"/>
        </xdr:cNvSpPr>
      </xdr:nvSpPr>
      <xdr:spPr bwMode="auto">
        <a:xfrm>
          <a:off x="1933575" y="6972300"/>
          <a:ext cx="952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1027" name="Text 39"/>
        <xdr:cNvSpPr txBox="1">
          <a:spLocks noChangeArrowheads="1"/>
        </xdr:cNvSpPr>
      </xdr:nvSpPr>
      <xdr:spPr bwMode="auto">
        <a:xfrm>
          <a:off x="1933575" y="6972300"/>
          <a:ext cx="952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1028" name="Text 48"/>
        <xdr:cNvSpPr txBox="1">
          <a:spLocks noChangeArrowheads="1"/>
        </xdr:cNvSpPr>
      </xdr:nvSpPr>
      <xdr:spPr bwMode="auto">
        <a:xfrm>
          <a:off x="1933575" y="6972300"/>
          <a:ext cx="952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1029" name="Text 30"/>
        <xdr:cNvSpPr txBox="1">
          <a:spLocks noChangeArrowheads="1"/>
        </xdr:cNvSpPr>
      </xdr:nvSpPr>
      <xdr:spPr bwMode="auto">
        <a:xfrm>
          <a:off x="1933575" y="6972300"/>
          <a:ext cx="952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1030" name="Text 39"/>
        <xdr:cNvSpPr txBox="1">
          <a:spLocks noChangeArrowheads="1"/>
        </xdr:cNvSpPr>
      </xdr:nvSpPr>
      <xdr:spPr bwMode="auto">
        <a:xfrm>
          <a:off x="1933575" y="6972300"/>
          <a:ext cx="952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1031" name="Text 48"/>
        <xdr:cNvSpPr txBox="1">
          <a:spLocks noChangeArrowheads="1"/>
        </xdr:cNvSpPr>
      </xdr:nvSpPr>
      <xdr:spPr bwMode="auto">
        <a:xfrm>
          <a:off x="1933575" y="6972300"/>
          <a:ext cx="952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476250</xdr:rowOff>
    </xdr:from>
    <xdr:to>
      <xdr:col>4</xdr:col>
      <xdr:colOff>752475</xdr:colOff>
      <xdr:row>7</xdr:row>
      <xdr:rowOff>0</xdr:rowOff>
    </xdr:to>
    <xdr:sp macro="" textlink="">
      <xdr:nvSpPr>
        <xdr:cNvPr id="1032" name="Text 39"/>
        <xdr:cNvSpPr txBox="1">
          <a:spLocks noChangeArrowheads="1"/>
        </xdr:cNvSpPr>
      </xdr:nvSpPr>
      <xdr:spPr bwMode="auto">
        <a:xfrm>
          <a:off x="1933575" y="7096125"/>
          <a:ext cx="952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476250</xdr:rowOff>
    </xdr:from>
    <xdr:to>
      <xdr:col>4</xdr:col>
      <xdr:colOff>752475</xdr:colOff>
      <xdr:row>7</xdr:row>
      <xdr:rowOff>0</xdr:rowOff>
    </xdr:to>
    <xdr:sp macro="" textlink="">
      <xdr:nvSpPr>
        <xdr:cNvPr id="1033" name="Text 48"/>
        <xdr:cNvSpPr txBox="1">
          <a:spLocks noChangeArrowheads="1"/>
        </xdr:cNvSpPr>
      </xdr:nvSpPr>
      <xdr:spPr bwMode="auto">
        <a:xfrm>
          <a:off x="1933575" y="7096125"/>
          <a:ext cx="952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5</xdr:row>
      <xdr:rowOff>476250</xdr:rowOff>
    </xdr:from>
    <xdr:to>
      <xdr:col>4</xdr:col>
      <xdr:colOff>752475</xdr:colOff>
      <xdr:row>7</xdr:row>
      <xdr:rowOff>0</xdr:rowOff>
    </xdr:to>
    <xdr:sp macro="" textlink="">
      <xdr:nvSpPr>
        <xdr:cNvPr id="1034" name="Text 30"/>
        <xdr:cNvSpPr txBox="1">
          <a:spLocks noChangeArrowheads="1"/>
        </xdr:cNvSpPr>
      </xdr:nvSpPr>
      <xdr:spPr bwMode="auto">
        <a:xfrm>
          <a:off x="1933575" y="7096125"/>
          <a:ext cx="952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942975</xdr:colOff>
      <xdr:row>5</xdr:row>
      <xdr:rowOff>409575</xdr:rowOff>
    </xdr:from>
    <xdr:to>
      <xdr:col>6</xdr:col>
      <xdr:colOff>1038225</xdr:colOff>
      <xdr:row>6</xdr:row>
      <xdr:rowOff>495300</xdr:rowOff>
    </xdr:to>
    <xdr:sp macro="" textlink="">
      <xdr:nvSpPr>
        <xdr:cNvPr id="1035" name="Text 39"/>
        <xdr:cNvSpPr txBox="1">
          <a:spLocks noChangeArrowheads="1"/>
        </xdr:cNvSpPr>
      </xdr:nvSpPr>
      <xdr:spPr bwMode="auto">
        <a:xfrm>
          <a:off x="6096000" y="7029450"/>
          <a:ext cx="952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285750</xdr:colOff>
      <xdr:row>5</xdr:row>
      <xdr:rowOff>476250</xdr:rowOff>
    </xdr:from>
    <xdr:to>
      <xdr:col>6</xdr:col>
      <xdr:colOff>381000</xdr:colOff>
      <xdr:row>7</xdr:row>
      <xdr:rowOff>0</xdr:rowOff>
    </xdr:to>
    <xdr:sp macro="" textlink="">
      <xdr:nvSpPr>
        <xdr:cNvPr id="1036" name="Text 48"/>
        <xdr:cNvSpPr txBox="1">
          <a:spLocks noChangeArrowheads="1"/>
        </xdr:cNvSpPr>
      </xdr:nvSpPr>
      <xdr:spPr bwMode="auto">
        <a:xfrm>
          <a:off x="5438775" y="7096125"/>
          <a:ext cx="952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4</xdr:row>
      <xdr:rowOff>476250</xdr:rowOff>
    </xdr:from>
    <xdr:to>
      <xdr:col>5</xdr:col>
      <xdr:colOff>752475</xdr:colOff>
      <xdr:row>5</xdr:row>
      <xdr:rowOff>104775</xdr:rowOff>
    </xdr:to>
    <xdr:sp macro="" textlink="">
      <xdr:nvSpPr>
        <xdr:cNvPr id="1037" name="Text 30"/>
        <xdr:cNvSpPr txBox="1">
          <a:spLocks noChangeArrowheads="1"/>
        </xdr:cNvSpPr>
      </xdr:nvSpPr>
      <xdr:spPr bwMode="auto">
        <a:xfrm>
          <a:off x="3924300" y="6353175"/>
          <a:ext cx="952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4</xdr:row>
      <xdr:rowOff>476250</xdr:rowOff>
    </xdr:from>
    <xdr:to>
      <xdr:col>5</xdr:col>
      <xdr:colOff>752475</xdr:colOff>
      <xdr:row>5</xdr:row>
      <xdr:rowOff>104775</xdr:rowOff>
    </xdr:to>
    <xdr:sp macro="" textlink="">
      <xdr:nvSpPr>
        <xdr:cNvPr id="1038" name="Text 39"/>
        <xdr:cNvSpPr txBox="1">
          <a:spLocks noChangeArrowheads="1"/>
        </xdr:cNvSpPr>
      </xdr:nvSpPr>
      <xdr:spPr bwMode="auto">
        <a:xfrm>
          <a:off x="3924300" y="6353175"/>
          <a:ext cx="952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4</xdr:row>
      <xdr:rowOff>476250</xdr:rowOff>
    </xdr:from>
    <xdr:to>
      <xdr:col>5</xdr:col>
      <xdr:colOff>752475</xdr:colOff>
      <xdr:row>5</xdr:row>
      <xdr:rowOff>104775</xdr:rowOff>
    </xdr:to>
    <xdr:sp macro="" textlink="">
      <xdr:nvSpPr>
        <xdr:cNvPr id="1039" name="Text 48"/>
        <xdr:cNvSpPr txBox="1">
          <a:spLocks noChangeArrowheads="1"/>
        </xdr:cNvSpPr>
      </xdr:nvSpPr>
      <xdr:spPr bwMode="auto">
        <a:xfrm>
          <a:off x="3924300" y="6353175"/>
          <a:ext cx="952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4</xdr:row>
      <xdr:rowOff>476250</xdr:rowOff>
    </xdr:from>
    <xdr:to>
      <xdr:col>5</xdr:col>
      <xdr:colOff>752475</xdr:colOff>
      <xdr:row>5</xdr:row>
      <xdr:rowOff>104775</xdr:rowOff>
    </xdr:to>
    <xdr:sp macro="" textlink="">
      <xdr:nvSpPr>
        <xdr:cNvPr id="1040" name="Text 30"/>
        <xdr:cNvSpPr txBox="1">
          <a:spLocks noChangeArrowheads="1"/>
        </xdr:cNvSpPr>
      </xdr:nvSpPr>
      <xdr:spPr bwMode="auto">
        <a:xfrm>
          <a:off x="3924300" y="6353175"/>
          <a:ext cx="952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4</xdr:row>
      <xdr:rowOff>476250</xdr:rowOff>
    </xdr:from>
    <xdr:to>
      <xdr:col>5</xdr:col>
      <xdr:colOff>752475</xdr:colOff>
      <xdr:row>5</xdr:row>
      <xdr:rowOff>104775</xdr:rowOff>
    </xdr:to>
    <xdr:sp macro="" textlink="">
      <xdr:nvSpPr>
        <xdr:cNvPr id="1041" name="Text 39"/>
        <xdr:cNvSpPr txBox="1">
          <a:spLocks noChangeArrowheads="1"/>
        </xdr:cNvSpPr>
      </xdr:nvSpPr>
      <xdr:spPr bwMode="auto">
        <a:xfrm>
          <a:off x="3924300" y="6353175"/>
          <a:ext cx="952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4</xdr:row>
      <xdr:rowOff>476250</xdr:rowOff>
    </xdr:from>
    <xdr:to>
      <xdr:col>5</xdr:col>
      <xdr:colOff>752475</xdr:colOff>
      <xdr:row>5</xdr:row>
      <xdr:rowOff>104775</xdr:rowOff>
    </xdr:to>
    <xdr:sp macro="" textlink="">
      <xdr:nvSpPr>
        <xdr:cNvPr id="1042" name="Text 48"/>
        <xdr:cNvSpPr txBox="1">
          <a:spLocks noChangeArrowheads="1"/>
        </xdr:cNvSpPr>
      </xdr:nvSpPr>
      <xdr:spPr bwMode="auto">
        <a:xfrm>
          <a:off x="3924300" y="6353175"/>
          <a:ext cx="952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104775</xdr:rowOff>
    </xdr:to>
    <xdr:sp macro="" textlink="">
      <xdr:nvSpPr>
        <xdr:cNvPr id="1043" name="Text 30"/>
        <xdr:cNvSpPr txBox="1">
          <a:spLocks noChangeArrowheads="1"/>
        </xdr:cNvSpPr>
      </xdr:nvSpPr>
      <xdr:spPr bwMode="auto">
        <a:xfrm>
          <a:off x="3924300" y="66198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104775</xdr:rowOff>
    </xdr:to>
    <xdr:sp macro="" textlink="">
      <xdr:nvSpPr>
        <xdr:cNvPr id="1044" name="Text 39"/>
        <xdr:cNvSpPr txBox="1">
          <a:spLocks noChangeArrowheads="1"/>
        </xdr:cNvSpPr>
      </xdr:nvSpPr>
      <xdr:spPr bwMode="auto">
        <a:xfrm>
          <a:off x="3924300" y="66198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104775</xdr:rowOff>
    </xdr:to>
    <xdr:sp macro="" textlink="">
      <xdr:nvSpPr>
        <xdr:cNvPr id="1045" name="Text 48"/>
        <xdr:cNvSpPr txBox="1">
          <a:spLocks noChangeArrowheads="1"/>
        </xdr:cNvSpPr>
      </xdr:nvSpPr>
      <xdr:spPr bwMode="auto">
        <a:xfrm>
          <a:off x="3924300" y="66198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104775</xdr:rowOff>
    </xdr:to>
    <xdr:sp macro="" textlink="">
      <xdr:nvSpPr>
        <xdr:cNvPr id="1046" name="Text 30"/>
        <xdr:cNvSpPr txBox="1">
          <a:spLocks noChangeArrowheads="1"/>
        </xdr:cNvSpPr>
      </xdr:nvSpPr>
      <xdr:spPr bwMode="auto">
        <a:xfrm>
          <a:off x="3924300" y="66198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104775</xdr:rowOff>
    </xdr:to>
    <xdr:sp macro="" textlink="">
      <xdr:nvSpPr>
        <xdr:cNvPr id="1047" name="Text 39"/>
        <xdr:cNvSpPr txBox="1">
          <a:spLocks noChangeArrowheads="1"/>
        </xdr:cNvSpPr>
      </xdr:nvSpPr>
      <xdr:spPr bwMode="auto">
        <a:xfrm>
          <a:off x="3924300" y="66198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104775</xdr:rowOff>
    </xdr:to>
    <xdr:sp macro="" textlink="">
      <xdr:nvSpPr>
        <xdr:cNvPr id="1048" name="Text 48"/>
        <xdr:cNvSpPr txBox="1">
          <a:spLocks noChangeArrowheads="1"/>
        </xdr:cNvSpPr>
      </xdr:nvSpPr>
      <xdr:spPr bwMode="auto">
        <a:xfrm>
          <a:off x="3924300" y="66198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4</xdr:row>
      <xdr:rowOff>257175</xdr:rowOff>
    </xdr:from>
    <xdr:to>
      <xdr:col>5</xdr:col>
      <xdr:colOff>752475</xdr:colOff>
      <xdr:row>5</xdr:row>
      <xdr:rowOff>104775</xdr:rowOff>
    </xdr:to>
    <xdr:sp macro="" textlink="">
      <xdr:nvSpPr>
        <xdr:cNvPr id="1049" name="Text 48"/>
        <xdr:cNvSpPr txBox="1">
          <a:spLocks noChangeArrowheads="1"/>
        </xdr:cNvSpPr>
      </xdr:nvSpPr>
      <xdr:spPr bwMode="auto">
        <a:xfrm>
          <a:off x="3924300" y="6134100"/>
          <a:ext cx="952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104775</xdr:rowOff>
    </xdr:to>
    <xdr:sp macro="" textlink="">
      <xdr:nvSpPr>
        <xdr:cNvPr id="1050" name="Text 30"/>
        <xdr:cNvSpPr txBox="1">
          <a:spLocks noChangeArrowheads="1"/>
        </xdr:cNvSpPr>
      </xdr:nvSpPr>
      <xdr:spPr bwMode="auto">
        <a:xfrm>
          <a:off x="3924300" y="66198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104775</xdr:rowOff>
    </xdr:to>
    <xdr:sp macro="" textlink="">
      <xdr:nvSpPr>
        <xdr:cNvPr id="1051" name="Text 39"/>
        <xdr:cNvSpPr txBox="1">
          <a:spLocks noChangeArrowheads="1"/>
        </xdr:cNvSpPr>
      </xdr:nvSpPr>
      <xdr:spPr bwMode="auto">
        <a:xfrm>
          <a:off x="3924300" y="66198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104775</xdr:rowOff>
    </xdr:to>
    <xdr:sp macro="" textlink="">
      <xdr:nvSpPr>
        <xdr:cNvPr id="1052" name="Text 48"/>
        <xdr:cNvSpPr txBox="1">
          <a:spLocks noChangeArrowheads="1"/>
        </xdr:cNvSpPr>
      </xdr:nvSpPr>
      <xdr:spPr bwMode="auto">
        <a:xfrm>
          <a:off x="3924300" y="66198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104775</xdr:rowOff>
    </xdr:to>
    <xdr:sp macro="" textlink="">
      <xdr:nvSpPr>
        <xdr:cNvPr id="1053" name="Text 30"/>
        <xdr:cNvSpPr txBox="1">
          <a:spLocks noChangeArrowheads="1"/>
        </xdr:cNvSpPr>
      </xdr:nvSpPr>
      <xdr:spPr bwMode="auto">
        <a:xfrm>
          <a:off x="3924300" y="66198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104775</xdr:rowOff>
    </xdr:to>
    <xdr:sp macro="" textlink="">
      <xdr:nvSpPr>
        <xdr:cNvPr id="1054" name="Text 39"/>
        <xdr:cNvSpPr txBox="1">
          <a:spLocks noChangeArrowheads="1"/>
        </xdr:cNvSpPr>
      </xdr:nvSpPr>
      <xdr:spPr bwMode="auto">
        <a:xfrm>
          <a:off x="3924300" y="66198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104775</xdr:rowOff>
    </xdr:to>
    <xdr:sp macro="" textlink="">
      <xdr:nvSpPr>
        <xdr:cNvPr id="1055" name="Text 48"/>
        <xdr:cNvSpPr txBox="1">
          <a:spLocks noChangeArrowheads="1"/>
        </xdr:cNvSpPr>
      </xdr:nvSpPr>
      <xdr:spPr bwMode="auto">
        <a:xfrm>
          <a:off x="3924300" y="66198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4</xdr:row>
      <xdr:rowOff>476250</xdr:rowOff>
    </xdr:from>
    <xdr:to>
      <xdr:col>5</xdr:col>
      <xdr:colOff>752475</xdr:colOff>
      <xdr:row>5</xdr:row>
      <xdr:rowOff>104775</xdr:rowOff>
    </xdr:to>
    <xdr:sp macro="" textlink="">
      <xdr:nvSpPr>
        <xdr:cNvPr id="1056" name="Text 30"/>
        <xdr:cNvSpPr txBox="1">
          <a:spLocks noChangeArrowheads="1"/>
        </xdr:cNvSpPr>
      </xdr:nvSpPr>
      <xdr:spPr bwMode="auto">
        <a:xfrm>
          <a:off x="3924300" y="6353175"/>
          <a:ext cx="952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4</xdr:row>
      <xdr:rowOff>476250</xdr:rowOff>
    </xdr:from>
    <xdr:to>
      <xdr:col>5</xdr:col>
      <xdr:colOff>752475</xdr:colOff>
      <xdr:row>5</xdr:row>
      <xdr:rowOff>104775</xdr:rowOff>
    </xdr:to>
    <xdr:sp macro="" textlink="">
      <xdr:nvSpPr>
        <xdr:cNvPr id="1057" name="Text 39"/>
        <xdr:cNvSpPr txBox="1">
          <a:spLocks noChangeArrowheads="1"/>
        </xdr:cNvSpPr>
      </xdr:nvSpPr>
      <xdr:spPr bwMode="auto">
        <a:xfrm>
          <a:off x="3924300" y="6353175"/>
          <a:ext cx="952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4</xdr:row>
      <xdr:rowOff>257175</xdr:rowOff>
    </xdr:from>
    <xdr:to>
      <xdr:col>5</xdr:col>
      <xdr:colOff>752475</xdr:colOff>
      <xdr:row>5</xdr:row>
      <xdr:rowOff>104775</xdr:rowOff>
    </xdr:to>
    <xdr:sp macro="" textlink="">
      <xdr:nvSpPr>
        <xdr:cNvPr id="1058" name="Text 48"/>
        <xdr:cNvSpPr txBox="1">
          <a:spLocks noChangeArrowheads="1"/>
        </xdr:cNvSpPr>
      </xdr:nvSpPr>
      <xdr:spPr bwMode="auto">
        <a:xfrm>
          <a:off x="3924300" y="6134100"/>
          <a:ext cx="952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171450</xdr:rowOff>
    </xdr:to>
    <xdr:sp macro="" textlink="">
      <xdr:nvSpPr>
        <xdr:cNvPr id="1059" name="Text 30"/>
        <xdr:cNvSpPr txBox="1">
          <a:spLocks noChangeArrowheads="1"/>
        </xdr:cNvSpPr>
      </xdr:nvSpPr>
      <xdr:spPr bwMode="auto">
        <a:xfrm>
          <a:off x="392430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171450</xdr:rowOff>
    </xdr:to>
    <xdr:sp macro="" textlink="">
      <xdr:nvSpPr>
        <xdr:cNvPr id="1060" name="Text 39"/>
        <xdr:cNvSpPr txBox="1">
          <a:spLocks noChangeArrowheads="1"/>
        </xdr:cNvSpPr>
      </xdr:nvSpPr>
      <xdr:spPr bwMode="auto">
        <a:xfrm>
          <a:off x="392430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171450</xdr:rowOff>
    </xdr:to>
    <xdr:sp macro="" textlink="">
      <xdr:nvSpPr>
        <xdr:cNvPr id="1061" name="Text 48"/>
        <xdr:cNvSpPr txBox="1">
          <a:spLocks noChangeArrowheads="1"/>
        </xdr:cNvSpPr>
      </xdr:nvSpPr>
      <xdr:spPr bwMode="auto">
        <a:xfrm>
          <a:off x="392430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171450</xdr:rowOff>
    </xdr:to>
    <xdr:sp macro="" textlink="">
      <xdr:nvSpPr>
        <xdr:cNvPr id="1062" name="Text 30"/>
        <xdr:cNvSpPr txBox="1">
          <a:spLocks noChangeArrowheads="1"/>
        </xdr:cNvSpPr>
      </xdr:nvSpPr>
      <xdr:spPr bwMode="auto">
        <a:xfrm>
          <a:off x="392430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171450</xdr:rowOff>
    </xdr:to>
    <xdr:sp macro="" textlink="">
      <xdr:nvSpPr>
        <xdr:cNvPr id="1063" name="Text 39"/>
        <xdr:cNvSpPr txBox="1">
          <a:spLocks noChangeArrowheads="1"/>
        </xdr:cNvSpPr>
      </xdr:nvSpPr>
      <xdr:spPr bwMode="auto">
        <a:xfrm>
          <a:off x="392430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171450</xdr:rowOff>
    </xdr:to>
    <xdr:sp macro="" textlink="">
      <xdr:nvSpPr>
        <xdr:cNvPr id="1064" name="Text 48"/>
        <xdr:cNvSpPr txBox="1">
          <a:spLocks noChangeArrowheads="1"/>
        </xdr:cNvSpPr>
      </xdr:nvSpPr>
      <xdr:spPr bwMode="auto">
        <a:xfrm>
          <a:off x="392430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171450</xdr:rowOff>
    </xdr:to>
    <xdr:sp macro="" textlink="">
      <xdr:nvSpPr>
        <xdr:cNvPr id="1065" name="Text 30"/>
        <xdr:cNvSpPr txBox="1">
          <a:spLocks noChangeArrowheads="1"/>
        </xdr:cNvSpPr>
      </xdr:nvSpPr>
      <xdr:spPr bwMode="auto">
        <a:xfrm>
          <a:off x="392430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171450</xdr:rowOff>
    </xdr:to>
    <xdr:sp macro="" textlink="">
      <xdr:nvSpPr>
        <xdr:cNvPr id="1066" name="Text 39"/>
        <xdr:cNvSpPr txBox="1">
          <a:spLocks noChangeArrowheads="1"/>
        </xdr:cNvSpPr>
      </xdr:nvSpPr>
      <xdr:spPr bwMode="auto">
        <a:xfrm>
          <a:off x="392430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171450</xdr:rowOff>
    </xdr:to>
    <xdr:sp macro="" textlink="">
      <xdr:nvSpPr>
        <xdr:cNvPr id="1067" name="Text 48"/>
        <xdr:cNvSpPr txBox="1">
          <a:spLocks noChangeArrowheads="1"/>
        </xdr:cNvSpPr>
      </xdr:nvSpPr>
      <xdr:spPr bwMode="auto">
        <a:xfrm>
          <a:off x="392430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171450</xdr:rowOff>
    </xdr:to>
    <xdr:sp macro="" textlink="">
      <xdr:nvSpPr>
        <xdr:cNvPr id="1068" name="Text 30"/>
        <xdr:cNvSpPr txBox="1">
          <a:spLocks noChangeArrowheads="1"/>
        </xdr:cNvSpPr>
      </xdr:nvSpPr>
      <xdr:spPr bwMode="auto">
        <a:xfrm>
          <a:off x="392430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171450</xdr:rowOff>
    </xdr:to>
    <xdr:sp macro="" textlink="">
      <xdr:nvSpPr>
        <xdr:cNvPr id="1069" name="Text 39"/>
        <xdr:cNvSpPr txBox="1">
          <a:spLocks noChangeArrowheads="1"/>
        </xdr:cNvSpPr>
      </xdr:nvSpPr>
      <xdr:spPr bwMode="auto">
        <a:xfrm>
          <a:off x="392430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171450</xdr:rowOff>
    </xdr:to>
    <xdr:sp macro="" textlink="">
      <xdr:nvSpPr>
        <xdr:cNvPr id="1070" name="Text 48"/>
        <xdr:cNvSpPr txBox="1">
          <a:spLocks noChangeArrowheads="1"/>
        </xdr:cNvSpPr>
      </xdr:nvSpPr>
      <xdr:spPr bwMode="auto">
        <a:xfrm>
          <a:off x="392430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171450</xdr:rowOff>
    </xdr:to>
    <xdr:sp macro="" textlink="">
      <xdr:nvSpPr>
        <xdr:cNvPr id="1071" name="Text 30"/>
        <xdr:cNvSpPr txBox="1">
          <a:spLocks noChangeArrowheads="1"/>
        </xdr:cNvSpPr>
      </xdr:nvSpPr>
      <xdr:spPr bwMode="auto">
        <a:xfrm>
          <a:off x="392430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171450</xdr:rowOff>
    </xdr:to>
    <xdr:sp macro="" textlink="">
      <xdr:nvSpPr>
        <xdr:cNvPr id="1072" name="Text 39"/>
        <xdr:cNvSpPr txBox="1">
          <a:spLocks noChangeArrowheads="1"/>
        </xdr:cNvSpPr>
      </xdr:nvSpPr>
      <xdr:spPr bwMode="auto">
        <a:xfrm>
          <a:off x="392430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104775</xdr:rowOff>
    </xdr:to>
    <xdr:sp macro="" textlink="">
      <xdr:nvSpPr>
        <xdr:cNvPr id="1073" name="Text 30"/>
        <xdr:cNvSpPr txBox="1">
          <a:spLocks noChangeArrowheads="1"/>
        </xdr:cNvSpPr>
      </xdr:nvSpPr>
      <xdr:spPr bwMode="auto">
        <a:xfrm>
          <a:off x="3924300" y="66198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104775</xdr:rowOff>
    </xdr:to>
    <xdr:sp macro="" textlink="">
      <xdr:nvSpPr>
        <xdr:cNvPr id="1074" name="Text 39"/>
        <xdr:cNvSpPr txBox="1">
          <a:spLocks noChangeArrowheads="1"/>
        </xdr:cNvSpPr>
      </xdr:nvSpPr>
      <xdr:spPr bwMode="auto">
        <a:xfrm>
          <a:off x="3924300" y="66198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104775</xdr:rowOff>
    </xdr:to>
    <xdr:sp macro="" textlink="">
      <xdr:nvSpPr>
        <xdr:cNvPr id="1075" name="Text 48"/>
        <xdr:cNvSpPr txBox="1">
          <a:spLocks noChangeArrowheads="1"/>
        </xdr:cNvSpPr>
      </xdr:nvSpPr>
      <xdr:spPr bwMode="auto">
        <a:xfrm>
          <a:off x="3924300" y="66198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104775</xdr:rowOff>
    </xdr:to>
    <xdr:sp macro="" textlink="">
      <xdr:nvSpPr>
        <xdr:cNvPr id="1076" name="Text 30"/>
        <xdr:cNvSpPr txBox="1">
          <a:spLocks noChangeArrowheads="1"/>
        </xdr:cNvSpPr>
      </xdr:nvSpPr>
      <xdr:spPr bwMode="auto">
        <a:xfrm>
          <a:off x="3924300" y="66198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104775</xdr:rowOff>
    </xdr:to>
    <xdr:sp macro="" textlink="">
      <xdr:nvSpPr>
        <xdr:cNvPr id="1077" name="Text 39"/>
        <xdr:cNvSpPr txBox="1">
          <a:spLocks noChangeArrowheads="1"/>
        </xdr:cNvSpPr>
      </xdr:nvSpPr>
      <xdr:spPr bwMode="auto">
        <a:xfrm>
          <a:off x="3924300" y="66198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104775</xdr:rowOff>
    </xdr:to>
    <xdr:sp macro="" textlink="">
      <xdr:nvSpPr>
        <xdr:cNvPr id="1078" name="Text 48"/>
        <xdr:cNvSpPr txBox="1">
          <a:spLocks noChangeArrowheads="1"/>
        </xdr:cNvSpPr>
      </xdr:nvSpPr>
      <xdr:spPr bwMode="auto">
        <a:xfrm>
          <a:off x="3924300" y="66198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4</xdr:row>
      <xdr:rowOff>257175</xdr:rowOff>
    </xdr:from>
    <xdr:to>
      <xdr:col>5</xdr:col>
      <xdr:colOff>752475</xdr:colOff>
      <xdr:row>5</xdr:row>
      <xdr:rowOff>104775</xdr:rowOff>
    </xdr:to>
    <xdr:sp macro="" textlink="">
      <xdr:nvSpPr>
        <xdr:cNvPr id="1079" name="Text 48"/>
        <xdr:cNvSpPr txBox="1">
          <a:spLocks noChangeArrowheads="1"/>
        </xdr:cNvSpPr>
      </xdr:nvSpPr>
      <xdr:spPr bwMode="auto">
        <a:xfrm>
          <a:off x="3924300" y="6134100"/>
          <a:ext cx="952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104775</xdr:rowOff>
    </xdr:to>
    <xdr:sp macro="" textlink="">
      <xdr:nvSpPr>
        <xdr:cNvPr id="1080" name="Text 30"/>
        <xdr:cNvSpPr txBox="1">
          <a:spLocks noChangeArrowheads="1"/>
        </xdr:cNvSpPr>
      </xdr:nvSpPr>
      <xdr:spPr bwMode="auto">
        <a:xfrm>
          <a:off x="3924300" y="66198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104775</xdr:rowOff>
    </xdr:to>
    <xdr:sp macro="" textlink="">
      <xdr:nvSpPr>
        <xdr:cNvPr id="1081" name="Text 39"/>
        <xdr:cNvSpPr txBox="1">
          <a:spLocks noChangeArrowheads="1"/>
        </xdr:cNvSpPr>
      </xdr:nvSpPr>
      <xdr:spPr bwMode="auto">
        <a:xfrm>
          <a:off x="3924300" y="66198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104775</xdr:rowOff>
    </xdr:to>
    <xdr:sp macro="" textlink="">
      <xdr:nvSpPr>
        <xdr:cNvPr id="1082" name="Text 48"/>
        <xdr:cNvSpPr txBox="1">
          <a:spLocks noChangeArrowheads="1"/>
        </xdr:cNvSpPr>
      </xdr:nvSpPr>
      <xdr:spPr bwMode="auto">
        <a:xfrm>
          <a:off x="3924300" y="66198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104775</xdr:rowOff>
    </xdr:to>
    <xdr:sp macro="" textlink="">
      <xdr:nvSpPr>
        <xdr:cNvPr id="1083" name="Text 30"/>
        <xdr:cNvSpPr txBox="1">
          <a:spLocks noChangeArrowheads="1"/>
        </xdr:cNvSpPr>
      </xdr:nvSpPr>
      <xdr:spPr bwMode="auto">
        <a:xfrm>
          <a:off x="3924300" y="66198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104775</xdr:rowOff>
    </xdr:to>
    <xdr:sp macro="" textlink="">
      <xdr:nvSpPr>
        <xdr:cNvPr id="1084" name="Text 39"/>
        <xdr:cNvSpPr txBox="1">
          <a:spLocks noChangeArrowheads="1"/>
        </xdr:cNvSpPr>
      </xdr:nvSpPr>
      <xdr:spPr bwMode="auto">
        <a:xfrm>
          <a:off x="3924300" y="66198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104775</xdr:rowOff>
    </xdr:to>
    <xdr:sp macro="" textlink="">
      <xdr:nvSpPr>
        <xdr:cNvPr id="1085" name="Text 48"/>
        <xdr:cNvSpPr txBox="1">
          <a:spLocks noChangeArrowheads="1"/>
        </xdr:cNvSpPr>
      </xdr:nvSpPr>
      <xdr:spPr bwMode="auto">
        <a:xfrm>
          <a:off x="3924300" y="66198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4</xdr:row>
      <xdr:rowOff>476250</xdr:rowOff>
    </xdr:from>
    <xdr:to>
      <xdr:col>5</xdr:col>
      <xdr:colOff>752475</xdr:colOff>
      <xdr:row>5</xdr:row>
      <xdr:rowOff>104775</xdr:rowOff>
    </xdr:to>
    <xdr:sp macro="" textlink="">
      <xdr:nvSpPr>
        <xdr:cNvPr id="1086" name="Text 30"/>
        <xdr:cNvSpPr txBox="1">
          <a:spLocks noChangeArrowheads="1"/>
        </xdr:cNvSpPr>
      </xdr:nvSpPr>
      <xdr:spPr bwMode="auto">
        <a:xfrm>
          <a:off x="3924300" y="6353175"/>
          <a:ext cx="952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4</xdr:row>
      <xdr:rowOff>476250</xdr:rowOff>
    </xdr:from>
    <xdr:to>
      <xdr:col>5</xdr:col>
      <xdr:colOff>752475</xdr:colOff>
      <xdr:row>5</xdr:row>
      <xdr:rowOff>104775</xdr:rowOff>
    </xdr:to>
    <xdr:sp macro="" textlink="">
      <xdr:nvSpPr>
        <xdr:cNvPr id="1087" name="Text 39"/>
        <xdr:cNvSpPr txBox="1">
          <a:spLocks noChangeArrowheads="1"/>
        </xdr:cNvSpPr>
      </xdr:nvSpPr>
      <xdr:spPr bwMode="auto">
        <a:xfrm>
          <a:off x="3924300" y="6353175"/>
          <a:ext cx="952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4</xdr:row>
      <xdr:rowOff>257175</xdr:rowOff>
    </xdr:from>
    <xdr:to>
      <xdr:col>5</xdr:col>
      <xdr:colOff>752475</xdr:colOff>
      <xdr:row>5</xdr:row>
      <xdr:rowOff>104775</xdr:rowOff>
    </xdr:to>
    <xdr:sp macro="" textlink="">
      <xdr:nvSpPr>
        <xdr:cNvPr id="1088" name="Text 48"/>
        <xdr:cNvSpPr txBox="1">
          <a:spLocks noChangeArrowheads="1"/>
        </xdr:cNvSpPr>
      </xdr:nvSpPr>
      <xdr:spPr bwMode="auto">
        <a:xfrm>
          <a:off x="3924300" y="6134100"/>
          <a:ext cx="952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171450</xdr:rowOff>
    </xdr:to>
    <xdr:sp macro="" textlink="">
      <xdr:nvSpPr>
        <xdr:cNvPr id="1089" name="Text 30"/>
        <xdr:cNvSpPr txBox="1">
          <a:spLocks noChangeArrowheads="1"/>
        </xdr:cNvSpPr>
      </xdr:nvSpPr>
      <xdr:spPr bwMode="auto">
        <a:xfrm>
          <a:off x="392430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171450</xdr:rowOff>
    </xdr:to>
    <xdr:sp macro="" textlink="">
      <xdr:nvSpPr>
        <xdr:cNvPr id="1090" name="Text 39"/>
        <xdr:cNvSpPr txBox="1">
          <a:spLocks noChangeArrowheads="1"/>
        </xdr:cNvSpPr>
      </xdr:nvSpPr>
      <xdr:spPr bwMode="auto">
        <a:xfrm>
          <a:off x="392430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171450</xdr:rowOff>
    </xdr:to>
    <xdr:sp macro="" textlink="">
      <xdr:nvSpPr>
        <xdr:cNvPr id="1091" name="Text 48"/>
        <xdr:cNvSpPr txBox="1">
          <a:spLocks noChangeArrowheads="1"/>
        </xdr:cNvSpPr>
      </xdr:nvSpPr>
      <xdr:spPr bwMode="auto">
        <a:xfrm>
          <a:off x="392430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171450</xdr:rowOff>
    </xdr:to>
    <xdr:sp macro="" textlink="">
      <xdr:nvSpPr>
        <xdr:cNvPr id="1092" name="Text 30"/>
        <xdr:cNvSpPr txBox="1">
          <a:spLocks noChangeArrowheads="1"/>
        </xdr:cNvSpPr>
      </xdr:nvSpPr>
      <xdr:spPr bwMode="auto">
        <a:xfrm>
          <a:off x="392430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171450</xdr:rowOff>
    </xdr:to>
    <xdr:sp macro="" textlink="">
      <xdr:nvSpPr>
        <xdr:cNvPr id="1093" name="Text 39"/>
        <xdr:cNvSpPr txBox="1">
          <a:spLocks noChangeArrowheads="1"/>
        </xdr:cNvSpPr>
      </xdr:nvSpPr>
      <xdr:spPr bwMode="auto">
        <a:xfrm>
          <a:off x="392430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171450</xdr:rowOff>
    </xdr:to>
    <xdr:sp macro="" textlink="">
      <xdr:nvSpPr>
        <xdr:cNvPr id="1094" name="Text 48"/>
        <xdr:cNvSpPr txBox="1">
          <a:spLocks noChangeArrowheads="1"/>
        </xdr:cNvSpPr>
      </xdr:nvSpPr>
      <xdr:spPr bwMode="auto">
        <a:xfrm>
          <a:off x="392430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171450</xdr:rowOff>
    </xdr:to>
    <xdr:sp macro="" textlink="">
      <xdr:nvSpPr>
        <xdr:cNvPr id="1095" name="Text 30"/>
        <xdr:cNvSpPr txBox="1">
          <a:spLocks noChangeArrowheads="1"/>
        </xdr:cNvSpPr>
      </xdr:nvSpPr>
      <xdr:spPr bwMode="auto">
        <a:xfrm>
          <a:off x="392430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171450</xdr:rowOff>
    </xdr:to>
    <xdr:sp macro="" textlink="">
      <xdr:nvSpPr>
        <xdr:cNvPr id="1096" name="Text 39"/>
        <xdr:cNvSpPr txBox="1">
          <a:spLocks noChangeArrowheads="1"/>
        </xdr:cNvSpPr>
      </xdr:nvSpPr>
      <xdr:spPr bwMode="auto">
        <a:xfrm>
          <a:off x="392430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171450</xdr:rowOff>
    </xdr:to>
    <xdr:sp macro="" textlink="">
      <xdr:nvSpPr>
        <xdr:cNvPr id="1097" name="Text 48"/>
        <xdr:cNvSpPr txBox="1">
          <a:spLocks noChangeArrowheads="1"/>
        </xdr:cNvSpPr>
      </xdr:nvSpPr>
      <xdr:spPr bwMode="auto">
        <a:xfrm>
          <a:off x="392430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171450</xdr:rowOff>
    </xdr:to>
    <xdr:sp macro="" textlink="">
      <xdr:nvSpPr>
        <xdr:cNvPr id="1098" name="Text 30"/>
        <xdr:cNvSpPr txBox="1">
          <a:spLocks noChangeArrowheads="1"/>
        </xdr:cNvSpPr>
      </xdr:nvSpPr>
      <xdr:spPr bwMode="auto">
        <a:xfrm>
          <a:off x="392430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171450</xdr:rowOff>
    </xdr:to>
    <xdr:sp macro="" textlink="">
      <xdr:nvSpPr>
        <xdr:cNvPr id="1099" name="Text 39"/>
        <xdr:cNvSpPr txBox="1">
          <a:spLocks noChangeArrowheads="1"/>
        </xdr:cNvSpPr>
      </xdr:nvSpPr>
      <xdr:spPr bwMode="auto">
        <a:xfrm>
          <a:off x="392430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171450</xdr:rowOff>
    </xdr:to>
    <xdr:sp macro="" textlink="">
      <xdr:nvSpPr>
        <xdr:cNvPr id="1100" name="Text 48"/>
        <xdr:cNvSpPr txBox="1">
          <a:spLocks noChangeArrowheads="1"/>
        </xdr:cNvSpPr>
      </xdr:nvSpPr>
      <xdr:spPr bwMode="auto">
        <a:xfrm>
          <a:off x="392430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171450</xdr:rowOff>
    </xdr:to>
    <xdr:sp macro="" textlink="">
      <xdr:nvSpPr>
        <xdr:cNvPr id="1101" name="Text 30"/>
        <xdr:cNvSpPr txBox="1">
          <a:spLocks noChangeArrowheads="1"/>
        </xdr:cNvSpPr>
      </xdr:nvSpPr>
      <xdr:spPr bwMode="auto">
        <a:xfrm>
          <a:off x="392430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171450</xdr:rowOff>
    </xdr:to>
    <xdr:sp macro="" textlink="">
      <xdr:nvSpPr>
        <xdr:cNvPr id="1102" name="Text 39"/>
        <xdr:cNvSpPr txBox="1">
          <a:spLocks noChangeArrowheads="1"/>
        </xdr:cNvSpPr>
      </xdr:nvSpPr>
      <xdr:spPr bwMode="auto">
        <a:xfrm>
          <a:off x="392430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4</xdr:row>
      <xdr:rowOff>476250</xdr:rowOff>
    </xdr:from>
    <xdr:to>
      <xdr:col>5</xdr:col>
      <xdr:colOff>752475</xdr:colOff>
      <xdr:row>5</xdr:row>
      <xdr:rowOff>104775</xdr:rowOff>
    </xdr:to>
    <xdr:sp macro="" textlink="">
      <xdr:nvSpPr>
        <xdr:cNvPr id="1103" name="Text 30"/>
        <xdr:cNvSpPr txBox="1">
          <a:spLocks noChangeArrowheads="1"/>
        </xdr:cNvSpPr>
      </xdr:nvSpPr>
      <xdr:spPr bwMode="auto">
        <a:xfrm>
          <a:off x="3924300" y="6353175"/>
          <a:ext cx="952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4</xdr:row>
      <xdr:rowOff>476250</xdr:rowOff>
    </xdr:from>
    <xdr:to>
      <xdr:col>5</xdr:col>
      <xdr:colOff>752475</xdr:colOff>
      <xdr:row>5</xdr:row>
      <xdr:rowOff>104775</xdr:rowOff>
    </xdr:to>
    <xdr:sp macro="" textlink="">
      <xdr:nvSpPr>
        <xdr:cNvPr id="1104" name="Text 39"/>
        <xdr:cNvSpPr txBox="1">
          <a:spLocks noChangeArrowheads="1"/>
        </xdr:cNvSpPr>
      </xdr:nvSpPr>
      <xdr:spPr bwMode="auto">
        <a:xfrm>
          <a:off x="3924300" y="6353175"/>
          <a:ext cx="952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4</xdr:row>
      <xdr:rowOff>476250</xdr:rowOff>
    </xdr:from>
    <xdr:to>
      <xdr:col>5</xdr:col>
      <xdr:colOff>752475</xdr:colOff>
      <xdr:row>5</xdr:row>
      <xdr:rowOff>104775</xdr:rowOff>
    </xdr:to>
    <xdr:sp macro="" textlink="">
      <xdr:nvSpPr>
        <xdr:cNvPr id="1105" name="Text 48"/>
        <xdr:cNvSpPr txBox="1">
          <a:spLocks noChangeArrowheads="1"/>
        </xdr:cNvSpPr>
      </xdr:nvSpPr>
      <xdr:spPr bwMode="auto">
        <a:xfrm>
          <a:off x="3924300" y="6353175"/>
          <a:ext cx="952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4</xdr:row>
      <xdr:rowOff>476250</xdr:rowOff>
    </xdr:from>
    <xdr:to>
      <xdr:col>5</xdr:col>
      <xdr:colOff>752475</xdr:colOff>
      <xdr:row>5</xdr:row>
      <xdr:rowOff>104775</xdr:rowOff>
    </xdr:to>
    <xdr:sp macro="" textlink="">
      <xdr:nvSpPr>
        <xdr:cNvPr id="1106" name="Text 30"/>
        <xdr:cNvSpPr txBox="1">
          <a:spLocks noChangeArrowheads="1"/>
        </xdr:cNvSpPr>
      </xdr:nvSpPr>
      <xdr:spPr bwMode="auto">
        <a:xfrm>
          <a:off x="3924300" y="6353175"/>
          <a:ext cx="952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4</xdr:row>
      <xdr:rowOff>476250</xdr:rowOff>
    </xdr:from>
    <xdr:to>
      <xdr:col>5</xdr:col>
      <xdr:colOff>752475</xdr:colOff>
      <xdr:row>5</xdr:row>
      <xdr:rowOff>104775</xdr:rowOff>
    </xdr:to>
    <xdr:sp macro="" textlink="">
      <xdr:nvSpPr>
        <xdr:cNvPr id="1107" name="Text 39"/>
        <xdr:cNvSpPr txBox="1">
          <a:spLocks noChangeArrowheads="1"/>
        </xdr:cNvSpPr>
      </xdr:nvSpPr>
      <xdr:spPr bwMode="auto">
        <a:xfrm>
          <a:off x="3924300" y="6353175"/>
          <a:ext cx="952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4</xdr:row>
      <xdr:rowOff>476250</xdr:rowOff>
    </xdr:from>
    <xdr:to>
      <xdr:col>5</xdr:col>
      <xdr:colOff>752475</xdr:colOff>
      <xdr:row>5</xdr:row>
      <xdr:rowOff>104775</xdr:rowOff>
    </xdr:to>
    <xdr:sp macro="" textlink="">
      <xdr:nvSpPr>
        <xdr:cNvPr id="1108" name="Text 48"/>
        <xdr:cNvSpPr txBox="1">
          <a:spLocks noChangeArrowheads="1"/>
        </xdr:cNvSpPr>
      </xdr:nvSpPr>
      <xdr:spPr bwMode="auto">
        <a:xfrm>
          <a:off x="3924300" y="6353175"/>
          <a:ext cx="952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4</xdr:row>
      <xdr:rowOff>257175</xdr:rowOff>
    </xdr:from>
    <xdr:to>
      <xdr:col>5</xdr:col>
      <xdr:colOff>752475</xdr:colOff>
      <xdr:row>6</xdr:row>
      <xdr:rowOff>0</xdr:rowOff>
    </xdr:to>
    <xdr:sp macro="" textlink="">
      <xdr:nvSpPr>
        <xdr:cNvPr id="1109" name="Text 48"/>
        <xdr:cNvSpPr txBox="1">
          <a:spLocks noChangeArrowheads="1"/>
        </xdr:cNvSpPr>
      </xdr:nvSpPr>
      <xdr:spPr bwMode="auto">
        <a:xfrm>
          <a:off x="3924300" y="6134100"/>
          <a:ext cx="9525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104775</xdr:rowOff>
    </xdr:to>
    <xdr:sp macro="" textlink="">
      <xdr:nvSpPr>
        <xdr:cNvPr id="1110" name="Text 30"/>
        <xdr:cNvSpPr txBox="1">
          <a:spLocks noChangeArrowheads="1"/>
        </xdr:cNvSpPr>
      </xdr:nvSpPr>
      <xdr:spPr bwMode="auto">
        <a:xfrm>
          <a:off x="3924300" y="66198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104775</xdr:rowOff>
    </xdr:to>
    <xdr:sp macro="" textlink="">
      <xdr:nvSpPr>
        <xdr:cNvPr id="1111" name="Text 39"/>
        <xdr:cNvSpPr txBox="1">
          <a:spLocks noChangeArrowheads="1"/>
        </xdr:cNvSpPr>
      </xdr:nvSpPr>
      <xdr:spPr bwMode="auto">
        <a:xfrm>
          <a:off x="3924300" y="66198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104775</xdr:rowOff>
    </xdr:to>
    <xdr:sp macro="" textlink="">
      <xdr:nvSpPr>
        <xdr:cNvPr id="1112" name="Text 48"/>
        <xdr:cNvSpPr txBox="1">
          <a:spLocks noChangeArrowheads="1"/>
        </xdr:cNvSpPr>
      </xdr:nvSpPr>
      <xdr:spPr bwMode="auto">
        <a:xfrm>
          <a:off x="3924300" y="66198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104775</xdr:rowOff>
    </xdr:to>
    <xdr:sp macro="" textlink="">
      <xdr:nvSpPr>
        <xdr:cNvPr id="1113" name="Text 30"/>
        <xdr:cNvSpPr txBox="1">
          <a:spLocks noChangeArrowheads="1"/>
        </xdr:cNvSpPr>
      </xdr:nvSpPr>
      <xdr:spPr bwMode="auto">
        <a:xfrm>
          <a:off x="3924300" y="66198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104775</xdr:rowOff>
    </xdr:to>
    <xdr:sp macro="" textlink="">
      <xdr:nvSpPr>
        <xdr:cNvPr id="1114" name="Text 39"/>
        <xdr:cNvSpPr txBox="1">
          <a:spLocks noChangeArrowheads="1"/>
        </xdr:cNvSpPr>
      </xdr:nvSpPr>
      <xdr:spPr bwMode="auto">
        <a:xfrm>
          <a:off x="3924300" y="66198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104775</xdr:rowOff>
    </xdr:to>
    <xdr:sp macro="" textlink="">
      <xdr:nvSpPr>
        <xdr:cNvPr id="1115" name="Text 48"/>
        <xdr:cNvSpPr txBox="1">
          <a:spLocks noChangeArrowheads="1"/>
        </xdr:cNvSpPr>
      </xdr:nvSpPr>
      <xdr:spPr bwMode="auto">
        <a:xfrm>
          <a:off x="3924300" y="66198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4</xdr:row>
      <xdr:rowOff>257175</xdr:rowOff>
    </xdr:from>
    <xdr:to>
      <xdr:col>5</xdr:col>
      <xdr:colOff>752475</xdr:colOff>
      <xdr:row>5</xdr:row>
      <xdr:rowOff>104775</xdr:rowOff>
    </xdr:to>
    <xdr:sp macro="" textlink="">
      <xdr:nvSpPr>
        <xdr:cNvPr id="1116" name="Text 48"/>
        <xdr:cNvSpPr txBox="1">
          <a:spLocks noChangeArrowheads="1"/>
        </xdr:cNvSpPr>
      </xdr:nvSpPr>
      <xdr:spPr bwMode="auto">
        <a:xfrm>
          <a:off x="3924300" y="6134100"/>
          <a:ext cx="952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104775</xdr:rowOff>
    </xdr:to>
    <xdr:sp macro="" textlink="">
      <xdr:nvSpPr>
        <xdr:cNvPr id="1117" name="Text 30"/>
        <xdr:cNvSpPr txBox="1">
          <a:spLocks noChangeArrowheads="1"/>
        </xdr:cNvSpPr>
      </xdr:nvSpPr>
      <xdr:spPr bwMode="auto">
        <a:xfrm>
          <a:off x="3924300" y="66198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104775</xdr:rowOff>
    </xdr:to>
    <xdr:sp macro="" textlink="">
      <xdr:nvSpPr>
        <xdr:cNvPr id="1118" name="Text 39"/>
        <xdr:cNvSpPr txBox="1">
          <a:spLocks noChangeArrowheads="1"/>
        </xdr:cNvSpPr>
      </xdr:nvSpPr>
      <xdr:spPr bwMode="auto">
        <a:xfrm>
          <a:off x="3924300" y="66198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104775</xdr:rowOff>
    </xdr:to>
    <xdr:sp macro="" textlink="">
      <xdr:nvSpPr>
        <xdr:cNvPr id="1119" name="Text 48"/>
        <xdr:cNvSpPr txBox="1">
          <a:spLocks noChangeArrowheads="1"/>
        </xdr:cNvSpPr>
      </xdr:nvSpPr>
      <xdr:spPr bwMode="auto">
        <a:xfrm>
          <a:off x="3924300" y="66198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104775</xdr:rowOff>
    </xdr:to>
    <xdr:sp macro="" textlink="">
      <xdr:nvSpPr>
        <xdr:cNvPr id="1120" name="Text 30"/>
        <xdr:cNvSpPr txBox="1">
          <a:spLocks noChangeArrowheads="1"/>
        </xdr:cNvSpPr>
      </xdr:nvSpPr>
      <xdr:spPr bwMode="auto">
        <a:xfrm>
          <a:off x="3924300" y="66198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104775</xdr:rowOff>
    </xdr:to>
    <xdr:sp macro="" textlink="">
      <xdr:nvSpPr>
        <xdr:cNvPr id="1121" name="Text 39"/>
        <xdr:cNvSpPr txBox="1">
          <a:spLocks noChangeArrowheads="1"/>
        </xdr:cNvSpPr>
      </xdr:nvSpPr>
      <xdr:spPr bwMode="auto">
        <a:xfrm>
          <a:off x="3924300" y="66198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104775</xdr:rowOff>
    </xdr:to>
    <xdr:sp macro="" textlink="">
      <xdr:nvSpPr>
        <xdr:cNvPr id="1122" name="Text 48"/>
        <xdr:cNvSpPr txBox="1">
          <a:spLocks noChangeArrowheads="1"/>
        </xdr:cNvSpPr>
      </xdr:nvSpPr>
      <xdr:spPr bwMode="auto">
        <a:xfrm>
          <a:off x="3924300" y="6619875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4</xdr:row>
      <xdr:rowOff>476250</xdr:rowOff>
    </xdr:from>
    <xdr:to>
      <xdr:col>5</xdr:col>
      <xdr:colOff>752475</xdr:colOff>
      <xdr:row>5</xdr:row>
      <xdr:rowOff>104775</xdr:rowOff>
    </xdr:to>
    <xdr:sp macro="" textlink="">
      <xdr:nvSpPr>
        <xdr:cNvPr id="1123" name="Text 30"/>
        <xdr:cNvSpPr txBox="1">
          <a:spLocks noChangeArrowheads="1"/>
        </xdr:cNvSpPr>
      </xdr:nvSpPr>
      <xdr:spPr bwMode="auto">
        <a:xfrm>
          <a:off x="3924300" y="6353175"/>
          <a:ext cx="952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4</xdr:row>
      <xdr:rowOff>476250</xdr:rowOff>
    </xdr:from>
    <xdr:to>
      <xdr:col>5</xdr:col>
      <xdr:colOff>752475</xdr:colOff>
      <xdr:row>5</xdr:row>
      <xdr:rowOff>104775</xdr:rowOff>
    </xdr:to>
    <xdr:sp macro="" textlink="">
      <xdr:nvSpPr>
        <xdr:cNvPr id="1124" name="Text 39"/>
        <xdr:cNvSpPr txBox="1">
          <a:spLocks noChangeArrowheads="1"/>
        </xdr:cNvSpPr>
      </xdr:nvSpPr>
      <xdr:spPr bwMode="auto">
        <a:xfrm>
          <a:off x="3924300" y="6353175"/>
          <a:ext cx="952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4</xdr:row>
      <xdr:rowOff>257175</xdr:rowOff>
    </xdr:from>
    <xdr:to>
      <xdr:col>5</xdr:col>
      <xdr:colOff>752475</xdr:colOff>
      <xdr:row>5</xdr:row>
      <xdr:rowOff>104775</xdr:rowOff>
    </xdr:to>
    <xdr:sp macro="" textlink="">
      <xdr:nvSpPr>
        <xdr:cNvPr id="1125" name="Text 48"/>
        <xdr:cNvSpPr txBox="1">
          <a:spLocks noChangeArrowheads="1"/>
        </xdr:cNvSpPr>
      </xdr:nvSpPr>
      <xdr:spPr bwMode="auto">
        <a:xfrm>
          <a:off x="3924300" y="6134100"/>
          <a:ext cx="952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171450</xdr:rowOff>
    </xdr:to>
    <xdr:sp macro="" textlink="">
      <xdr:nvSpPr>
        <xdr:cNvPr id="1126" name="Text 30"/>
        <xdr:cNvSpPr txBox="1">
          <a:spLocks noChangeArrowheads="1"/>
        </xdr:cNvSpPr>
      </xdr:nvSpPr>
      <xdr:spPr bwMode="auto">
        <a:xfrm>
          <a:off x="392430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171450</xdr:rowOff>
    </xdr:to>
    <xdr:sp macro="" textlink="">
      <xdr:nvSpPr>
        <xdr:cNvPr id="1127" name="Text 39"/>
        <xdr:cNvSpPr txBox="1">
          <a:spLocks noChangeArrowheads="1"/>
        </xdr:cNvSpPr>
      </xdr:nvSpPr>
      <xdr:spPr bwMode="auto">
        <a:xfrm>
          <a:off x="392430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171450</xdr:rowOff>
    </xdr:to>
    <xdr:sp macro="" textlink="">
      <xdr:nvSpPr>
        <xdr:cNvPr id="1128" name="Text 48"/>
        <xdr:cNvSpPr txBox="1">
          <a:spLocks noChangeArrowheads="1"/>
        </xdr:cNvSpPr>
      </xdr:nvSpPr>
      <xdr:spPr bwMode="auto">
        <a:xfrm>
          <a:off x="392430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171450</xdr:rowOff>
    </xdr:to>
    <xdr:sp macro="" textlink="">
      <xdr:nvSpPr>
        <xdr:cNvPr id="1129" name="Text 30"/>
        <xdr:cNvSpPr txBox="1">
          <a:spLocks noChangeArrowheads="1"/>
        </xdr:cNvSpPr>
      </xdr:nvSpPr>
      <xdr:spPr bwMode="auto">
        <a:xfrm>
          <a:off x="392430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171450</xdr:rowOff>
    </xdr:to>
    <xdr:sp macro="" textlink="">
      <xdr:nvSpPr>
        <xdr:cNvPr id="1130" name="Text 39"/>
        <xdr:cNvSpPr txBox="1">
          <a:spLocks noChangeArrowheads="1"/>
        </xdr:cNvSpPr>
      </xdr:nvSpPr>
      <xdr:spPr bwMode="auto">
        <a:xfrm>
          <a:off x="392430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171450</xdr:rowOff>
    </xdr:to>
    <xdr:sp macro="" textlink="">
      <xdr:nvSpPr>
        <xdr:cNvPr id="1131" name="Text 48"/>
        <xdr:cNvSpPr txBox="1">
          <a:spLocks noChangeArrowheads="1"/>
        </xdr:cNvSpPr>
      </xdr:nvSpPr>
      <xdr:spPr bwMode="auto">
        <a:xfrm>
          <a:off x="392430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171450</xdr:rowOff>
    </xdr:to>
    <xdr:sp macro="" textlink="">
      <xdr:nvSpPr>
        <xdr:cNvPr id="1132" name="Text 30"/>
        <xdr:cNvSpPr txBox="1">
          <a:spLocks noChangeArrowheads="1"/>
        </xdr:cNvSpPr>
      </xdr:nvSpPr>
      <xdr:spPr bwMode="auto">
        <a:xfrm>
          <a:off x="392430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171450</xdr:rowOff>
    </xdr:to>
    <xdr:sp macro="" textlink="">
      <xdr:nvSpPr>
        <xdr:cNvPr id="1133" name="Text 39"/>
        <xdr:cNvSpPr txBox="1">
          <a:spLocks noChangeArrowheads="1"/>
        </xdr:cNvSpPr>
      </xdr:nvSpPr>
      <xdr:spPr bwMode="auto">
        <a:xfrm>
          <a:off x="392430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171450</xdr:rowOff>
    </xdr:to>
    <xdr:sp macro="" textlink="">
      <xdr:nvSpPr>
        <xdr:cNvPr id="1134" name="Text 48"/>
        <xdr:cNvSpPr txBox="1">
          <a:spLocks noChangeArrowheads="1"/>
        </xdr:cNvSpPr>
      </xdr:nvSpPr>
      <xdr:spPr bwMode="auto">
        <a:xfrm>
          <a:off x="392430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171450</xdr:rowOff>
    </xdr:to>
    <xdr:sp macro="" textlink="">
      <xdr:nvSpPr>
        <xdr:cNvPr id="1135" name="Text 30"/>
        <xdr:cNvSpPr txBox="1">
          <a:spLocks noChangeArrowheads="1"/>
        </xdr:cNvSpPr>
      </xdr:nvSpPr>
      <xdr:spPr bwMode="auto">
        <a:xfrm>
          <a:off x="392430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171450</xdr:rowOff>
    </xdr:to>
    <xdr:sp macro="" textlink="">
      <xdr:nvSpPr>
        <xdr:cNvPr id="1136" name="Text 39"/>
        <xdr:cNvSpPr txBox="1">
          <a:spLocks noChangeArrowheads="1"/>
        </xdr:cNvSpPr>
      </xdr:nvSpPr>
      <xdr:spPr bwMode="auto">
        <a:xfrm>
          <a:off x="392430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171450</xdr:rowOff>
    </xdr:to>
    <xdr:sp macro="" textlink="">
      <xdr:nvSpPr>
        <xdr:cNvPr id="1137" name="Text 48"/>
        <xdr:cNvSpPr txBox="1">
          <a:spLocks noChangeArrowheads="1"/>
        </xdr:cNvSpPr>
      </xdr:nvSpPr>
      <xdr:spPr bwMode="auto">
        <a:xfrm>
          <a:off x="392430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171450</xdr:rowOff>
    </xdr:to>
    <xdr:sp macro="" textlink="">
      <xdr:nvSpPr>
        <xdr:cNvPr id="1138" name="Text 30"/>
        <xdr:cNvSpPr txBox="1">
          <a:spLocks noChangeArrowheads="1"/>
        </xdr:cNvSpPr>
      </xdr:nvSpPr>
      <xdr:spPr bwMode="auto">
        <a:xfrm>
          <a:off x="392430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0</xdr:rowOff>
    </xdr:from>
    <xdr:to>
      <xdr:col>5</xdr:col>
      <xdr:colOff>752475</xdr:colOff>
      <xdr:row>5</xdr:row>
      <xdr:rowOff>171450</xdr:rowOff>
    </xdr:to>
    <xdr:sp macro="" textlink="">
      <xdr:nvSpPr>
        <xdr:cNvPr id="1139" name="Text 39"/>
        <xdr:cNvSpPr txBox="1">
          <a:spLocks noChangeArrowheads="1"/>
        </xdr:cNvSpPr>
      </xdr:nvSpPr>
      <xdr:spPr bwMode="auto">
        <a:xfrm>
          <a:off x="3924300" y="6619875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6</xdr:row>
      <xdr:rowOff>0</xdr:rowOff>
    </xdr:to>
    <xdr:sp macro="" textlink="">
      <xdr:nvSpPr>
        <xdr:cNvPr id="1140" name="Text 30"/>
        <xdr:cNvSpPr txBox="1">
          <a:spLocks noChangeArrowheads="1"/>
        </xdr:cNvSpPr>
      </xdr:nvSpPr>
      <xdr:spPr bwMode="auto">
        <a:xfrm>
          <a:off x="3924300" y="7096125"/>
          <a:ext cx="952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6</xdr:row>
      <xdr:rowOff>0</xdr:rowOff>
    </xdr:to>
    <xdr:sp macro="" textlink="">
      <xdr:nvSpPr>
        <xdr:cNvPr id="1141" name="Text 39"/>
        <xdr:cNvSpPr txBox="1">
          <a:spLocks noChangeArrowheads="1"/>
        </xdr:cNvSpPr>
      </xdr:nvSpPr>
      <xdr:spPr bwMode="auto">
        <a:xfrm>
          <a:off x="3924300" y="7096125"/>
          <a:ext cx="952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6</xdr:row>
      <xdr:rowOff>0</xdr:rowOff>
    </xdr:to>
    <xdr:sp macro="" textlink="">
      <xdr:nvSpPr>
        <xdr:cNvPr id="1142" name="Text 48"/>
        <xdr:cNvSpPr txBox="1">
          <a:spLocks noChangeArrowheads="1"/>
        </xdr:cNvSpPr>
      </xdr:nvSpPr>
      <xdr:spPr bwMode="auto">
        <a:xfrm>
          <a:off x="3924300" y="7096125"/>
          <a:ext cx="952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6</xdr:row>
      <xdr:rowOff>0</xdr:rowOff>
    </xdr:to>
    <xdr:sp macro="" textlink="">
      <xdr:nvSpPr>
        <xdr:cNvPr id="1143" name="Text 30"/>
        <xdr:cNvSpPr txBox="1">
          <a:spLocks noChangeArrowheads="1"/>
        </xdr:cNvSpPr>
      </xdr:nvSpPr>
      <xdr:spPr bwMode="auto">
        <a:xfrm>
          <a:off x="3924300" y="7096125"/>
          <a:ext cx="952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6</xdr:row>
      <xdr:rowOff>0</xdr:rowOff>
    </xdr:to>
    <xdr:sp macro="" textlink="">
      <xdr:nvSpPr>
        <xdr:cNvPr id="1144" name="Text 39"/>
        <xdr:cNvSpPr txBox="1">
          <a:spLocks noChangeArrowheads="1"/>
        </xdr:cNvSpPr>
      </xdr:nvSpPr>
      <xdr:spPr bwMode="auto">
        <a:xfrm>
          <a:off x="3924300" y="7096125"/>
          <a:ext cx="952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6</xdr:row>
      <xdr:rowOff>0</xdr:rowOff>
    </xdr:to>
    <xdr:sp macro="" textlink="">
      <xdr:nvSpPr>
        <xdr:cNvPr id="1145" name="Text 48"/>
        <xdr:cNvSpPr txBox="1">
          <a:spLocks noChangeArrowheads="1"/>
        </xdr:cNvSpPr>
      </xdr:nvSpPr>
      <xdr:spPr bwMode="auto">
        <a:xfrm>
          <a:off x="3924300" y="7096125"/>
          <a:ext cx="952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257175</xdr:rowOff>
    </xdr:from>
    <xdr:to>
      <xdr:col>5</xdr:col>
      <xdr:colOff>752475</xdr:colOff>
      <xdr:row>6</xdr:row>
      <xdr:rowOff>0</xdr:rowOff>
    </xdr:to>
    <xdr:sp macro="" textlink="">
      <xdr:nvSpPr>
        <xdr:cNvPr id="1146" name="Text 48"/>
        <xdr:cNvSpPr txBox="1">
          <a:spLocks noChangeArrowheads="1"/>
        </xdr:cNvSpPr>
      </xdr:nvSpPr>
      <xdr:spPr bwMode="auto">
        <a:xfrm>
          <a:off x="3924300" y="6877050"/>
          <a:ext cx="952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6</xdr:row>
      <xdr:rowOff>0</xdr:rowOff>
    </xdr:to>
    <xdr:sp macro="" textlink="">
      <xdr:nvSpPr>
        <xdr:cNvPr id="1147" name="Text 30"/>
        <xdr:cNvSpPr txBox="1">
          <a:spLocks noChangeArrowheads="1"/>
        </xdr:cNvSpPr>
      </xdr:nvSpPr>
      <xdr:spPr bwMode="auto">
        <a:xfrm>
          <a:off x="3924300" y="7096125"/>
          <a:ext cx="952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6</xdr:row>
      <xdr:rowOff>0</xdr:rowOff>
    </xdr:to>
    <xdr:sp macro="" textlink="">
      <xdr:nvSpPr>
        <xdr:cNvPr id="1148" name="Text 39"/>
        <xdr:cNvSpPr txBox="1">
          <a:spLocks noChangeArrowheads="1"/>
        </xdr:cNvSpPr>
      </xdr:nvSpPr>
      <xdr:spPr bwMode="auto">
        <a:xfrm>
          <a:off x="3924300" y="7096125"/>
          <a:ext cx="952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257175</xdr:rowOff>
    </xdr:from>
    <xdr:to>
      <xdr:col>5</xdr:col>
      <xdr:colOff>752475</xdr:colOff>
      <xdr:row>6</xdr:row>
      <xdr:rowOff>0</xdr:rowOff>
    </xdr:to>
    <xdr:sp macro="" textlink="">
      <xdr:nvSpPr>
        <xdr:cNvPr id="1149" name="Text 48"/>
        <xdr:cNvSpPr txBox="1">
          <a:spLocks noChangeArrowheads="1"/>
        </xdr:cNvSpPr>
      </xdr:nvSpPr>
      <xdr:spPr bwMode="auto">
        <a:xfrm>
          <a:off x="3924300" y="6877050"/>
          <a:ext cx="952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257175</xdr:rowOff>
    </xdr:from>
    <xdr:to>
      <xdr:col>5</xdr:col>
      <xdr:colOff>752475</xdr:colOff>
      <xdr:row>6</xdr:row>
      <xdr:rowOff>0</xdr:rowOff>
    </xdr:to>
    <xdr:sp macro="" textlink="">
      <xdr:nvSpPr>
        <xdr:cNvPr id="1150" name="Text 48"/>
        <xdr:cNvSpPr txBox="1">
          <a:spLocks noChangeArrowheads="1"/>
        </xdr:cNvSpPr>
      </xdr:nvSpPr>
      <xdr:spPr bwMode="auto">
        <a:xfrm>
          <a:off x="3924300" y="6877050"/>
          <a:ext cx="952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6</xdr:row>
      <xdr:rowOff>0</xdr:rowOff>
    </xdr:to>
    <xdr:sp macro="" textlink="">
      <xdr:nvSpPr>
        <xdr:cNvPr id="1151" name="Text 30"/>
        <xdr:cNvSpPr txBox="1">
          <a:spLocks noChangeArrowheads="1"/>
        </xdr:cNvSpPr>
      </xdr:nvSpPr>
      <xdr:spPr bwMode="auto">
        <a:xfrm>
          <a:off x="3924300" y="7096125"/>
          <a:ext cx="952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6</xdr:row>
      <xdr:rowOff>0</xdr:rowOff>
    </xdr:to>
    <xdr:sp macro="" textlink="">
      <xdr:nvSpPr>
        <xdr:cNvPr id="1152" name="Text 39"/>
        <xdr:cNvSpPr txBox="1">
          <a:spLocks noChangeArrowheads="1"/>
        </xdr:cNvSpPr>
      </xdr:nvSpPr>
      <xdr:spPr bwMode="auto">
        <a:xfrm>
          <a:off x="3924300" y="7096125"/>
          <a:ext cx="952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257175</xdr:rowOff>
    </xdr:from>
    <xdr:to>
      <xdr:col>5</xdr:col>
      <xdr:colOff>752475</xdr:colOff>
      <xdr:row>6</xdr:row>
      <xdr:rowOff>0</xdr:rowOff>
    </xdr:to>
    <xdr:sp macro="" textlink="">
      <xdr:nvSpPr>
        <xdr:cNvPr id="1153" name="Text 48"/>
        <xdr:cNvSpPr txBox="1">
          <a:spLocks noChangeArrowheads="1"/>
        </xdr:cNvSpPr>
      </xdr:nvSpPr>
      <xdr:spPr bwMode="auto">
        <a:xfrm>
          <a:off x="3924300" y="6877050"/>
          <a:ext cx="952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6</xdr:row>
      <xdr:rowOff>0</xdr:rowOff>
    </xdr:to>
    <xdr:sp macro="" textlink="">
      <xdr:nvSpPr>
        <xdr:cNvPr id="1154" name="Text 30"/>
        <xdr:cNvSpPr txBox="1">
          <a:spLocks noChangeArrowheads="1"/>
        </xdr:cNvSpPr>
      </xdr:nvSpPr>
      <xdr:spPr bwMode="auto">
        <a:xfrm>
          <a:off x="3924300" y="7096125"/>
          <a:ext cx="952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6</xdr:row>
      <xdr:rowOff>0</xdr:rowOff>
    </xdr:to>
    <xdr:sp macro="" textlink="">
      <xdr:nvSpPr>
        <xdr:cNvPr id="1155" name="Text 39"/>
        <xdr:cNvSpPr txBox="1">
          <a:spLocks noChangeArrowheads="1"/>
        </xdr:cNvSpPr>
      </xdr:nvSpPr>
      <xdr:spPr bwMode="auto">
        <a:xfrm>
          <a:off x="3924300" y="7096125"/>
          <a:ext cx="952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6</xdr:row>
      <xdr:rowOff>0</xdr:rowOff>
    </xdr:to>
    <xdr:sp macro="" textlink="">
      <xdr:nvSpPr>
        <xdr:cNvPr id="1156" name="Text 48"/>
        <xdr:cNvSpPr txBox="1">
          <a:spLocks noChangeArrowheads="1"/>
        </xdr:cNvSpPr>
      </xdr:nvSpPr>
      <xdr:spPr bwMode="auto">
        <a:xfrm>
          <a:off x="3924300" y="7096125"/>
          <a:ext cx="952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6</xdr:row>
      <xdr:rowOff>0</xdr:rowOff>
    </xdr:to>
    <xdr:sp macro="" textlink="">
      <xdr:nvSpPr>
        <xdr:cNvPr id="1157" name="Text 30"/>
        <xdr:cNvSpPr txBox="1">
          <a:spLocks noChangeArrowheads="1"/>
        </xdr:cNvSpPr>
      </xdr:nvSpPr>
      <xdr:spPr bwMode="auto">
        <a:xfrm>
          <a:off x="3924300" y="7096125"/>
          <a:ext cx="952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6</xdr:row>
      <xdr:rowOff>0</xdr:rowOff>
    </xdr:to>
    <xdr:sp macro="" textlink="">
      <xdr:nvSpPr>
        <xdr:cNvPr id="1158" name="Text 39"/>
        <xdr:cNvSpPr txBox="1">
          <a:spLocks noChangeArrowheads="1"/>
        </xdr:cNvSpPr>
      </xdr:nvSpPr>
      <xdr:spPr bwMode="auto">
        <a:xfrm>
          <a:off x="3924300" y="7096125"/>
          <a:ext cx="952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6</xdr:row>
      <xdr:rowOff>0</xdr:rowOff>
    </xdr:to>
    <xdr:sp macro="" textlink="">
      <xdr:nvSpPr>
        <xdr:cNvPr id="1159" name="Text 48"/>
        <xdr:cNvSpPr txBox="1">
          <a:spLocks noChangeArrowheads="1"/>
        </xdr:cNvSpPr>
      </xdr:nvSpPr>
      <xdr:spPr bwMode="auto">
        <a:xfrm>
          <a:off x="3924300" y="7096125"/>
          <a:ext cx="952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257175</xdr:rowOff>
    </xdr:from>
    <xdr:to>
      <xdr:col>5</xdr:col>
      <xdr:colOff>752475</xdr:colOff>
      <xdr:row>6</xdr:row>
      <xdr:rowOff>0</xdr:rowOff>
    </xdr:to>
    <xdr:sp macro="" textlink="">
      <xdr:nvSpPr>
        <xdr:cNvPr id="1160" name="Text 48"/>
        <xdr:cNvSpPr txBox="1">
          <a:spLocks noChangeArrowheads="1"/>
        </xdr:cNvSpPr>
      </xdr:nvSpPr>
      <xdr:spPr bwMode="auto">
        <a:xfrm>
          <a:off x="3924300" y="6877050"/>
          <a:ext cx="952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257175</xdr:rowOff>
    </xdr:from>
    <xdr:to>
      <xdr:col>5</xdr:col>
      <xdr:colOff>752475</xdr:colOff>
      <xdr:row>6</xdr:row>
      <xdr:rowOff>0</xdr:rowOff>
    </xdr:to>
    <xdr:sp macro="" textlink="">
      <xdr:nvSpPr>
        <xdr:cNvPr id="1161" name="Text 48"/>
        <xdr:cNvSpPr txBox="1">
          <a:spLocks noChangeArrowheads="1"/>
        </xdr:cNvSpPr>
      </xdr:nvSpPr>
      <xdr:spPr bwMode="auto">
        <a:xfrm>
          <a:off x="3924300" y="6877050"/>
          <a:ext cx="952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6</xdr:row>
      <xdr:rowOff>0</xdr:rowOff>
    </xdr:to>
    <xdr:sp macro="" textlink="">
      <xdr:nvSpPr>
        <xdr:cNvPr id="1162" name="Text 30"/>
        <xdr:cNvSpPr txBox="1">
          <a:spLocks noChangeArrowheads="1"/>
        </xdr:cNvSpPr>
      </xdr:nvSpPr>
      <xdr:spPr bwMode="auto">
        <a:xfrm>
          <a:off x="3924300" y="7096125"/>
          <a:ext cx="952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6</xdr:row>
      <xdr:rowOff>0</xdr:rowOff>
    </xdr:to>
    <xdr:sp macro="" textlink="">
      <xdr:nvSpPr>
        <xdr:cNvPr id="1163" name="Text 39"/>
        <xdr:cNvSpPr txBox="1">
          <a:spLocks noChangeArrowheads="1"/>
        </xdr:cNvSpPr>
      </xdr:nvSpPr>
      <xdr:spPr bwMode="auto">
        <a:xfrm>
          <a:off x="3924300" y="7096125"/>
          <a:ext cx="952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257175</xdr:rowOff>
    </xdr:from>
    <xdr:to>
      <xdr:col>5</xdr:col>
      <xdr:colOff>752475</xdr:colOff>
      <xdr:row>6</xdr:row>
      <xdr:rowOff>0</xdr:rowOff>
    </xdr:to>
    <xdr:sp macro="" textlink="">
      <xdr:nvSpPr>
        <xdr:cNvPr id="1164" name="Text 48"/>
        <xdr:cNvSpPr txBox="1">
          <a:spLocks noChangeArrowheads="1"/>
        </xdr:cNvSpPr>
      </xdr:nvSpPr>
      <xdr:spPr bwMode="auto">
        <a:xfrm>
          <a:off x="3924300" y="6877050"/>
          <a:ext cx="952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6</xdr:row>
      <xdr:rowOff>104775</xdr:rowOff>
    </xdr:to>
    <xdr:sp macro="" textlink="">
      <xdr:nvSpPr>
        <xdr:cNvPr id="1165" name="Text 30"/>
        <xdr:cNvSpPr txBox="1">
          <a:spLocks noChangeArrowheads="1"/>
        </xdr:cNvSpPr>
      </xdr:nvSpPr>
      <xdr:spPr bwMode="auto">
        <a:xfrm>
          <a:off x="3924300" y="7096125"/>
          <a:ext cx="952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6</xdr:row>
      <xdr:rowOff>104775</xdr:rowOff>
    </xdr:to>
    <xdr:sp macro="" textlink="">
      <xdr:nvSpPr>
        <xdr:cNvPr id="1166" name="Text 39"/>
        <xdr:cNvSpPr txBox="1">
          <a:spLocks noChangeArrowheads="1"/>
        </xdr:cNvSpPr>
      </xdr:nvSpPr>
      <xdr:spPr bwMode="auto">
        <a:xfrm>
          <a:off x="3924300" y="7096125"/>
          <a:ext cx="952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6</xdr:row>
      <xdr:rowOff>104775</xdr:rowOff>
    </xdr:to>
    <xdr:sp macro="" textlink="">
      <xdr:nvSpPr>
        <xdr:cNvPr id="1167" name="Text 48"/>
        <xdr:cNvSpPr txBox="1">
          <a:spLocks noChangeArrowheads="1"/>
        </xdr:cNvSpPr>
      </xdr:nvSpPr>
      <xdr:spPr bwMode="auto">
        <a:xfrm>
          <a:off x="3924300" y="7096125"/>
          <a:ext cx="952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6</xdr:row>
      <xdr:rowOff>104775</xdr:rowOff>
    </xdr:to>
    <xdr:sp macro="" textlink="">
      <xdr:nvSpPr>
        <xdr:cNvPr id="1168" name="Text 30"/>
        <xdr:cNvSpPr txBox="1">
          <a:spLocks noChangeArrowheads="1"/>
        </xdr:cNvSpPr>
      </xdr:nvSpPr>
      <xdr:spPr bwMode="auto">
        <a:xfrm>
          <a:off x="3924300" y="7096125"/>
          <a:ext cx="952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6</xdr:row>
      <xdr:rowOff>104775</xdr:rowOff>
    </xdr:to>
    <xdr:sp macro="" textlink="">
      <xdr:nvSpPr>
        <xdr:cNvPr id="1169" name="Text 39"/>
        <xdr:cNvSpPr txBox="1">
          <a:spLocks noChangeArrowheads="1"/>
        </xdr:cNvSpPr>
      </xdr:nvSpPr>
      <xdr:spPr bwMode="auto">
        <a:xfrm>
          <a:off x="3924300" y="7096125"/>
          <a:ext cx="952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6</xdr:row>
      <xdr:rowOff>104775</xdr:rowOff>
    </xdr:to>
    <xdr:sp macro="" textlink="">
      <xdr:nvSpPr>
        <xdr:cNvPr id="1170" name="Text 48"/>
        <xdr:cNvSpPr txBox="1">
          <a:spLocks noChangeArrowheads="1"/>
        </xdr:cNvSpPr>
      </xdr:nvSpPr>
      <xdr:spPr bwMode="auto">
        <a:xfrm>
          <a:off x="3924300" y="7096125"/>
          <a:ext cx="952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257175</xdr:rowOff>
    </xdr:from>
    <xdr:to>
      <xdr:col>5</xdr:col>
      <xdr:colOff>752475</xdr:colOff>
      <xdr:row>6</xdr:row>
      <xdr:rowOff>104775</xdr:rowOff>
    </xdr:to>
    <xdr:sp macro="" textlink="">
      <xdr:nvSpPr>
        <xdr:cNvPr id="1171" name="Text 48"/>
        <xdr:cNvSpPr txBox="1">
          <a:spLocks noChangeArrowheads="1"/>
        </xdr:cNvSpPr>
      </xdr:nvSpPr>
      <xdr:spPr bwMode="auto">
        <a:xfrm>
          <a:off x="3924300" y="6877050"/>
          <a:ext cx="952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6</xdr:row>
      <xdr:rowOff>104775</xdr:rowOff>
    </xdr:to>
    <xdr:sp macro="" textlink="">
      <xdr:nvSpPr>
        <xdr:cNvPr id="1172" name="Text 30"/>
        <xdr:cNvSpPr txBox="1">
          <a:spLocks noChangeArrowheads="1"/>
        </xdr:cNvSpPr>
      </xdr:nvSpPr>
      <xdr:spPr bwMode="auto">
        <a:xfrm>
          <a:off x="3924300" y="7096125"/>
          <a:ext cx="952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6</xdr:row>
      <xdr:rowOff>104775</xdr:rowOff>
    </xdr:to>
    <xdr:sp macro="" textlink="">
      <xdr:nvSpPr>
        <xdr:cNvPr id="1173" name="Text 39"/>
        <xdr:cNvSpPr txBox="1">
          <a:spLocks noChangeArrowheads="1"/>
        </xdr:cNvSpPr>
      </xdr:nvSpPr>
      <xdr:spPr bwMode="auto">
        <a:xfrm>
          <a:off x="3924300" y="7096125"/>
          <a:ext cx="952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257175</xdr:rowOff>
    </xdr:from>
    <xdr:to>
      <xdr:col>5</xdr:col>
      <xdr:colOff>752475</xdr:colOff>
      <xdr:row>6</xdr:row>
      <xdr:rowOff>104775</xdr:rowOff>
    </xdr:to>
    <xdr:sp macro="" textlink="">
      <xdr:nvSpPr>
        <xdr:cNvPr id="1174" name="Text 48"/>
        <xdr:cNvSpPr txBox="1">
          <a:spLocks noChangeArrowheads="1"/>
        </xdr:cNvSpPr>
      </xdr:nvSpPr>
      <xdr:spPr bwMode="auto">
        <a:xfrm>
          <a:off x="3924300" y="6877050"/>
          <a:ext cx="952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257175</xdr:rowOff>
    </xdr:from>
    <xdr:to>
      <xdr:col>5</xdr:col>
      <xdr:colOff>752475</xdr:colOff>
      <xdr:row>6</xdr:row>
      <xdr:rowOff>104775</xdr:rowOff>
    </xdr:to>
    <xdr:sp macro="" textlink="">
      <xdr:nvSpPr>
        <xdr:cNvPr id="1175" name="Text 48"/>
        <xdr:cNvSpPr txBox="1">
          <a:spLocks noChangeArrowheads="1"/>
        </xdr:cNvSpPr>
      </xdr:nvSpPr>
      <xdr:spPr bwMode="auto">
        <a:xfrm>
          <a:off x="3924300" y="6877050"/>
          <a:ext cx="952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6</xdr:row>
      <xdr:rowOff>104775</xdr:rowOff>
    </xdr:to>
    <xdr:sp macro="" textlink="">
      <xdr:nvSpPr>
        <xdr:cNvPr id="1176" name="Text 30"/>
        <xdr:cNvSpPr txBox="1">
          <a:spLocks noChangeArrowheads="1"/>
        </xdr:cNvSpPr>
      </xdr:nvSpPr>
      <xdr:spPr bwMode="auto">
        <a:xfrm>
          <a:off x="3924300" y="7096125"/>
          <a:ext cx="952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6</xdr:row>
      <xdr:rowOff>104775</xdr:rowOff>
    </xdr:to>
    <xdr:sp macro="" textlink="">
      <xdr:nvSpPr>
        <xdr:cNvPr id="1177" name="Text 39"/>
        <xdr:cNvSpPr txBox="1">
          <a:spLocks noChangeArrowheads="1"/>
        </xdr:cNvSpPr>
      </xdr:nvSpPr>
      <xdr:spPr bwMode="auto">
        <a:xfrm>
          <a:off x="3924300" y="7096125"/>
          <a:ext cx="952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257175</xdr:rowOff>
    </xdr:from>
    <xdr:to>
      <xdr:col>5</xdr:col>
      <xdr:colOff>752475</xdr:colOff>
      <xdr:row>6</xdr:row>
      <xdr:rowOff>104775</xdr:rowOff>
    </xdr:to>
    <xdr:sp macro="" textlink="">
      <xdr:nvSpPr>
        <xdr:cNvPr id="1178" name="Text 48"/>
        <xdr:cNvSpPr txBox="1">
          <a:spLocks noChangeArrowheads="1"/>
        </xdr:cNvSpPr>
      </xdr:nvSpPr>
      <xdr:spPr bwMode="auto">
        <a:xfrm>
          <a:off x="3924300" y="6877050"/>
          <a:ext cx="952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6</xdr:row>
      <xdr:rowOff>104775</xdr:rowOff>
    </xdr:to>
    <xdr:sp macro="" textlink="">
      <xdr:nvSpPr>
        <xdr:cNvPr id="1179" name="Text 30"/>
        <xdr:cNvSpPr txBox="1">
          <a:spLocks noChangeArrowheads="1"/>
        </xdr:cNvSpPr>
      </xdr:nvSpPr>
      <xdr:spPr bwMode="auto">
        <a:xfrm>
          <a:off x="3924300" y="7096125"/>
          <a:ext cx="952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6</xdr:row>
      <xdr:rowOff>104775</xdr:rowOff>
    </xdr:to>
    <xdr:sp macro="" textlink="">
      <xdr:nvSpPr>
        <xdr:cNvPr id="1180" name="Text 39"/>
        <xdr:cNvSpPr txBox="1">
          <a:spLocks noChangeArrowheads="1"/>
        </xdr:cNvSpPr>
      </xdr:nvSpPr>
      <xdr:spPr bwMode="auto">
        <a:xfrm>
          <a:off x="3924300" y="7096125"/>
          <a:ext cx="952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6</xdr:row>
      <xdr:rowOff>104775</xdr:rowOff>
    </xdr:to>
    <xdr:sp macro="" textlink="">
      <xdr:nvSpPr>
        <xdr:cNvPr id="1181" name="Text 48"/>
        <xdr:cNvSpPr txBox="1">
          <a:spLocks noChangeArrowheads="1"/>
        </xdr:cNvSpPr>
      </xdr:nvSpPr>
      <xdr:spPr bwMode="auto">
        <a:xfrm>
          <a:off x="3924300" y="7096125"/>
          <a:ext cx="952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6</xdr:row>
      <xdr:rowOff>104775</xdr:rowOff>
    </xdr:to>
    <xdr:sp macro="" textlink="">
      <xdr:nvSpPr>
        <xdr:cNvPr id="1182" name="Text 30"/>
        <xdr:cNvSpPr txBox="1">
          <a:spLocks noChangeArrowheads="1"/>
        </xdr:cNvSpPr>
      </xdr:nvSpPr>
      <xdr:spPr bwMode="auto">
        <a:xfrm>
          <a:off x="3924300" y="7096125"/>
          <a:ext cx="952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6</xdr:row>
      <xdr:rowOff>104775</xdr:rowOff>
    </xdr:to>
    <xdr:sp macro="" textlink="">
      <xdr:nvSpPr>
        <xdr:cNvPr id="1183" name="Text 39"/>
        <xdr:cNvSpPr txBox="1">
          <a:spLocks noChangeArrowheads="1"/>
        </xdr:cNvSpPr>
      </xdr:nvSpPr>
      <xdr:spPr bwMode="auto">
        <a:xfrm>
          <a:off x="3924300" y="7096125"/>
          <a:ext cx="952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6</xdr:row>
      <xdr:rowOff>104775</xdr:rowOff>
    </xdr:to>
    <xdr:sp macro="" textlink="">
      <xdr:nvSpPr>
        <xdr:cNvPr id="1184" name="Text 48"/>
        <xdr:cNvSpPr txBox="1">
          <a:spLocks noChangeArrowheads="1"/>
        </xdr:cNvSpPr>
      </xdr:nvSpPr>
      <xdr:spPr bwMode="auto">
        <a:xfrm>
          <a:off x="3924300" y="7096125"/>
          <a:ext cx="952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257175</xdr:rowOff>
    </xdr:from>
    <xdr:to>
      <xdr:col>5</xdr:col>
      <xdr:colOff>752475</xdr:colOff>
      <xdr:row>6</xdr:row>
      <xdr:rowOff>104775</xdr:rowOff>
    </xdr:to>
    <xdr:sp macro="" textlink="">
      <xdr:nvSpPr>
        <xdr:cNvPr id="1185" name="Text 48"/>
        <xdr:cNvSpPr txBox="1">
          <a:spLocks noChangeArrowheads="1"/>
        </xdr:cNvSpPr>
      </xdr:nvSpPr>
      <xdr:spPr bwMode="auto">
        <a:xfrm>
          <a:off x="3924300" y="6877050"/>
          <a:ext cx="952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6</xdr:row>
      <xdr:rowOff>104775</xdr:rowOff>
    </xdr:to>
    <xdr:sp macro="" textlink="">
      <xdr:nvSpPr>
        <xdr:cNvPr id="1186" name="Text 30"/>
        <xdr:cNvSpPr txBox="1">
          <a:spLocks noChangeArrowheads="1"/>
        </xdr:cNvSpPr>
      </xdr:nvSpPr>
      <xdr:spPr bwMode="auto">
        <a:xfrm>
          <a:off x="3924300" y="7096125"/>
          <a:ext cx="952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6</xdr:row>
      <xdr:rowOff>104775</xdr:rowOff>
    </xdr:to>
    <xdr:sp macro="" textlink="">
      <xdr:nvSpPr>
        <xdr:cNvPr id="1187" name="Text 39"/>
        <xdr:cNvSpPr txBox="1">
          <a:spLocks noChangeArrowheads="1"/>
        </xdr:cNvSpPr>
      </xdr:nvSpPr>
      <xdr:spPr bwMode="auto">
        <a:xfrm>
          <a:off x="3924300" y="7096125"/>
          <a:ext cx="952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257175</xdr:rowOff>
    </xdr:from>
    <xdr:to>
      <xdr:col>5</xdr:col>
      <xdr:colOff>752475</xdr:colOff>
      <xdr:row>6</xdr:row>
      <xdr:rowOff>104775</xdr:rowOff>
    </xdr:to>
    <xdr:sp macro="" textlink="">
      <xdr:nvSpPr>
        <xdr:cNvPr id="1188" name="Text 48"/>
        <xdr:cNvSpPr txBox="1">
          <a:spLocks noChangeArrowheads="1"/>
        </xdr:cNvSpPr>
      </xdr:nvSpPr>
      <xdr:spPr bwMode="auto">
        <a:xfrm>
          <a:off x="3924300" y="6877050"/>
          <a:ext cx="952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4</xdr:row>
      <xdr:rowOff>476250</xdr:rowOff>
    </xdr:from>
    <xdr:to>
      <xdr:col>5</xdr:col>
      <xdr:colOff>752475</xdr:colOff>
      <xdr:row>6</xdr:row>
      <xdr:rowOff>104775</xdr:rowOff>
    </xdr:to>
    <xdr:sp macro="" textlink="">
      <xdr:nvSpPr>
        <xdr:cNvPr id="1189" name="Text 30"/>
        <xdr:cNvSpPr txBox="1">
          <a:spLocks noChangeArrowheads="1"/>
        </xdr:cNvSpPr>
      </xdr:nvSpPr>
      <xdr:spPr bwMode="auto">
        <a:xfrm>
          <a:off x="3924300" y="6353175"/>
          <a:ext cx="9525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4</xdr:row>
      <xdr:rowOff>476250</xdr:rowOff>
    </xdr:from>
    <xdr:to>
      <xdr:col>5</xdr:col>
      <xdr:colOff>752475</xdr:colOff>
      <xdr:row>6</xdr:row>
      <xdr:rowOff>104775</xdr:rowOff>
    </xdr:to>
    <xdr:sp macro="" textlink="">
      <xdr:nvSpPr>
        <xdr:cNvPr id="1190" name="Text 39"/>
        <xdr:cNvSpPr txBox="1">
          <a:spLocks noChangeArrowheads="1"/>
        </xdr:cNvSpPr>
      </xdr:nvSpPr>
      <xdr:spPr bwMode="auto">
        <a:xfrm>
          <a:off x="3924300" y="6353175"/>
          <a:ext cx="9525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4</xdr:row>
      <xdr:rowOff>476250</xdr:rowOff>
    </xdr:from>
    <xdr:to>
      <xdr:col>5</xdr:col>
      <xdr:colOff>752475</xdr:colOff>
      <xdr:row>6</xdr:row>
      <xdr:rowOff>104775</xdr:rowOff>
    </xdr:to>
    <xdr:sp macro="" textlink="">
      <xdr:nvSpPr>
        <xdr:cNvPr id="1191" name="Text 48"/>
        <xdr:cNvSpPr txBox="1">
          <a:spLocks noChangeArrowheads="1"/>
        </xdr:cNvSpPr>
      </xdr:nvSpPr>
      <xdr:spPr bwMode="auto">
        <a:xfrm>
          <a:off x="3924300" y="6353175"/>
          <a:ext cx="9525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4</xdr:row>
      <xdr:rowOff>476250</xdr:rowOff>
    </xdr:from>
    <xdr:to>
      <xdr:col>5</xdr:col>
      <xdr:colOff>752475</xdr:colOff>
      <xdr:row>6</xdr:row>
      <xdr:rowOff>104775</xdr:rowOff>
    </xdr:to>
    <xdr:sp macro="" textlink="">
      <xdr:nvSpPr>
        <xdr:cNvPr id="1192" name="Text 30"/>
        <xdr:cNvSpPr txBox="1">
          <a:spLocks noChangeArrowheads="1"/>
        </xdr:cNvSpPr>
      </xdr:nvSpPr>
      <xdr:spPr bwMode="auto">
        <a:xfrm>
          <a:off x="3924300" y="6353175"/>
          <a:ext cx="9525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4</xdr:row>
      <xdr:rowOff>476250</xdr:rowOff>
    </xdr:from>
    <xdr:to>
      <xdr:col>5</xdr:col>
      <xdr:colOff>752475</xdr:colOff>
      <xdr:row>6</xdr:row>
      <xdr:rowOff>104775</xdr:rowOff>
    </xdr:to>
    <xdr:sp macro="" textlink="">
      <xdr:nvSpPr>
        <xdr:cNvPr id="1193" name="Text 39"/>
        <xdr:cNvSpPr txBox="1">
          <a:spLocks noChangeArrowheads="1"/>
        </xdr:cNvSpPr>
      </xdr:nvSpPr>
      <xdr:spPr bwMode="auto">
        <a:xfrm>
          <a:off x="3924300" y="6353175"/>
          <a:ext cx="9525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4</xdr:row>
      <xdr:rowOff>476250</xdr:rowOff>
    </xdr:from>
    <xdr:to>
      <xdr:col>5</xdr:col>
      <xdr:colOff>752475</xdr:colOff>
      <xdr:row>6</xdr:row>
      <xdr:rowOff>104775</xdr:rowOff>
    </xdr:to>
    <xdr:sp macro="" textlink="">
      <xdr:nvSpPr>
        <xdr:cNvPr id="1194" name="Text 48"/>
        <xdr:cNvSpPr txBox="1">
          <a:spLocks noChangeArrowheads="1"/>
        </xdr:cNvSpPr>
      </xdr:nvSpPr>
      <xdr:spPr bwMode="auto">
        <a:xfrm>
          <a:off x="3924300" y="6353175"/>
          <a:ext cx="9525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4</xdr:row>
      <xdr:rowOff>257175</xdr:rowOff>
    </xdr:from>
    <xdr:to>
      <xdr:col>5</xdr:col>
      <xdr:colOff>752475</xdr:colOff>
      <xdr:row>6</xdr:row>
      <xdr:rowOff>104775</xdr:rowOff>
    </xdr:to>
    <xdr:sp macro="" textlink="">
      <xdr:nvSpPr>
        <xdr:cNvPr id="1195" name="Text 48"/>
        <xdr:cNvSpPr txBox="1">
          <a:spLocks noChangeArrowheads="1"/>
        </xdr:cNvSpPr>
      </xdr:nvSpPr>
      <xdr:spPr bwMode="auto">
        <a:xfrm>
          <a:off x="3924300" y="6134100"/>
          <a:ext cx="9525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4</xdr:row>
      <xdr:rowOff>476250</xdr:rowOff>
    </xdr:from>
    <xdr:to>
      <xdr:col>5</xdr:col>
      <xdr:colOff>752475</xdr:colOff>
      <xdr:row>6</xdr:row>
      <xdr:rowOff>104775</xdr:rowOff>
    </xdr:to>
    <xdr:sp macro="" textlink="">
      <xdr:nvSpPr>
        <xdr:cNvPr id="1196" name="Text 30"/>
        <xdr:cNvSpPr txBox="1">
          <a:spLocks noChangeArrowheads="1"/>
        </xdr:cNvSpPr>
      </xdr:nvSpPr>
      <xdr:spPr bwMode="auto">
        <a:xfrm>
          <a:off x="3924300" y="6353175"/>
          <a:ext cx="9525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4</xdr:row>
      <xdr:rowOff>476250</xdr:rowOff>
    </xdr:from>
    <xdr:to>
      <xdr:col>5</xdr:col>
      <xdr:colOff>752475</xdr:colOff>
      <xdr:row>6</xdr:row>
      <xdr:rowOff>104775</xdr:rowOff>
    </xdr:to>
    <xdr:sp macro="" textlink="">
      <xdr:nvSpPr>
        <xdr:cNvPr id="1197" name="Text 39"/>
        <xdr:cNvSpPr txBox="1">
          <a:spLocks noChangeArrowheads="1"/>
        </xdr:cNvSpPr>
      </xdr:nvSpPr>
      <xdr:spPr bwMode="auto">
        <a:xfrm>
          <a:off x="3924300" y="6353175"/>
          <a:ext cx="9525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4</xdr:row>
      <xdr:rowOff>257175</xdr:rowOff>
    </xdr:from>
    <xdr:to>
      <xdr:col>5</xdr:col>
      <xdr:colOff>752475</xdr:colOff>
      <xdr:row>6</xdr:row>
      <xdr:rowOff>104775</xdr:rowOff>
    </xdr:to>
    <xdr:sp macro="" textlink="">
      <xdr:nvSpPr>
        <xdr:cNvPr id="1198" name="Text 48"/>
        <xdr:cNvSpPr txBox="1">
          <a:spLocks noChangeArrowheads="1"/>
        </xdr:cNvSpPr>
      </xdr:nvSpPr>
      <xdr:spPr bwMode="auto">
        <a:xfrm>
          <a:off x="3924300" y="6134100"/>
          <a:ext cx="9525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4</xdr:row>
      <xdr:rowOff>257175</xdr:rowOff>
    </xdr:from>
    <xdr:to>
      <xdr:col>5</xdr:col>
      <xdr:colOff>752475</xdr:colOff>
      <xdr:row>6</xdr:row>
      <xdr:rowOff>104775</xdr:rowOff>
    </xdr:to>
    <xdr:sp macro="" textlink="">
      <xdr:nvSpPr>
        <xdr:cNvPr id="1199" name="Text 48"/>
        <xdr:cNvSpPr txBox="1">
          <a:spLocks noChangeArrowheads="1"/>
        </xdr:cNvSpPr>
      </xdr:nvSpPr>
      <xdr:spPr bwMode="auto">
        <a:xfrm>
          <a:off x="3924300" y="6134100"/>
          <a:ext cx="9525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4</xdr:row>
      <xdr:rowOff>476250</xdr:rowOff>
    </xdr:from>
    <xdr:to>
      <xdr:col>5</xdr:col>
      <xdr:colOff>752475</xdr:colOff>
      <xdr:row>6</xdr:row>
      <xdr:rowOff>104775</xdr:rowOff>
    </xdr:to>
    <xdr:sp macro="" textlink="">
      <xdr:nvSpPr>
        <xdr:cNvPr id="1200" name="Text 30"/>
        <xdr:cNvSpPr txBox="1">
          <a:spLocks noChangeArrowheads="1"/>
        </xdr:cNvSpPr>
      </xdr:nvSpPr>
      <xdr:spPr bwMode="auto">
        <a:xfrm>
          <a:off x="3924300" y="6353175"/>
          <a:ext cx="9525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4</xdr:row>
      <xdr:rowOff>476250</xdr:rowOff>
    </xdr:from>
    <xdr:to>
      <xdr:col>5</xdr:col>
      <xdr:colOff>752475</xdr:colOff>
      <xdr:row>6</xdr:row>
      <xdr:rowOff>104775</xdr:rowOff>
    </xdr:to>
    <xdr:sp macro="" textlink="">
      <xdr:nvSpPr>
        <xdr:cNvPr id="1201" name="Text 39"/>
        <xdr:cNvSpPr txBox="1">
          <a:spLocks noChangeArrowheads="1"/>
        </xdr:cNvSpPr>
      </xdr:nvSpPr>
      <xdr:spPr bwMode="auto">
        <a:xfrm>
          <a:off x="3924300" y="6353175"/>
          <a:ext cx="9525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4</xdr:row>
      <xdr:rowOff>257175</xdr:rowOff>
    </xdr:from>
    <xdr:to>
      <xdr:col>5</xdr:col>
      <xdr:colOff>752475</xdr:colOff>
      <xdr:row>6</xdr:row>
      <xdr:rowOff>104775</xdr:rowOff>
    </xdr:to>
    <xdr:sp macro="" textlink="">
      <xdr:nvSpPr>
        <xdr:cNvPr id="1202" name="Text 48"/>
        <xdr:cNvSpPr txBox="1">
          <a:spLocks noChangeArrowheads="1"/>
        </xdr:cNvSpPr>
      </xdr:nvSpPr>
      <xdr:spPr bwMode="auto">
        <a:xfrm>
          <a:off x="3924300" y="6134100"/>
          <a:ext cx="9525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4</xdr:row>
      <xdr:rowOff>476250</xdr:rowOff>
    </xdr:from>
    <xdr:to>
      <xdr:col>5</xdr:col>
      <xdr:colOff>752475</xdr:colOff>
      <xdr:row>6</xdr:row>
      <xdr:rowOff>104775</xdr:rowOff>
    </xdr:to>
    <xdr:sp macro="" textlink="">
      <xdr:nvSpPr>
        <xdr:cNvPr id="1203" name="Text 30"/>
        <xdr:cNvSpPr txBox="1">
          <a:spLocks noChangeArrowheads="1"/>
        </xdr:cNvSpPr>
      </xdr:nvSpPr>
      <xdr:spPr bwMode="auto">
        <a:xfrm>
          <a:off x="3924300" y="6353175"/>
          <a:ext cx="9525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4</xdr:row>
      <xdr:rowOff>476250</xdr:rowOff>
    </xdr:from>
    <xdr:to>
      <xdr:col>5</xdr:col>
      <xdr:colOff>752475</xdr:colOff>
      <xdr:row>6</xdr:row>
      <xdr:rowOff>104775</xdr:rowOff>
    </xdr:to>
    <xdr:sp macro="" textlink="">
      <xdr:nvSpPr>
        <xdr:cNvPr id="1204" name="Text 39"/>
        <xdr:cNvSpPr txBox="1">
          <a:spLocks noChangeArrowheads="1"/>
        </xdr:cNvSpPr>
      </xdr:nvSpPr>
      <xdr:spPr bwMode="auto">
        <a:xfrm>
          <a:off x="3924300" y="6353175"/>
          <a:ext cx="9525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4</xdr:row>
      <xdr:rowOff>476250</xdr:rowOff>
    </xdr:from>
    <xdr:to>
      <xdr:col>5</xdr:col>
      <xdr:colOff>752475</xdr:colOff>
      <xdr:row>6</xdr:row>
      <xdr:rowOff>104775</xdr:rowOff>
    </xdr:to>
    <xdr:sp macro="" textlink="">
      <xdr:nvSpPr>
        <xdr:cNvPr id="1205" name="Text 48"/>
        <xdr:cNvSpPr txBox="1">
          <a:spLocks noChangeArrowheads="1"/>
        </xdr:cNvSpPr>
      </xdr:nvSpPr>
      <xdr:spPr bwMode="auto">
        <a:xfrm>
          <a:off x="3924300" y="6353175"/>
          <a:ext cx="9525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4</xdr:row>
      <xdr:rowOff>476250</xdr:rowOff>
    </xdr:from>
    <xdr:to>
      <xdr:col>5</xdr:col>
      <xdr:colOff>752475</xdr:colOff>
      <xdr:row>6</xdr:row>
      <xdr:rowOff>104775</xdr:rowOff>
    </xdr:to>
    <xdr:sp macro="" textlink="">
      <xdr:nvSpPr>
        <xdr:cNvPr id="1206" name="Text 30"/>
        <xdr:cNvSpPr txBox="1">
          <a:spLocks noChangeArrowheads="1"/>
        </xdr:cNvSpPr>
      </xdr:nvSpPr>
      <xdr:spPr bwMode="auto">
        <a:xfrm>
          <a:off x="3924300" y="6353175"/>
          <a:ext cx="9525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4</xdr:row>
      <xdr:rowOff>476250</xdr:rowOff>
    </xdr:from>
    <xdr:to>
      <xdr:col>5</xdr:col>
      <xdr:colOff>752475</xdr:colOff>
      <xdr:row>6</xdr:row>
      <xdr:rowOff>104775</xdr:rowOff>
    </xdr:to>
    <xdr:sp macro="" textlink="">
      <xdr:nvSpPr>
        <xdr:cNvPr id="1207" name="Text 39"/>
        <xdr:cNvSpPr txBox="1">
          <a:spLocks noChangeArrowheads="1"/>
        </xdr:cNvSpPr>
      </xdr:nvSpPr>
      <xdr:spPr bwMode="auto">
        <a:xfrm>
          <a:off x="3924300" y="6353175"/>
          <a:ext cx="9525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4</xdr:row>
      <xdr:rowOff>476250</xdr:rowOff>
    </xdr:from>
    <xdr:to>
      <xdr:col>5</xdr:col>
      <xdr:colOff>752475</xdr:colOff>
      <xdr:row>6</xdr:row>
      <xdr:rowOff>104775</xdr:rowOff>
    </xdr:to>
    <xdr:sp macro="" textlink="">
      <xdr:nvSpPr>
        <xdr:cNvPr id="1208" name="Text 48"/>
        <xdr:cNvSpPr txBox="1">
          <a:spLocks noChangeArrowheads="1"/>
        </xdr:cNvSpPr>
      </xdr:nvSpPr>
      <xdr:spPr bwMode="auto">
        <a:xfrm>
          <a:off x="3924300" y="6353175"/>
          <a:ext cx="9525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4</xdr:row>
      <xdr:rowOff>257175</xdr:rowOff>
    </xdr:from>
    <xdr:to>
      <xdr:col>5</xdr:col>
      <xdr:colOff>752475</xdr:colOff>
      <xdr:row>7</xdr:row>
      <xdr:rowOff>0</xdr:rowOff>
    </xdr:to>
    <xdr:sp macro="" textlink="">
      <xdr:nvSpPr>
        <xdr:cNvPr id="1209" name="Text 48"/>
        <xdr:cNvSpPr txBox="1">
          <a:spLocks noChangeArrowheads="1"/>
        </xdr:cNvSpPr>
      </xdr:nvSpPr>
      <xdr:spPr bwMode="auto">
        <a:xfrm>
          <a:off x="3924300" y="6134100"/>
          <a:ext cx="95250" cy="1971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4</xdr:row>
      <xdr:rowOff>257175</xdr:rowOff>
    </xdr:from>
    <xdr:to>
      <xdr:col>5</xdr:col>
      <xdr:colOff>752475</xdr:colOff>
      <xdr:row>6</xdr:row>
      <xdr:rowOff>104775</xdr:rowOff>
    </xdr:to>
    <xdr:sp macro="" textlink="">
      <xdr:nvSpPr>
        <xdr:cNvPr id="1210" name="Text 48"/>
        <xdr:cNvSpPr txBox="1">
          <a:spLocks noChangeArrowheads="1"/>
        </xdr:cNvSpPr>
      </xdr:nvSpPr>
      <xdr:spPr bwMode="auto">
        <a:xfrm>
          <a:off x="3924300" y="6134100"/>
          <a:ext cx="9525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4</xdr:row>
      <xdr:rowOff>476250</xdr:rowOff>
    </xdr:from>
    <xdr:to>
      <xdr:col>5</xdr:col>
      <xdr:colOff>752475</xdr:colOff>
      <xdr:row>6</xdr:row>
      <xdr:rowOff>104775</xdr:rowOff>
    </xdr:to>
    <xdr:sp macro="" textlink="">
      <xdr:nvSpPr>
        <xdr:cNvPr id="1211" name="Text 30"/>
        <xdr:cNvSpPr txBox="1">
          <a:spLocks noChangeArrowheads="1"/>
        </xdr:cNvSpPr>
      </xdr:nvSpPr>
      <xdr:spPr bwMode="auto">
        <a:xfrm>
          <a:off x="3924300" y="6353175"/>
          <a:ext cx="9525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4</xdr:row>
      <xdr:rowOff>476250</xdr:rowOff>
    </xdr:from>
    <xdr:to>
      <xdr:col>5</xdr:col>
      <xdr:colOff>752475</xdr:colOff>
      <xdr:row>6</xdr:row>
      <xdr:rowOff>104775</xdr:rowOff>
    </xdr:to>
    <xdr:sp macro="" textlink="">
      <xdr:nvSpPr>
        <xdr:cNvPr id="1212" name="Text 39"/>
        <xdr:cNvSpPr txBox="1">
          <a:spLocks noChangeArrowheads="1"/>
        </xdr:cNvSpPr>
      </xdr:nvSpPr>
      <xdr:spPr bwMode="auto">
        <a:xfrm>
          <a:off x="3924300" y="6353175"/>
          <a:ext cx="9525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4</xdr:row>
      <xdr:rowOff>257175</xdr:rowOff>
    </xdr:from>
    <xdr:to>
      <xdr:col>5</xdr:col>
      <xdr:colOff>752475</xdr:colOff>
      <xdr:row>6</xdr:row>
      <xdr:rowOff>104775</xdr:rowOff>
    </xdr:to>
    <xdr:sp macro="" textlink="">
      <xdr:nvSpPr>
        <xdr:cNvPr id="1213" name="Text 48"/>
        <xdr:cNvSpPr txBox="1">
          <a:spLocks noChangeArrowheads="1"/>
        </xdr:cNvSpPr>
      </xdr:nvSpPr>
      <xdr:spPr bwMode="auto">
        <a:xfrm>
          <a:off x="3924300" y="6134100"/>
          <a:ext cx="9525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1214" name="Text 39"/>
        <xdr:cNvSpPr txBox="1">
          <a:spLocks noChangeArrowheads="1"/>
        </xdr:cNvSpPr>
      </xdr:nvSpPr>
      <xdr:spPr bwMode="auto">
        <a:xfrm>
          <a:off x="1933575" y="3629025"/>
          <a:ext cx="952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1215" name="Text 48"/>
        <xdr:cNvSpPr txBox="1">
          <a:spLocks noChangeArrowheads="1"/>
        </xdr:cNvSpPr>
      </xdr:nvSpPr>
      <xdr:spPr bwMode="auto">
        <a:xfrm>
          <a:off x="1933575" y="3629025"/>
          <a:ext cx="952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1216" name="Text 30"/>
        <xdr:cNvSpPr txBox="1">
          <a:spLocks noChangeArrowheads="1"/>
        </xdr:cNvSpPr>
      </xdr:nvSpPr>
      <xdr:spPr bwMode="auto">
        <a:xfrm>
          <a:off x="1933575" y="3629025"/>
          <a:ext cx="952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1217" name="Text 39"/>
        <xdr:cNvSpPr txBox="1">
          <a:spLocks noChangeArrowheads="1"/>
        </xdr:cNvSpPr>
      </xdr:nvSpPr>
      <xdr:spPr bwMode="auto">
        <a:xfrm>
          <a:off x="1933575" y="3629025"/>
          <a:ext cx="952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1218" name="Text 48"/>
        <xdr:cNvSpPr txBox="1">
          <a:spLocks noChangeArrowheads="1"/>
        </xdr:cNvSpPr>
      </xdr:nvSpPr>
      <xdr:spPr bwMode="auto">
        <a:xfrm>
          <a:off x="1933575" y="3629025"/>
          <a:ext cx="952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1219" name="Text 30"/>
        <xdr:cNvSpPr txBox="1">
          <a:spLocks noChangeArrowheads="1"/>
        </xdr:cNvSpPr>
      </xdr:nvSpPr>
      <xdr:spPr bwMode="auto">
        <a:xfrm>
          <a:off x="1933575" y="3629025"/>
          <a:ext cx="952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1220" name="Text 39"/>
        <xdr:cNvSpPr txBox="1">
          <a:spLocks noChangeArrowheads="1"/>
        </xdr:cNvSpPr>
      </xdr:nvSpPr>
      <xdr:spPr bwMode="auto">
        <a:xfrm>
          <a:off x="1933575" y="3629025"/>
          <a:ext cx="952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1221" name="Text 48"/>
        <xdr:cNvSpPr txBox="1">
          <a:spLocks noChangeArrowheads="1"/>
        </xdr:cNvSpPr>
      </xdr:nvSpPr>
      <xdr:spPr bwMode="auto">
        <a:xfrm>
          <a:off x="1933575" y="3629025"/>
          <a:ext cx="952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1222" name="Text 30"/>
        <xdr:cNvSpPr txBox="1">
          <a:spLocks noChangeArrowheads="1"/>
        </xdr:cNvSpPr>
      </xdr:nvSpPr>
      <xdr:spPr bwMode="auto">
        <a:xfrm>
          <a:off x="1933575" y="3629025"/>
          <a:ext cx="952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1223" name="Text 39"/>
        <xdr:cNvSpPr txBox="1">
          <a:spLocks noChangeArrowheads="1"/>
        </xdr:cNvSpPr>
      </xdr:nvSpPr>
      <xdr:spPr bwMode="auto">
        <a:xfrm>
          <a:off x="1933575" y="3629025"/>
          <a:ext cx="952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1224" name="Text 48"/>
        <xdr:cNvSpPr txBox="1">
          <a:spLocks noChangeArrowheads="1"/>
        </xdr:cNvSpPr>
      </xdr:nvSpPr>
      <xdr:spPr bwMode="auto">
        <a:xfrm>
          <a:off x="1933575" y="3629025"/>
          <a:ext cx="952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1225" name="Text 30"/>
        <xdr:cNvSpPr txBox="1">
          <a:spLocks noChangeArrowheads="1"/>
        </xdr:cNvSpPr>
      </xdr:nvSpPr>
      <xdr:spPr bwMode="auto">
        <a:xfrm>
          <a:off x="1933575" y="3629025"/>
          <a:ext cx="952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1226" name="Text 39"/>
        <xdr:cNvSpPr txBox="1">
          <a:spLocks noChangeArrowheads="1"/>
        </xdr:cNvSpPr>
      </xdr:nvSpPr>
      <xdr:spPr bwMode="auto">
        <a:xfrm>
          <a:off x="1933575" y="3629025"/>
          <a:ext cx="952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1227" name="Text 48"/>
        <xdr:cNvSpPr txBox="1">
          <a:spLocks noChangeArrowheads="1"/>
        </xdr:cNvSpPr>
      </xdr:nvSpPr>
      <xdr:spPr bwMode="auto">
        <a:xfrm>
          <a:off x="1933575" y="3629025"/>
          <a:ext cx="952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1228" name="Text 30"/>
        <xdr:cNvSpPr txBox="1">
          <a:spLocks noChangeArrowheads="1"/>
        </xdr:cNvSpPr>
      </xdr:nvSpPr>
      <xdr:spPr bwMode="auto">
        <a:xfrm>
          <a:off x="1933575" y="3629025"/>
          <a:ext cx="952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1229" name="Text 39"/>
        <xdr:cNvSpPr txBox="1">
          <a:spLocks noChangeArrowheads="1"/>
        </xdr:cNvSpPr>
      </xdr:nvSpPr>
      <xdr:spPr bwMode="auto">
        <a:xfrm>
          <a:off x="1933575" y="3629025"/>
          <a:ext cx="952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1230" name="Text 48"/>
        <xdr:cNvSpPr txBox="1">
          <a:spLocks noChangeArrowheads="1"/>
        </xdr:cNvSpPr>
      </xdr:nvSpPr>
      <xdr:spPr bwMode="auto">
        <a:xfrm>
          <a:off x="1933575" y="3629025"/>
          <a:ext cx="952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1231" name="Text 30"/>
        <xdr:cNvSpPr txBox="1">
          <a:spLocks noChangeArrowheads="1"/>
        </xdr:cNvSpPr>
      </xdr:nvSpPr>
      <xdr:spPr bwMode="auto">
        <a:xfrm>
          <a:off x="1933575" y="3629025"/>
          <a:ext cx="952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1232" name="Text 39"/>
        <xdr:cNvSpPr txBox="1">
          <a:spLocks noChangeArrowheads="1"/>
        </xdr:cNvSpPr>
      </xdr:nvSpPr>
      <xdr:spPr bwMode="auto">
        <a:xfrm>
          <a:off x="1933575" y="3629025"/>
          <a:ext cx="952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1233" name="Text 48"/>
        <xdr:cNvSpPr txBox="1">
          <a:spLocks noChangeArrowheads="1"/>
        </xdr:cNvSpPr>
      </xdr:nvSpPr>
      <xdr:spPr bwMode="auto">
        <a:xfrm>
          <a:off x="1933575" y="3629025"/>
          <a:ext cx="952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1234" name="Text 30"/>
        <xdr:cNvSpPr txBox="1">
          <a:spLocks noChangeArrowheads="1"/>
        </xdr:cNvSpPr>
      </xdr:nvSpPr>
      <xdr:spPr bwMode="auto">
        <a:xfrm>
          <a:off x="1933575" y="3629025"/>
          <a:ext cx="952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1235" name="Text 39"/>
        <xdr:cNvSpPr txBox="1">
          <a:spLocks noChangeArrowheads="1"/>
        </xdr:cNvSpPr>
      </xdr:nvSpPr>
      <xdr:spPr bwMode="auto">
        <a:xfrm>
          <a:off x="1933575" y="3629025"/>
          <a:ext cx="952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1236" name="Text 48"/>
        <xdr:cNvSpPr txBox="1">
          <a:spLocks noChangeArrowheads="1"/>
        </xdr:cNvSpPr>
      </xdr:nvSpPr>
      <xdr:spPr bwMode="auto">
        <a:xfrm>
          <a:off x="1933575" y="3629025"/>
          <a:ext cx="952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352425</xdr:rowOff>
    </xdr:from>
    <xdr:to>
      <xdr:col>4</xdr:col>
      <xdr:colOff>752475</xdr:colOff>
      <xdr:row>7</xdr:row>
      <xdr:rowOff>0</xdr:rowOff>
    </xdr:to>
    <xdr:sp macro="" textlink="">
      <xdr:nvSpPr>
        <xdr:cNvPr id="1237" name="Text 30"/>
        <xdr:cNvSpPr txBox="1">
          <a:spLocks noChangeArrowheads="1"/>
        </xdr:cNvSpPr>
      </xdr:nvSpPr>
      <xdr:spPr bwMode="auto">
        <a:xfrm>
          <a:off x="1933575" y="3629025"/>
          <a:ext cx="952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476250</xdr:rowOff>
    </xdr:from>
    <xdr:to>
      <xdr:col>4</xdr:col>
      <xdr:colOff>752475</xdr:colOff>
      <xdr:row>7</xdr:row>
      <xdr:rowOff>0</xdr:rowOff>
    </xdr:to>
    <xdr:sp macro="" textlink="">
      <xdr:nvSpPr>
        <xdr:cNvPr id="1238" name="Text 39"/>
        <xdr:cNvSpPr txBox="1">
          <a:spLocks noChangeArrowheads="1"/>
        </xdr:cNvSpPr>
      </xdr:nvSpPr>
      <xdr:spPr bwMode="auto">
        <a:xfrm>
          <a:off x="1933575" y="3752850"/>
          <a:ext cx="9525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476250</xdr:rowOff>
    </xdr:from>
    <xdr:to>
      <xdr:col>4</xdr:col>
      <xdr:colOff>752475</xdr:colOff>
      <xdr:row>7</xdr:row>
      <xdr:rowOff>0</xdr:rowOff>
    </xdr:to>
    <xdr:sp macro="" textlink="">
      <xdr:nvSpPr>
        <xdr:cNvPr id="1239" name="Text 48"/>
        <xdr:cNvSpPr txBox="1">
          <a:spLocks noChangeArrowheads="1"/>
        </xdr:cNvSpPr>
      </xdr:nvSpPr>
      <xdr:spPr bwMode="auto">
        <a:xfrm>
          <a:off x="1933575" y="3752850"/>
          <a:ext cx="9525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476250</xdr:rowOff>
    </xdr:from>
    <xdr:to>
      <xdr:col>4</xdr:col>
      <xdr:colOff>752475</xdr:colOff>
      <xdr:row>7</xdr:row>
      <xdr:rowOff>0</xdr:rowOff>
    </xdr:to>
    <xdr:sp macro="" textlink="">
      <xdr:nvSpPr>
        <xdr:cNvPr id="1240" name="Text 30"/>
        <xdr:cNvSpPr txBox="1">
          <a:spLocks noChangeArrowheads="1"/>
        </xdr:cNvSpPr>
      </xdr:nvSpPr>
      <xdr:spPr bwMode="auto">
        <a:xfrm>
          <a:off x="1933575" y="3752850"/>
          <a:ext cx="9525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476250</xdr:rowOff>
    </xdr:from>
    <xdr:to>
      <xdr:col>4</xdr:col>
      <xdr:colOff>752475</xdr:colOff>
      <xdr:row>7</xdr:row>
      <xdr:rowOff>0</xdr:rowOff>
    </xdr:to>
    <xdr:sp macro="" textlink="">
      <xdr:nvSpPr>
        <xdr:cNvPr id="1241" name="Text 39"/>
        <xdr:cNvSpPr txBox="1">
          <a:spLocks noChangeArrowheads="1"/>
        </xdr:cNvSpPr>
      </xdr:nvSpPr>
      <xdr:spPr bwMode="auto">
        <a:xfrm>
          <a:off x="1933575" y="3752850"/>
          <a:ext cx="9525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657225</xdr:colOff>
      <xdr:row>6</xdr:row>
      <xdr:rowOff>476250</xdr:rowOff>
    </xdr:from>
    <xdr:to>
      <xdr:col>4</xdr:col>
      <xdr:colOff>752475</xdr:colOff>
      <xdr:row>7</xdr:row>
      <xdr:rowOff>0</xdr:rowOff>
    </xdr:to>
    <xdr:sp macro="" textlink="">
      <xdr:nvSpPr>
        <xdr:cNvPr id="1242" name="Text 48"/>
        <xdr:cNvSpPr txBox="1">
          <a:spLocks noChangeArrowheads="1"/>
        </xdr:cNvSpPr>
      </xdr:nvSpPr>
      <xdr:spPr bwMode="auto">
        <a:xfrm>
          <a:off x="1933575" y="3752850"/>
          <a:ext cx="9525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6</xdr:row>
      <xdr:rowOff>104775</xdr:rowOff>
    </xdr:to>
    <xdr:sp macro="" textlink="">
      <xdr:nvSpPr>
        <xdr:cNvPr id="1243" name="Text 30"/>
        <xdr:cNvSpPr txBox="1">
          <a:spLocks noChangeArrowheads="1"/>
        </xdr:cNvSpPr>
      </xdr:nvSpPr>
      <xdr:spPr bwMode="auto">
        <a:xfrm>
          <a:off x="3924300" y="32766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6</xdr:row>
      <xdr:rowOff>104775</xdr:rowOff>
    </xdr:to>
    <xdr:sp macro="" textlink="">
      <xdr:nvSpPr>
        <xdr:cNvPr id="1244" name="Text 39"/>
        <xdr:cNvSpPr txBox="1">
          <a:spLocks noChangeArrowheads="1"/>
        </xdr:cNvSpPr>
      </xdr:nvSpPr>
      <xdr:spPr bwMode="auto">
        <a:xfrm>
          <a:off x="3924300" y="32766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6</xdr:row>
      <xdr:rowOff>104775</xdr:rowOff>
    </xdr:to>
    <xdr:sp macro="" textlink="">
      <xdr:nvSpPr>
        <xdr:cNvPr id="1245" name="Text 48"/>
        <xdr:cNvSpPr txBox="1">
          <a:spLocks noChangeArrowheads="1"/>
        </xdr:cNvSpPr>
      </xdr:nvSpPr>
      <xdr:spPr bwMode="auto">
        <a:xfrm>
          <a:off x="3924300" y="32766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476250</xdr:rowOff>
    </xdr:from>
    <xdr:to>
      <xdr:col>5</xdr:col>
      <xdr:colOff>752475</xdr:colOff>
      <xdr:row>7</xdr:row>
      <xdr:rowOff>0</xdr:rowOff>
    </xdr:to>
    <xdr:sp macro="" textlink="">
      <xdr:nvSpPr>
        <xdr:cNvPr id="1246" name="Text 48"/>
        <xdr:cNvSpPr txBox="1">
          <a:spLocks noChangeArrowheads="1"/>
        </xdr:cNvSpPr>
      </xdr:nvSpPr>
      <xdr:spPr bwMode="auto">
        <a:xfrm>
          <a:off x="3924300" y="3752850"/>
          <a:ext cx="9525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6</xdr:row>
      <xdr:rowOff>104775</xdr:rowOff>
    </xdr:to>
    <xdr:sp macro="" textlink="">
      <xdr:nvSpPr>
        <xdr:cNvPr id="1247" name="Text 30"/>
        <xdr:cNvSpPr txBox="1">
          <a:spLocks noChangeArrowheads="1"/>
        </xdr:cNvSpPr>
      </xdr:nvSpPr>
      <xdr:spPr bwMode="auto">
        <a:xfrm>
          <a:off x="3924300" y="32766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6</xdr:row>
      <xdr:rowOff>104775</xdr:rowOff>
    </xdr:to>
    <xdr:sp macro="" textlink="">
      <xdr:nvSpPr>
        <xdr:cNvPr id="1248" name="Text 39"/>
        <xdr:cNvSpPr txBox="1">
          <a:spLocks noChangeArrowheads="1"/>
        </xdr:cNvSpPr>
      </xdr:nvSpPr>
      <xdr:spPr bwMode="auto">
        <a:xfrm>
          <a:off x="3924300" y="32766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6</xdr:row>
      <xdr:rowOff>104775</xdr:rowOff>
    </xdr:to>
    <xdr:sp macro="" textlink="">
      <xdr:nvSpPr>
        <xdr:cNvPr id="1249" name="Text 48"/>
        <xdr:cNvSpPr txBox="1">
          <a:spLocks noChangeArrowheads="1"/>
        </xdr:cNvSpPr>
      </xdr:nvSpPr>
      <xdr:spPr bwMode="auto">
        <a:xfrm>
          <a:off x="3924300" y="32766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476250</xdr:rowOff>
    </xdr:from>
    <xdr:to>
      <xdr:col>5</xdr:col>
      <xdr:colOff>752475</xdr:colOff>
      <xdr:row>7</xdr:row>
      <xdr:rowOff>0</xdr:rowOff>
    </xdr:to>
    <xdr:sp macro="" textlink="">
      <xdr:nvSpPr>
        <xdr:cNvPr id="1250" name="Text 30"/>
        <xdr:cNvSpPr txBox="1">
          <a:spLocks noChangeArrowheads="1"/>
        </xdr:cNvSpPr>
      </xdr:nvSpPr>
      <xdr:spPr bwMode="auto">
        <a:xfrm>
          <a:off x="3924300" y="3752850"/>
          <a:ext cx="9525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476250</xdr:rowOff>
    </xdr:from>
    <xdr:to>
      <xdr:col>5</xdr:col>
      <xdr:colOff>752475</xdr:colOff>
      <xdr:row>7</xdr:row>
      <xdr:rowOff>0</xdr:rowOff>
    </xdr:to>
    <xdr:sp macro="" textlink="">
      <xdr:nvSpPr>
        <xdr:cNvPr id="1251" name="Text 39"/>
        <xdr:cNvSpPr txBox="1">
          <a:spLocks noChangeArrowheads="1"/>
        </xdr:cNvSpPr>
      </xdr:nvSpPr>
      <xdr:spPr bwMode="auto">
        <a:xfrm>
          <a:off x="3924300" y="3752850"/>
          <a:ext cx="9525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7</xdr:row>
      <xdr:rowOff>0</xdr:rowOff>
    </xdr:to>
    <xdr:sp macro="" textlink="">
      <xdr:nvSpPr>
        <xdr:cNvPr id="1252" name="Text 30"/>
        <xdr:cNvSpPr txBox="1">
          <a:spLocks noChangeArrowheads="1"/>
        </xdr:cNvSpPr>
      </xdr:nvSpPr>
      <xdr:spPr bwMode="auto">
        <a:xfrm>
          <a:off x="3924300" y="3276600"/>
          <a:ext cx="952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7</xdr:row>
      <xdr:rowOff>0</xdr:rowOff>
    </xdr:to>
    <xdr:sp macro="" textlink="">
      <xdr:nvSpPr>
        <xdr:cNvPr id="1253" name="Text 39"/>
        <xdr:cNvSpPr txBox="1">
          <a:spLocks noChangeArrowheads="1"/>
        </xdr:cNvSpPr>
      </xdr:nvSpPr>
      <xdr:spPr bwMode="auto">
        <a:xfrm>
          <a:off x="3924300" y="3276600"/>
          <a:ext cx="952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257175</xdr:rowOff>
    </xdr:from>
    <xdr:to>
      <xdr:col>5</xdr:col>
      <xdr:colOff>752475</xdr:colOff>
      <xdr:row>7</xdr:row>
      <xdr:rowOff>0</xdr:rowOff>
    </xdr:to>
    <xdr:sp macro="" textlink="">
      <xdr:nvSpPr>
        <xdr:cNvPr id="1254" name="Text 48"/>
        <xdr:cNvSpPr txBox="1">
          <a:spLocks noChangeArrowheads="1"/>
        </xdr:cNvSpPr>
      </xdr:nvSpPr>
      <xdr:spPr bwMode="auto">
        <a:xfrm>
          <a:off x="3924300" y="3181350"/>
          <a:ext cx="952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352425</xdr:rowOff>
    </xdr:from>
    <xdr:to>
      <xdr:col>5</xdr:col>
      <xdr:colOff>752475</xdr:colOff>
      <xdr:row>7</xdr:row>
      <xdr:rowOff>0</xdr:rowOff>
    </xdr:to>
    <xdr:sp macro="" textlink="">
      <xdr:nvSpPr>
        <xdr:cNvPr id="1255" name="Text 30"/>
        <xdr:cNvSpPr txBox="1">
          <a:spLocks noChangeArrowheads="1"/>
        </xdr:cNvSpPr>
      </xdr:nvSpPr>
      <xdr:spPr bwMode="auto">
        <a:xfrm>
          <a:off x="3924300" y="3629025"/>
          <a:ext cx="952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352425</xdr:rowOff>
    </xdr:from>
    <xdr:to>
      <xdr:col>5</xdr:col>
      <xdr:colOff>752475</xdr:colOff>
      <xdr:row>7</xdr:row>
      <xdr:rowOff>0</xdr:rowOff>
    </xdr:to>
    <xdr:sp macro="" textlink="">
      <xdr:nvSpPr>
        <xdr:cNvPr id="1256" name="Text 39"/>
        <xdr:cNvSpPr txBox="1">
          <a:spLocks noChangeArrowheads="1"/>
        </xdr:cNvSpPr>
      </xdr:nvSpPr>
      <xdr:spPr bwMode="auto">
        <a:xfrm>
          <a:off x="3924300" y="3629025"/>
          <a:ext cx="952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352425</xdr:rowOff>
    </xdr:from>
    <xdr:to>
      <xdr:col>5</xdr:col>
      <xdr:colOff>752475</xdr:colOff>
      <xdr:row>7</xdr:row>
      <xdr:rowOff>0</xdr:rowOff>
    </xdr:to>
    <xdr:sp macro="" textlink="">
      <xdr:nvSpPr>
        <xdr:cNvPr id="1257" name="Text 48"/>
        <xdr:cNvSpPr txBox="1">
          <a:spLocks noChangeArrowheads="1"/>
        </xdr:cNvSpPr>
      </xdr:nvSpPr>
      <xdr:spPr bwMode="auto">
        <a:xfrm>
          <a:off x="3924300" y="3629025"/>
          <a:ext cx="952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352425</xdr:rowOff>
    </xdr:from>
    <xdr:to>
      <xdr:col>5</xdr:col>
      <xdr:colOff>752475</xdr:colOff>
      <xdr:row>7</xdr:row>
      <xdr:rowOff>0</xdr:rowOff>
    </xdr:to>
    <xdr:sp macro="" textlink="">
      <xdr:nvSpPr>
        <xdr:cNvPr id="1258" name="Text 30"/>
        <xdr:cNvSpPr txBox="1">
          <a:spLocks noChangeArrowheads="1"/>
        </xdr:cNvSpPr>
      </xdr:nvSpPr>
      <xdr:spPr bwMode="auto">
        <a:xfrm>
          <a:off x="3924300" y="3629025"/>
          <a:ext cx="952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352425</xdr:rowOff>
    </xdr:from>
    <xdr:to>
      <xdr:col>5</xdr:col>
      <xdr:colOff>752475</xdr:colOff>
      <xdr:row>7</xdr:row>
      <xdr:rowOff>0</xdr:rowOff>
    </xdr:to>
    <xdr:sp macro="" textlink="">
      <xdr:nvSpPr>
        <xdr:cNvPr id="1259" name="Text 39"/>
        <xdr:cNvSpPr txBox="1">
          <a:spLocks noChangeArrowheads="1"/>
        </xdr:cNvSpPr>
      </xdr:nvSpPr>
      <xdr:spPr bwMode="auto">
        <a:xfrm>
          <a:off x="3924300" y="3629025"/>
          <a:ext cx="952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352425</xdr:rowOff>
    </xdr:from>
    <xdr:to>
      <xdr:col>5</xdr:col>
      <xdr:colOff>752475</xdr:colOff>
      <xdr:row>7</xdr:row>
      <xdr:rowOff>0</xdr:rowOff>
    </xdr:to>
    <xdr:sp macro="" textlink="">
      <xdr:nvSpPr>
        <xdr:cNvPr id="1260" name="Text 48"/>
        <xdr:cNvSpPr txBox="1">
          <a:spLocks noChangeArrowheads="1"/>
        </xdr:cNvSpPr>
      </xdr:nvSpPr>
      <xdr:spPr bwMode="auto">
        <a:xfrm>
          <a:off x="3924300" y="3629025"/>
          <a:ext cx="952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352425</xdr:rowOff>
    </xdr:from>
    <xdr:to>
      <xdr:col>5</xdr:col>
      <xdr:colOff>752475</xdr:colOff>
      <xdr:row>7</xdr:row>
      <xdr:rowOff>0</xdr:rowOff>
    </xdr:to>
    <xdr:sp macro="" textlink="">
      <xdr:nvSpPr>
        <xdr:cNvPr id="1261" name="Text 30"/>
        <xdr:cNvSpPr txBox="1">
          <a:spLocks noChangeArrowheads="1"/>
        </xdr:cNvSpPr>
      </xdr:nvSpPr>
      <xdr:spPr bwMode="auto">
        <a:xfrm>
          <a:off x="3924300" y="3629025"/>
          <a:ext cx="952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352425</xdr:rowOff>
    </xdr:from>
    <xdr:to>
      <xdr:col>5</xdr:col>
      <xdr:colOff>752475</xdr:colOff>
      <xdr:row>7</xdr:row>
      <xdr:rowOff>0</xdr:rowOff>
    </xdr:to>
    <xdr:sp macro="" textlink="">
      <xdr:nvSpPr>
        <xdr:cNvPr id="1262" name="Text 39"/>
        <xdr:cNvSpPr txBox="1">
          <a:spLocks noChangeArrowheads="1"/>
        </xdr:cNvSpPr>
      </xdr:nvSpPr>
      <xdr:spPr bwMode="auto">
        <a:xfrm>
          <a:off x="3924300" y="3629025"/>
          <a:ext cx="952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352425</xdr:rowOff>
    </xdr:from>
    <xdr:to>
      <xdr:col>5</xdr:col>
      <xdr:colOff>752475</xdr:colOff>
      <xdr:row>7</xdr:row>
      <xdr:rowOff>0</xdr:rowOff>
    </xdr:to>
    <xdr:sp macro="" textlink="">
      <xdr:nvSpPr>
        <xdr:cNvPr id="1263" name="Text 48"/>
        <xdr:cNvSpPr txBox="1">
          <a:spLocks noChangeArrowheads="1"/>
        </xdr:cNvSpPr>
      </xdr:nvSpPr>
      <xdr:spPr bwMode="auto">
        <a:xfrm>
          <a:off x="3924300" y="3629025"/>
          <a:ext cx="952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352425</xdr:rowOff>
    </xdr:from>
    <xdr:to>
      <xdr:col>5</xdr:col>
      <xdr:colOff>752475</xdr:colOff>
      <xdr:row>7</xdr:row>
      <xdr:rowOff>0</xdr:rowOff>
    </xdr:to>
    <xdr:sp macro="" textlink="">
      <xdr:nvSpPr>
        <xdr:cNvPr id="1264" name="Text 30"/>
        <xdr:cNvSpPr txBox="1">
          <a:spLocks noChangeArrowheads="1"/>
        </xdr:cNvSpPr>
      </xdr:nvSpPr>
      <xdr:spPr bwMode="auto">
        <a:xfrm>
          <a:off x="3924300" y="3629025"/>
          <a:ext cx="952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352425</xdr:rowOff>
    </xdr:from>
    <xdr:to>
      <xdr:col>5</xdr:col>
      <xdr:colOff>752475</xdr:colOff>
      <xdr:row>7</xdr:row>
      <xdr:rowOff>0</xdr:rowOff>
    </xdr:to>
    <xdr:sp macro="" textlink="">
      <xdr:nvSpPr>
        <xdr:cNvPr id="1265" name="Text 39"/>
        <xdr:cNvSpPr txBox="1">
          <a:spLocks noChangeArrowheads="1"/>
        </xdr:cNvSpPr>
      </xdr:nvSpPr>
      <xdr:spPr bwMode="auto">
        <a:xfrm>
          <a:off x="3924300" y="3629025"/>
          <a:ext cx="952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352425</xdr:rowOff>
    </xdr:from>
    <xdr:to>
      <xdr:col>5</xdr:col>
      <xdr:colOff>752475</xdr:colOff>
      <xdr:row>7</xdr:row>
      <xdr:rowOff>0</xdr:rowOff>
    </xdr:to>
    <xdr:sp macro="" textlink="">
      <xdr:nvSpPr>
        <xdr:cNvPr id="1266" name="Text 48"/>
        <xdr:cNvSpPr txBox="1">
          <a:spLocks noChangeArrowheads="1"/>
        </xdr:cNvSpPr>
      </xdr:nvSpPr>
      <xdr:spPr bwMode="auto">
        <a:xfrm>
          <a:off x="3924300" y="3629025"/>
          <a:ext cx="952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352425</xdr:rowOff>
    </xdr:from>
    <xdr:to>
      <xdr:col>5</xdr:col>
      <xdr:colOff>752475</xdr:colOff>
      <xdr:row>7</xdr:row>
      <xdr:rowOff>0</xdr:rowOff>
    </xdr:to>
    <xdr:sp macro="" textlink="">
      <xdr:nvSpPr>
        <xdr:cNvPr id="1267" name="Text 30"/>
        <xdr:cNvSpPr txBox="1">
          <a:spLocks noChangeArrowheads="1"/>
        </xdr:cNvSpPr>
      </xdr:nvSpPr>
      <xdr:spPr bwMode="auto">
        <a:xfrm>
          <a:off x="3924300" y="3629025"/>
          <a:ext cx="952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352425</xdr:rowOff>
    </xdr:from>
    <xdr:to>
      <xdr:col>5</xdr:col>
      <xdr:colOff>752475</xdr:colOff>
      <xdr:row>7</xdr:row>
      <xdr:rowOff>0</xdr:rowOff>
    </xdr:to>
    <xdr:sp macro="" textlink="">
      <xdr:nvSpPr>
        <xdr:cNvPr id="1268" name="Text 39"/>
        <xdr:cNvSpPr txBox="1">
          <a:spLocks noChangeArrowheads="1"/>
        </xdr:cNvSpPr>
      </xdr:nvSpPr>
      <xdr:spPr bwMode="auto">
        <a:xfrm>
          <a:off x="3924300" y="3629025"/>
          <a:ext cx="952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352425</xdr:rowOff>
    </xdr:from>
    <xdr:to>
      <xdr:col>5</xdr:col>
      <xdr:colOff>752475</xdr:colOff>
      <xdr:row>7</xdr:row>
      <xdr:rowOff>0</xdr:rowOff>
    </xdr:to>
    <xdr:sp macro="" textlink="">
      <xdr:nvSpPr>
        <xdr:cNvPr id="1269" name="Text 48"/>
        <xdr:cNvSpPr txBox="1">
          <a:spLocks noChangeArrowheads="1"/>
        </xdr:cNvSpPr>
      </xdr:nvSpPr>
      <xdr:spPr bwMode="auto">
        <a:xfrm>
          <a:off x="3924300" y="3629025"/>
          <a:ext cx="952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7</xdr:row>
      <xdr:rowOff>0</xdr:rowOff>
    </xdr:to>
    <xdr:sp macro="" textlink="">
      <xdr:nvSpPr>
        <xdr:cNvPr id="1270" name="Text 39"/>
        <xdr:cNvSpPr txBox="1">
          <a:spLocks noChangeArrowheads="1"/>
        </xdr:cNvSpPr>
      </xdr:nvSpPr>
      <xdr:spPr bwMode="auto">
        <a:xfrm>
          <a:off x="3924300" y="3276600"/>
          <a:ext cx="952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352425</xdr:rowOff>
    </xdr:from>
    <xdr:to>
      <xdr:col>5</xdr:col>
      <xdr:colOff>752475</xdr:colOff>
      <xdr:row>7</xdr:row>
      <xdr:rowOff>0</xdr:rowOff>
    </xdr:to>
    <xdr:sp macro="" textlink="">
      <xdr:nvSpPr>
        <xdr:cNvPr id="1271" name="Text 30"/>
        <xdr:cNvSpPr txBox="1">
          <a:spLocks noChangeArrowheads="1"/>
        </xdr:cNvSpPr>
      </xdr:nvSpPr>
      <xdr:spPr bwMode="auto">
        <a:xfrm>
          <a:off x="3924300" y="3629025"/>
          <a:ext cx="952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352425</xdr:rowOff>
    </xdr:from>
    <xdr:to>
      <xdr:col>5</xdr:col>
      <xdr:colOff>752475</xdr:colOff>
      <xdr:row>7</xdr:row>
      <xdr:rowOff>0</xdr:rowOff>
    </xdr:to>
    <xdr:sp macro="" textlink="">
      <xdr:nvSpPr>
        <xdr:cNvPr id="1272" name="Text 39"/>
        <xdr:cNvSpPr txBox="1">
          <a:spLocks noChangeArrowheads="1"/>
        </xdr:cNvSpPr>
      </xdr:nvSpPr>
      <xdr:spPr bwMode="auto">
        <a:xfrm>
          <a:off x="3924300" y="3629025"/>
          <a:ext cx="952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352425</xdr:rowOff>
    </xdr:from>
    <xdr:to>
      <xdr:col>5</xdr:col>
      <xdr:colOff>752475</xdr:colOff>
      <xdr:row>7</xdr:row>
      <xdr:rowOff>0</xdr:rowOff>
    </xdr:to>
    <xdr:sp macro="" textlink="">
      <xdr:nvSpPr>
        <xdr:cNvPr id="1273" name="Text 48"/>
        <xdr:cNvSpPr txBox="1">
          <a:spLocks noChangeArrowheads="1"/>
        </xdr:cNvSpPr>
      </xdr:nvSpPr>
      <xdr:spPr bwMode="auto">
        <a:xfrm>
          <a:off x="3924300" y="3629025"/>
          <a:ext cx="952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352425</xdr:rowOff>
    </xdr:from>
    <xdr:to>
      <xdr:col>5</xdr:col>
      <xdr:colOff>752475</xdr:colOff>
      <xdr:row>7</xdr:row>
      <xdr:rowOff>0</xdr:rowOff>
    </xdr:to>
    <xdr:sp macro="" textlink="">
      <xdr:nvSpPr>
        <xdr:cNvPr id="1274" name="Text 30"/>
        <xdr:cNvSpPr txBox="1">
          <a:spLocks noChangeArrowheads="1"/>
        </xdr:cNvSpPr>
      </xdr:nvSpPr>
      <xdr:spPr bwMode="auto">
        <a:xfrm>
          <a:off x="3924300" y="3629025"/>
          <a:ext cx="952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352425</xdr:rowOff>
    </xdr:from>
    <xdr:to>
      <xdr:col>5</xdr:col>
      <xdr:colOff>752475</xdr:colOff>
      <xdr:row>7</xdr:row>
      <xdr:rowOff>0</xdr:rowOff>
    </xdr:to>
    <xdr:sp macro="" textlink="">
      <xdr:nvSpPr>
        <xdr:cNvPr id="1275" name="Text 39"/>
        <xdr:cNvSpPr txBox="1">
          <a:spLocks noChangeArrowheads="1"/>
        </xdr:cNvSpPr>
      </xdr:nvSpPr>
      <xdr:spPr bwMode="auto">
        <a:xfrm>
          <a:off x="3924300" y="3629025"/>
          <a:ext cx="952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352425</xdr:rowOff>
    </xdr:from>
    <xdr:to>
      <xdr:col>5</xdr:col>
      <xdr:colOff>752475</xdr:colOff>
      <xdr:row>7</xdr:row>
      <xdr:rowOff>0</xdr:rowOff>
    </xdr:to>
    <xdr:sp macro="" textlink="">
      <xdr:nvSpPr>
        <xdr:cNvPr id="1276" name="Text 48"/>
        <xdr:cNvSpPr txBox="1">
          <a:spLocks noChangeArrowheads="1"/>
        </xdr:cNvSpPr>
      </xdr:nvSpPr>
      <xdr:spPr bwMode="auto">
        <a:xfrm>
          <a:off x="3924300" y="3629025"/>
          <a:ext cx="952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352425</xdr:rowOff>
    </xdr:from>
    <xdr:to>
      <xdr:col>5</xdr:col>
      <xdr:colOff>752475</xdr:colOff>
      <xdr:row>7</xdr:row>
      <xdr:rowOff>0</xdr:rowOff>
    </xdr:to>
    <xdr:sp macro="" textlink="">
      <xdr:nvSpPr>
        <xdr:cNvPr id="1277" name="Text 30"/>
        <xdr:cNvSpPr txBox="1">
          <a:spLocks noChangeArrowheads="1"/>
        </xdr:cNvSpPr>
      </xdr:nvSpPr>
      <xdr:spPr bwMode="auto">
        <a:xfrm>
          <a:off x="3924300" y="3629025"/>
          <a:ext cx="952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352425</xdr:rowOff>
    </xdr:from>
    <xdr:to>
      <xdr:col>5</xdr:col>
      <xdr:colOff>752475</xdr:colOff>
      <xdr:row>7</xdr:row>
      <xdr:rowOff>0</xdr:rowOff>
    </xdr:to>
    <xdr:sp macro="" textlink="">
      <xdr:nvSpPr>
        <xdr:cNvPr id="1278" name="Text 39"/>
        <xdr:cNvSpPr txBox="1">
          <a:spLocks noChangeArrowheads="1"/>
        </xdr:cNvSpPr>
      </xdr:nvSpPr>
      <xdr:spPr bwMode="auto">
        <a:xfrm>
          <a:off x="3924300" y="3629025"/>
          <a:ext cx="952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352425</xdr:rowOff>
    </xdr:from>
    <xdr:to>
      <xdr:col>5</xdr:col>
      <xdr:colOff>752475</xdr:colOff>
      <xdr:row>7</xdr:row>
      <xdr:rowOff>0</xdr:rowOff>
    </xdr:to>
    <xdr:sp macro="" textlink="">
      <xdr:nvSpPr>
        <xdr:cNvPr id="1279" name="Text 48"/>
        <xdr:cNvSpPr txBox="1">
          <a:spLocks noChangeArrowheads="1"/>
        </xdr:cNvSpPr>
      </xdr:nvSpPr>
      <xdr:spPr bwMode="auto">
        <a:xfrm>
          <a:off x="3924300" y="3629025"/>
          <a:ext cx="952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352425</xdr:rowOff>
    </xdr:from>
    <xdr:to>
      <xdr:col>5</xdr:col>
      <xdr:colOff>752475</xdr:colOff>
      <xdr:row>7</xdr:row>
      <xdr:rowOff>0</xdr:rowOff>
    </xdr:to>
    <xdr:sp macro="" textlink="">
      <xdr:nvSpPr>
        <xdr:cNvPr id="1280" name="Text 30"/>
        <xdr:cNvSpPr txBox="1">
          <a:spLocks noChangeArrowheads="1"/>
        </xdr:cNvSpPr>
      </xdr:nvSpPr>
      <xdr:spPr bwMode="auto">
        <a:xfrm>
          <a:off x="3924300" y="3629025"/>
          <a:ext cx="952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352425</xdr:rowOff>
    </xdr:from>
    <xdr:to>
      <xdr:col>5</xdr:col>
      <xdr:colOff>752475</xdr:colOff>
      <xdr:row>7</xdr:row>
      <xdr:rowOff>0</xdr:rowOff>
    </xdr:to>
    <xdr:sp macro="" textlink="">
      <xdr:nvSpPr>
        <xdr:cNvPr id="1281" name="Text 39"/>
        <xdr:cNvSpPr txBox="1">
          <a:spLocks noChangeArrowheads="1"/>
        </xdr:cNvSpPr>
      </xdr:nvSpPr>
      <xdr:spPr bwMode="auto">
        <a:xfrm>
          <a:off x="3924300" y="3629025"/>
          <a:ext cx="952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352425</xdr:rowOff>
    </xdr:from>
    <xdr:to>
      <xdr:col>5</xdr:col>
      <xdr:colOff>752475</xdr:colOff>
      <xdr:row>7</xdr:row>
      <xdr:rowOff>0</xdr:rowOff>
    </xdr:to>
    <xdr:sp macro="" textlink="">
      <xdr:nvSpPr>
        <xdr:cNvPr id="1282" name="Text 48"/>
        <xdr:cNvSpPr txBox="1">
          <a:spLocks noChangeArrowheads="1"/>
        </xdr:cNvSpPr>
      </xdr:nvSpPr>
      <xdr:spPr bwMode="auto">
        <a:xfrm>
          <a:off x="3924300" y="3629025"/>
          <a:ext cx="952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352425</xdr:rowOff>
    </xdr:from>
    <xdr:to>
      <xdr:col>5</xdr:col>
      <xdr:colOff>752475</xdr:colOff>
      <xdr:row>7</xdr:row>
      <xdr:rowOff>0</xdr:rowOff>
    </xdr:to>
    <xdr:sp macro="" textlink="">
      <xdr:nvSpPr>
        <xdr:cNvPr id="1283" name="Text 30"/>
        <xdr:cNvSpPr txBox="1">
          <a:spLocks noChangeArrowheads="1"/>
        </xdr:cNvSpPr>
      </xdr:nvSpPr>
      <xdr:spPr bwMode="auto">
        <a:xfrm>
          <a:off x="3924300" y="3629025"/>
          <a:ext cx="952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352425</xdr:rowOff>
    </xdr:from>
    <xdr:to>
      <xdr:col>5</xdr:col>
      <xdr:colOff>752475</xdr:colOff>
      <xdr:row>7</xdr:row>
      <xdr:rowOff>0</xdr:rowOff>
    </xdr:to>
    <xdr:sp macro="" textlink="">
      <xdr:nvSpPr>
        <xdr:cNvPr id="1284" name="Text 39"/>
        <xdr:cNvSpPr txBox="1">
          <a:spLocks noChangeArrowheads="1"/>
        </xdr:cNvSpPr>
      </xdr:nvSpPr>
      <xdr:spPr bwMode="auto">
        <a:xfrm>
          <a:off x="3924300" y="3629025"/>
          <a:ext cx="952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352425</xdr:rowOff>
    </xdr:from>
    <xdr:to>
      <xdr:col>5</xdr:col>
      <xdr:colOff>752475</xdr:colOff>
      <xdr:row>7</xdr:row>
      <xdr:rowOff>0</xdr:rowOff>
    </xdr:to>
    <xdr:sp macro="" textlink="">
      <xdr:nvSpPr>
        <xdr:cNvPr id="1285" name="Text 48"/>
        <xdr:cNvSpPr txBox="1">
          <a:spLocks noChangeArrowheads="1"/>
        </xdr:cNvSpPr>
      </xdr:nvSpPr>
      <xdr:spPr bwMode="auto">
        <a:xfrm>
          <a:off x="3924300" y="3629025"/>
          <a:ext cx="952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104775</xdr:rowOff>
    </xdr:to>
    <xdr:sp macro="" textlink="">
      <xdr:nvSpPr>
        <xdr:cNvPr id="1286" name="Text 30"/>
        <xdr:cNvSpPr txBox="1">
          <a:spLocks noChangeArrowheads="1"/>
        </xdr:cNvSpPr>
      </xdr:nvSpPr>
      <xdr:spPr bwMode="auto">
        <a:xfrm>
          <a:off x="3924300" y="32766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104775</xdr:rowOff>
    </xdr:to>
    <xdr:sp macro="" textlink="">
      <xdr:nvSpPr>
        <xdr:cNvPr id="1287" name="Text 39"/>
        <xdr:cNvSpPr txBox="1">
          <a:spLocks noChangeArrowheads="1"/>
        </xdr:cNvSpPr>
      </xdr:nvSpPr>
      <xdr:spPr bwMode="auto">
        <a:xfrm>
          <a:off x="3924300" y="32766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104775</xdr:rowOff>
    </xdr:to>
    <xdr:sp macro="" textlink="">
      <xdr:nvSpPr>
        <xdr:cNvPr id="1288" name="Text 48"/>
        <xdr:cNvSpPr txBox="1">
          <a:spLocks noChangeArrowheads="1"/>
        </xdr:cNvSpPr>
      </xdr:nvSpPr>
      <xdr:spPr bwMode="auto">
        <a:xfrm>
          <a:off x="3924300" y="32766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104775</xdr:rowOff>
    </xdr:to>
    <xdr:sp macro="" textlink="">
      <xdr:nvSpPr>
        <xdr:cNvPr id="1289" name="Text 30"/>
        <xdr:cNvSpPr txBox="1">
          <a:spLocks noChangeArrowheads="1"/>
        </xdr:cNvSpPr>
      </xdr:nvSpPr>
      <xdr:spPr bwMode="auto">
        <a:xfrm>
          <a:off x="3924300" y="32766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104775</xdr:rowOff>
    </xdr:to>
    <xdr:sp macro="" textlink="">
      <xdr:nvSpPr>
        <xdr:cNvPr id="1290" name="Text 39"/>
        <xdr:cNvSpPr txBox="1">
          <a:spLocks noChangeArrowheads="1"/>
        </xdr:cNvSpPr>
      </xdr:nvSpPr>
      <xdr:spPr bwMode="auto">
        <a:xfrm>
          <a:off x="3924300" y="32766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104775</xdr:rowOff>
    </xdr:to>
    <xdr:sp macro="" textlink="">
      <xdr:nvSpPr>
        <xdr:cNvPr id="1291" name="Text 48"/>
        <xdr:cNvSpPr txBox="1">
          <a:spLocks noChangeArrowheads="1"/>
        </xdr:cNvSpPr>
      </xdr:nvSpPr>
      <xdr:spPr bwMode="auto">
        <a:xfrm>
          <a:off x="3924300" y="32766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7</xdr:row>
      <xdr:rowOff>0</xdr:rowOff>
    </xdr:to>
    <xdr:sp macro="" textlink="">
      <xdr:nvSpPr>
        <xdr:cNvPr id="1292" name="Text 30"/>
        <xdr:cNvSpPr txBox="1">
          <a:spLocks noChangeArrowheads="1"/>
        </xdr:cNvSpPr>
      </xdr:nvSpPr>
      <xdr:spPr bwMode="auto">
        <a:xfrm>
          <a:off x="3924300" y="3276600"/>
          <a:ext cx="952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7</xdr:row>
      <xdr:rowOff>0</xdr:rowOff>
    </xdr:to>
    <xdr:sp macro="" textlink="">
      <xdr:nvSpPr>
        <xdr:cNvPr id="1293" name="Text 39"/>
        <xdr:cNvSpPr txBox="1">
          <a:spLocks noChangeArrowheads="1"/>
        </xdr:cNvSpPr>
      </xdr:nvSpPr>
      <xdr:spPr bwMode="auto">
        <a:xfrm>
          <a:off x="3924300" y="3276600"/>
          <a:ext cx="952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257175</xdr:rowOff>
    </xdr:from>
    <xdr:to>
      <xdr:col>5</xdr:col>
      <xdr:colOff>752475</xdr:colOff>
      <xdr:row>6</xdr:row>
      <xdr:rowOff>104775</xdr:rowOff>
    </xdr:to>
    <xdr:sp macro="" textlink="">
      <xdr:nvSpPr>
        <xdr:cNvPr id="1294" name="Text 48"/>
        <xdr:cNvSpPr txBox="1">
          <a:spLocks noChangeArrowheads="1"/>
        </xdr:cNvSpPr>
      </xdr:nvSpPr>
      <xdr:spPr bwMode="auto">
        <a:xfrm>
          <a:off x="3924300" y="3181350"/>
          <a:ext cx="952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7</xdr:row>
      <xdr:rowOff>0</xdr:rowOff>
    </xdr:to>
    <xdr:sp macro="" textlink="">
      <xdr:nvSpPr>
        <xdr:cNvPr id="1295" name="Text 39"/>
        <xdr:cNvSpPr txBox="1">
          <a:spLocks noChangeArrowheads="1"/>
        </xdr:cNvSpPr>
      </xdr:nvSpPr>
      <xdr:spPr bwMode="auto">
        <a:xfrm>
          <a:off x="3924300" y="3276600"/>
          <a:ext cx="952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104775</xdr:rowOff>
    </xdr:to>
    <xdr:sp macro="" textlink="">
      <xdr:nvSpPr>
        <xdr:cNvPr id="1296" name="Text 30"/>
        <xdr:cNvSpPr txBox="1">
          <a:spLocks noChangeArrowheads="1"/>
        </xdr:cNvSpPr>
      </xdr:nvSpPr>
      <xdr:spPr bwMode="auto">
        <a:xfrm>
          <a:off x="3924300" y="32766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104775</xdr:rowOff>
    </xdr:to>
    <xdr:sp macro="" textlink="">
      <xdr:nvSpPr>
        <xdr:cNvPr id="1297" name="Text 39"/>
        <xdr:cNvSpPr txBox="1">
          <a:spLocks noChangeArrowheads="1"/>
        </xdr:cNvSpPr>
      </xdr:nvSpPr>
      <xdr:spPr bwMode="auto">
        <a:xfrm>
          <a:off x="3924300" y="32766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104775</xdr:rowOff>
    </xdr:to>
    <xdr:sp macro="" textlink="">
      <xdr:nvSpPr>
        <xdr:cNvPr id="1298" name="Text 48"/>
        <xdr:cNvSpPr txBox="1">
          <a:spLocks noChangeArrowheads="1"/>
        </xdr:cNvSpPr>
      </xdr:nvSpPr>
      <xdr:spPr bwMode="auto">
        <a:xfrm>
          <a:off x="3924300" y="32766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104775</xdr:rowOff>
    </xdr:to>
    <xdr:sp macro="" textlink="">
      <xdr:nvSpPr>
        <xdr:cNvPr id="1299" name="Text 30"/>
        <xdr:cNvSpPr txBox="1">
          <a:spLocks noChangeArrowheads="1"/>
        </xdr:cNvSpPr>
      </xdr:nvSpPr>
      <xdr:spPr bwMode="auto">
        <a:xfrm>
          <a:off x="3924300" y="32766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104775</xdr:rowOff>
    </xdr:to>
    <xdr:sp macro="" textlink="">
      <xdr:nvSpPr>
        <xdr:cNvPr id="1300" name="Text 39"/>
        <xdr:cNvSpPr txBox="1">
          <a:spLocks noChangeArrowheads="1"/>
        </xdr:cNvSpPr>
      </xdr:nvSpPr>
      <xdr:spPr bwMode="auto">
        <a:xfrm>
          <a:off x="3924300" y="32766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104775</xdr:rowOff>
    </xdr:to>
    <xdr:sp macro="" textlink="">
      <xdr:nvSpPr>
        <xdr:cNvPr id="1301" name="Text 48"/>
        <xdr:cNvSpPr txBox="1">
          <a:spLocks noChangeArrowheads="1"/>
        </xdr:cNvSpPr>
      </xdr:nvSpPr>
      <xdr:spPr bwMode="auto">
        <a:xfrm>
          <a:off x="3924300" y="32766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7</xdr:row>
      <xdr:rowOff>0</xdr:rowOff>
    </xdr:to>
    <xdr:sp macro="" textlink="">
      <xdr:nvSpPr>
        <xdr:cNvPr id="1302" name="Text 39"/>
        <xdr:cNvSpPr txBox="1">
          <a:spLocks noChangeArrowheads="1"/>
        </xdr:cNvSpPr>
      </xdr:nvSpPr>
      <xdr:spPr bwMode="auto">
        <a:xfrm>
          <a:off x="3924300" y="3276600"/>
          <a:ext cx="952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7</xdr:row>
      <xdr:rowOff>0</xdr:rowOff>
    </xdr:to>
    <xdr:sp macro="" textlink="">
      <xdr:nvSpPr>
        <xdr:cNvPr id="1303" name="Text 48"/>
        <xdr:cNvSpPr txBox="1">
          <a:spLocks noChangeArrowheads="1"/>
        </xdr:cNvSpPr>
      </xdr:nvSpPr>
      <xdr:spPr bwMode="auto">
        <a:xfrm>
          <a:off x="3924300" y="3276600"/>
          <a:ext cx="952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6</xdr:row>
      <xdr:rowOff>104775</xdr:rowOff>
    </xdr:to>
    <xdr:sp macro="" textlink="">
      <xdr:nvSpPr>
        <xdr:cNvPr id="1304" name="Text 30"/>
        <xdr:cNvSpPr txBox="1">
          <a:spLocks noChangeArrowheads="1"/>
        </xdr:cNvSpPr>
      </xdr:nvSpPr>
      <xdr:spPr bwMode="auto">
        <a:xfrm>
          <a:off x="3924300" y="32766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6</xdr:row>
      <xdr:rowOff>104775</xdr:rowOff>
    </xdr:to>
    <xdr:sp macro="" textlink="">
      <xdr:nvSpPr>
        <xdr:cNvPr id="1305" name="Text 39"/>
        <xdr:cNvSpPr txBox="1">
          <a:spLocks noChangeArrowheads="1"/>
        </xdr:cNvSpPr>
      </xdr:nvSpPr>
      <xdr:spPr bwMode="auto">
        <a:xfrm>
          <a:off x="3924300" y="32766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257175</xdr:rowOff>
    </xdr:from>
    <xdr:to>
      <xdr:col>5</xdr:col>
      <xdr:colOff>752475</xdr:colOff>
      <xdr:row>6</xdr:row>
      <xdr:rowOff>104775</xdr:rowOff>
    </xdr:to>
    <xdr:sp macro="" textlink="">
      <xdr:nvSpPr>
        <xdr:cNvPr id="1306" name="Text 48"/>
        <xdr:cNvSpPr txBox="1">
          <a:spLocks noChangeArrowheads="1"/>
        </xdr:cNvSpPr>
      </xdr:nvSpPr>
      <xdr:spPr bwMode="auto">
        <a:xfrm>
          <a:off x="3924300" y="3181350"/>
          <a:ext cx="952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1307" name="Text 30"/>
        <xdr:cNvSpPr txBox="1">
          <a:spLocks noChangeArrowheads="1"/>
        </xdr:cNvSpPr>
      </xdr:nvSpPr>
      <xdr:spPr bwMode="auto">
        <a:xfrm>
          <a:off x="3924300" y="32766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1308" name="Text 39"/>
        <xdr:cNvSpPr txBox="1">
          <a:spLocks noChangeArrowheads="1"/>
        </xdr:cNvSpPr>
      </xdr:nvSpPr>
      <xdr:spPr bwMode="auto">
        <a:xfrm>
          <a:off x="3924300" y="32766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1309" name="Text 48"/>
        <xdr:cNvSpPr txBox="1">
          <a:spLocks noChangeArrowheads="1"/>
        </xdr:cNvSpPr>
      </xdr:nvSpPr>
      <xdr:spPr bwMode="auto">
        <a:xfrm>
          <a:off x="3924300" y="32766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1310" name="Text 30"/>
        <xdr:cNvSpPr txBox="1">
          <a:spLocks noChangeArrowheads="1"/>
        </xdr:cNvSpPr>
      </xdr:nvSpPr>
      <xdr:spPr bwMode="auto">
        <a:xfrm>
          <a:off x="3924300" y="32766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1311" name="Text 39"/>
        <xdr:cNvSpPr txBox="1">
          <a:spLocks noChangeArrowheads="1"/>
        </xdr:cNvSpPr>
      </xdr:nvSpPr>
      <xdr:spPr bwMode="auto">
        <a:xfrm>
          <a:off x="3924300" y="32766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1312" name="Text 48"/>
        <xdr:cNvSpPr txBox="1">
          <a:spLocks noChangeArrowheads="1"/>
        </xdr:cNvSpPr>
      </xdr:nvSpPr>
      <xdr:spPr bwMode="auto">
        <a:xfrm>
          <a:off x="3924300" y="32766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1313" name="Text 30"/>
        <xdr:cNvSpPr txBox="1">
          <a:spLocks noChangeArrowheads="1"/>
        </xdr:cNvSpPr>
      </xdr:nvSpPr>
      <xdr:spPr bwMode="auto">
        <a:xfrm>
          <a:off x="3924300" y="32766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1314" name="Text 39"/>
        <xdr:cNvSpPr txBox="1">
          <a:spLocks noChangeArrowheads="1"/>
        </xdr:cNvSpPr>
      </xdr:nvSpPr>
      <xdr:spPr bwMode="auto">
        <a:xfrm>
          <a:off x="3924300" y="32766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1315" name="Text 48"/>
        <xdr:cNvSpPr txBox="1">
          <a:spLocks noChangeArrowheads="1"/>
        </xdr:cNvSpPr>
      </xdr:nvSpPr>
      <xdr:spPr bwMode="auto">
        <a:xfrm>
          <a:off x="3924300" y="32766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1316" name="Text 30"/>
        <xdr:cNvSpPr txBox="1">
          <a:spLocks noChangeArrowheads="1"/>
        </xdr:cNvSpPr>
      </xdr:nvSpPr>
      <xdr:spPr bwMode="auto">
        <a:xfrm>
          <a:off x="3924300" y="32766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1317" name="Text 39"/>
        <xdr:cNvSpPr txBox="1">
          <a:spLocks noChangeArrowheads="1"/>
        </xdr:cNvSpPr>
      </xdr:nvSpPr>
      <xdr:spPr bwMode="auto">
        <a:xfrm>
          <a:off x="3924300" y="32766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1318" name="Text 48"/>
        <xdr:cNvSpPr txBox="1">
          <a:spLocks noChangeArrowheads="1"/>
        </xdr:cNvSpPr>
      </xdr:nvSpPr>
      <xdr:spPr bwMode="auto">
        <a:xfrm>
          <a:off x="3924300" y="32766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1319" name="Text 30"/>
        <xdr:cNvSpPr txBox="1">
          <a:spLocks noChangeArrowheads="1"/>
        </xdr:cNvSpPr>
      </xdr:nvSpPr>
      <xdr:spPr bwMode="auto">
        <a:xfrm>
          <a:off x="3924300" y="32766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1320" name="Text 39"/>
        <xdr:cNvSpPr txBox="1">
          <a:spLocks noChangeArrowheads="1"/>
        </xdr:cNvSpPr>
      </xdr:nvSpPr>
      <xdr:spPr bwMode="auto">
        <a:xfrm>
          <a:off x="3924300" y="32766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104775</xdr:rowOff>
    </xdr:to>
    <xdr:sp macro="" textlink="">
      <xdr:nvSpPr>
        <xdr:cNvPr id="1321" name="Text 30"/>
        <xdr:cNvSpPr txBox="1">
          <a:spLocks noChangeArrowheads="1"/>
        </xdr:cNvSpPr>
      </xdr:nvSpPr>
      <xdr:spPr bwMode="auto">
        <a:xfrm>
          <a:off x="3924300" y="32766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104775</xdr:rowOff>
    </xdr:to>
    <xdr:sp macro="" textlink="">
      <xdr:nvSpPr>
        <xdr:cNvPr id="1322" name="Text 39"/>
        <xdr:cNvSpPr txBox="1">
          <a:spLocks noChangeArrowheads="1"/>
        </xdr:cNvSpPr>
      </xdr:nvSpPr>
      <xdr:spPr bwMode="auto">
        <a:xfrm>
          <a:off x="3924300" y="32766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104775</xdr:rowOff>
    </xdr:to>
    <xdr:sp macro="" textlink="">
      <xdr:nvSpPr>
        <xdr:cNvPr id="1323" name="Text 48"/>
        <xdr:cNvSpPr txBox="1">
          <a:spLocks noChangeArrowheads="1"/>
        </xdr:cNvSpPr>
      </xdr:nvSpPr>
      <xdr:spPr bwMode="auto">
        <a:xfrm>
          <a:off x="3924300" y="32766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104775</xdr:rowOff>
    </xdr:to>
    <xdr:sp macro="" textlink="">
      <xdr:nvSpPr>
        <xdr:cNvPr id="1324" name="Text 30"/>
        <xdr:cNvSpPr txBox="1">
          <a:spLocks noChangeArrowheads="1"/>
        </xdr:cNvSpPr>
      </xdr:nvSpPr>
      <xdr:spPr bwMode="auto">
        <a:xfrm>
          <a:off x="3924300" y="32766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104775</xdr:rowOff>
    </xdr:to>
    <xdr:sp macro="" textlink="">
      <xdr:nvSpPr>
        <xdr:cNvPr id="1325" name="Text 39"/>
        <xdr:cNvSpPr txBox="1">
          <a:spLocks noChangeArrowheads="1"/>
        </xdr:cNvSpPr>
      </xdr:nvSpPr>
      <xdr:spPr bwMode="auto">
        <a:xfrm>
          <a:off x="3924300" y="32766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104775</xdr:rowOff>
    </xdr:to>
    <xdr:sp macro="" textlink="">
      <xdr:nvSpPr>
        <xdr:cNvPr id="1326" name="Text 48"/>
        <xdr:cNvSpPr txBox="1">
          <a:spLocks noChangeArrowheads="1"/>
        </xdr:cNvSpPr>
      </xdr:nvSpPr>
      <xdr:spPr bwMode="auto">
        <a:xfrm>
          <a:off x="3924300" y="32766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257175</xdr:rowOff>
    </xdr:from>
    <xdr:to>
      <xdr:col>5</xdr:col>
      <xdr:colOff>752475</xdr:colOff>
      <xdr:row>6</xdr:row>
      <xdr:rowOff>104775</xdr:rowOff>
    </xdr:to>
    <xdr:sp macro="" textlink="">
      <xdr:nvSpPr>
        <xdr:cNvPr id="1327" name="Text 48"/>
        <xdr:cNvSpPr txBox="1">
          <a:spLocks noChangeArrowheads="1"/>
        </xdr:cNvSpPr>
      </xdr:nvSpPr>
      <xdr:spPr bwMode="auto">
        <a:xfrm>
          <a:off x="3924300" y="3181350"/>
          <a:ext cx="952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104775</xdr:rowOff>
    </xdr:to>
    <xdr:sp macro="" textlink="">
      <xdr:nvSpPr>
        <xdr:cNvPr id="1328" name="Text 30"/>
        <xdr:cNvSpPr txBox="1">
          <a:spLocks noChangeArrowheads="1"/>
        </xdr:cNvSpPr>
      </xdr:nvSpPr>
      <xdr:spPr bwMode="auto">
        <a:xfrm>
          <a:off x="3924300" y="32766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104775</xdr:rowOff>
    </xdr:to>
    <xdr:sp macro="" textlink="">
      <xdr:nvSpPr>
        <xdr:cNvPr id="1329" name="Text 39"/>
        <xdr:cNvSpPr txBox="1">
          <a:spLocks noChangeArrowheads="1"/>
        </xdr:cNvSpPr>
      </xdr:nvSpPr>
      <xdr:spPr bwMode="auto">
        <a:xfrm>
          <a:off x="3924300" y="32766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104775</xdr:rowOff>
    </xdr:to>
    <xdr:sp macro="" textlink="">
      <xdr:nvSpPr>
        <xdr:cNvPr id="1330" name="Text 48"/>
        <xdr:cNvSpPr txBox="1">
          <a:spLocks noChangeArrowheads="1"/>
        </xdr:cNvSpPr>
      </xdr:nvSpPr>
      <xdr:spPr bwMode="auto">
        <a:xfrm>
          <a:off x="3924300" y="32766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104775</xdr:rowOff>
    </xdr:to>
    <xdr:sp macro="" textlink="">
      <xdr:nvSpPr>
        <xdr:cNvPr id="1331" name="Text 30"/>
        <xdr:cNvSpPr txBox="1">
          <a:spLocks noChangeArrowheads="1"/>
        </xdr:cNvSpPr>
      </xdr:nvSpPr>
      <xdr:spPr bwMode="auto">
        <a:xfrm>
          <a:off x="3924300" y="32766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104775</xdr:rowOff>
    </xdr:to>
    <xdr:sp macro="" textlink="">
      <xdr:nvSpPr>
        <xdr:cNvPr id="1332" name="Text 39"/>
        <xdr:cNvSpPr txBox="1">
          <a:spLocks noChangeArrowheads="1"/>
        </xdr:cNvSpPr>
      </xdr:nvSpPr>
      <xdr:spPr bwMode="auto">
        <a:xfrm>
          <a:off x="3924300" y="32766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104775</xdr:rowOff>
    </xdr:to>
    <xdr:sp macro="" textlink="">
      <xdr:nvSpPr>
        <xdr:cNvPr id="1333" name="Text 48"/>
        <xdr:cNvSpPr txBox="1">
          <a:spLocks noChangeArrowheads="1"/>
        </xdr:cNvSpPr>
      </xdr:nvSpPr>
      <xdr:spPr bwMode="auto">
        <a:xfrm>
          <a:off x="3924300" y="32766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6</xdr:row>
      <xdr:rowOff>104775</xdr:rowOff>
    </xdr:to>
    <xdr:sp macro="" textlink="">
      <xdr:nvSpPr>
        <xdr:cNvPr id="1334" name="Text 30"/>
        <xdr:cNvSpPr txBox="1">
          <a:spLocks noChangeArrowheads="1"/>
        </xdr:cNvSpPr>
      </xdr:nvSpPr>
      <xdr:spPr bwMode="auto">
        <a:xfrm>
          <a:off x="3924300" y="32766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6</xdr:row>
      <xdr:rowOff>104775</xdr:rowOff>
    </xdr:to>
    <xdr:sp macro="" textlink="">
      <xdr:nvSpPr>
        <xdr:cNvPr id="1335" name="Text 39"/>
        <xdr:cNvSpPr txBox="1">
          <a:spLocks noChangeArrowheads="1"/>
        </xdr:cNvSpPr>
      </xdr:nvSpPr>
      <xdr:spPr bwMode="auto">
        <a:xfrm>
          <a:off x="3924300" y="32766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257175</xdr:rowOff>
    </xdr:from>
    <xdr:to>
      <xdr:col>5</xdr:col>
      <xdr:colOff>752475</xdr:colOff>
      <xdr:row>6</xdr:row>
      <xdr:rowOff>104775</xdr:rowOff>
    </xdr:to>
    <xdr:sp macro="" textlink="">
      <xdr:nvSpPr>
        <xdr:cNvPr id="1336" name="Text 48"/>
        <xdr:cNvSpPr txBox="1">
          <a:spLocks noChangeArrowheads="1"/>
        </xdr:cNvSpPr>
      </xdr:nvSpPr>
      <xdr:spPr bwMode="auto">
        <a:xfrm>
          <a:off x="3924300" y="3181350"/>
          <a:ext cx="952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1337" name="Text 30"/>
        <xdr:cNvSpPr txBox="1">
          <a:spLocks noChangeArrowheads="1"/>
        </xdr:cNvSpPr>
      </xdr:nvSpPr>
      <xdr:spPr bwMode="auto">
        <a:xfrm>
          <a:off x="3924300" y="32766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1338" name="Text 39"/>
        <xdr:cNvSpPr txBox="1">
          <a:spLocks noChangeArrowheads="1"/>
        </xdr:cNvSpPr>
      </xdr:nvSpPr>
      <xdr:spPr bwMode="auto">
        <a:xfrm>
          <a:off x="3924300" y="32766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1339" name="Text 48"/>
        <xdr:cNvSpPr txBox="1">
          <a:spLocks noChangeArrowheads="1"/>
        </xdr:cNvSpPr>
      </xdr:nvSpPr>
      <xdr:spPr bwMode="auto">
        <a:xfrm>
          <a:off x="3924300" y="32766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1340" name="Text 30"/>
        <xdr:cNvSpPr txBox="1">
          <a:spLocks noChangeArrowheads="1"/>
        </xdr:cNvSpPr>
      </xdr:nvSpPr>
      <xdr:spPr bwMode="auto">
        <a:xfrm>
          <a:off x="3924300" y="32766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1341" name="Text 39"/>
        <xdr:cNvSpPr txBox="1">
          <a:spLocks noChangeArrowheads="1"/>
        </xdr:cNvSpPr>
      </xdr:nvSpPr>
      <xdr:spPr bwMode="auto">
        <a:xfrm>
          <a:off x="3924300" y="32766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1342" name="Text 48"/>
        <xdr:cNvSpPr txBox="1">
          <a:spLocks noChangeArrowheads="1"/>
        </xdr:cNvSpPr>
      </xdr:nvSpPr>
      <xdr:spPr bwMode="auto">
        <a:xfrm>
          <a:off x="3924300" y="32766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1343" name="Text 30"/>
        <xdr:cNvSpPr txBox="1">
          <a:spLocks noChangeArrowheads="1"/>
        </xdr:cNvSpPr>
      </xdr:nvSpPr>
      <xdr:spPr bwMode="auto">
        <a:xfrm>
          <a:off x="3924300" y="32766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1344" name="Text 39"/>
        <xdr:cNvSpPr txBox="1">
          <a:spLocks noChangeArrowheads="1"/>
        </xdr:cNvSpPr>
      </xdr:nvSpPr>
      <xdr:spPr bwMode="auto">
        <a:xfrm>
          <a:off x="3924300" y="32766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1345" name="Text 48"/>
        <xdr:cNvSpPr txBox="1">
          <a:spLocks noChangeArrowheads="1"/>
        </xdr:cNvSpPr>
      </xdr:nvSpPr>
      <xdr:spPr bwMode="auto">
        <a:xfrm>
          <a:off x="3924300" y="32766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1346" name="Text 30"/>
        <xdr:cNvSpPr txBox="1">
          <a:spLocks noChangeArrowheads="1"/>
        </xdr:cNvSpPr>
      </xdr:nvSpPr>
      <xdr:spPr bwMode="auto">
        <a:xfrm>
          <a:off x="3924300" y="32766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1347" name="Text 39"/>
        <xdr:cNvSpPr txBox="1">
          <a:spLocks noChangeArrowheads="1"/>
        </xdr:cNvSpPr>
      </xdr:nvSpPr>
      <xdr:spPr bwMode="auto">
        <a:xfrm>
          <a:off x="3924300" y="32766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1348" name="Text 48"/>
        <xdr:cNvSpPr txBox="1">
          <a:spLocks noChangeArrowheads="1"/>
        </xdr:cNvSpPr>
      </xdr:nvSpPr>
      <xdr:spPr bwMode="auto">
        <a:xfrm>
          <a:off x="3924300" y="32766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1349" name="Text 30"/>
        <xdr:cNvSpPr txBox="1">
          <a:spLocks noChangeArrowheads="1"/>
        </xdr:cNvSpPr>
      </xdr:nvSpPr>
      <xdr:spPr bwMode="auto">
        <a:xfrm>
          <a:off x="3924300" y="32766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1350" name="Text 39"/>
        <xdr:cNvSpPr txBox="1">
          <a:spLocks noChangeArrowheads="1"/>
        </xdr:cNvSpPr>
      </xdr:nvSpPr>
      <xdr:spPr bwMode="auto">
        <a:xfrm>
          <a:off x="3924300" y="32766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6</xdr:row>
      <xdr:rowOff>104775</xdr:rowOff>
    </xdr:to>
    <xdr:sp macro="" textlink="">
      <xdr:nvSpPr>
        <xdr:cNvPr id="1351" name="Text 30"/>
        <xdr:cNvSpPr txBox="1">
          <a:spLocks noChangeArrowheads="1"/>
        </xdr:cNvSpPr>
      </xdr:nvSpPr>
      <xdr:spPr bwMode="auto">
        <a:xfrm>
          <a:off x="3924300" y="32766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6</xdr:row>
      <xdr:rowOff>104775</xdr:rowOff>
    </xdr:to>
    <xdr:sp macro="" textlink="">
      <xdr:nvSpPr>
        <xdr:cNvPr id="1352" name="Text 39"/>
        <xdr:cNvSpPr txBox="1">
          <a:spLocks noChangeArrowheads="1"/>
        </xdr:cNvSpPr>
      </xdr:nvSpPr>
      <xdr:spPr bwMode="auto">
        <a:xfrm>
          <a:off x="3924300" y="32766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6</xdr:row>
      <xdr:rowOff>104775</xdr:rowOff>
    </xdr:to>
    <xdr:sp macro="" textlink="">
      <xdr:nvSpPr>
        <xdr:cNvPr id="1353" name="Text 48"/>
        <xdr:cNvSpPr txBox="1">
          <a:spLocks noChangeArrowheads="1"/>
        </xdr:cNvSpPr>
      </xdr:nvSpPr>
      <xdr:spPr bwMode="auto">
        <a:xfrm>
          <a:off x="3924300" y="32766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6</xdr:row>
      <xdr:rowOff>104775</xdr:rowOff>
    </xdr:to>
    <xdr:sp macro="" textlink="">
      <xdr:nvSpPr>
        <xdr:cNvPr id="1354" name="Text 30"/>
        <xdr:cNvSpPr txBox="1">
          <a:spLocks noChangeArrowheads="1"/>
        </xdr:cNvSpPr>
      </xdr:nvSpPr>
      <xdr:spPr bwMode="auto">
        <a:xfrm>
          <a:off x="3924300" y="32766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6</xdr:row>
      <xdr:rowOff>104775</xdr:rowOff>
    </xdr:to>
    <xdr:sp macro="" textlink="">
      <xdr:nvSpPr>
        <xdr:cNvPr id="1355" name="Text 39"/>
        <xdr:cNvSpPr txBox="1">
          <a:spLocks noChangeArrowheads="1"/>
        </xdr:cNvSpPr>
      </xdr:nvSpPr>
      <xdr:spPr bwMode="auto">
        <a:xfrm>
          <a:off x="3924300" y="32766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6</xdr:row>
      <xdr:rowOff>104775</xdr:rowOff>
    </xdr:to>
    <xdr:sp macro="" textlink="">
      <xdr:nvSpPr>
        <xdr:cNvPr id="1356" name="Text 48"/>
        <xdr:cNvSpPr txBox="1">
          <a:spLocks noChangeArrowheads="1"/>
        </xdr:cNvSpPr>
      </xdr:nvSpPr>
      <xdr:spPr bwMode="auto">
        <a:xfrm>
          <a:off x="3924300" y="32766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476250</xdr:rowOff>
    </xdr:from>
    <xdr:to>
      <xdr:col>5</xdr:col>
      <xdr:colOff>752475</xdr:colOff>
      <xdr:row>7</xdr:row>
      <xdr:rowOff>0</xdr:rowOff>
    </xdr:to>
    <xdr:sp macro="" textlink="">
      <xdr:nvSpPr>
        <xdr:cNvPr id="1357" name="Text 30"/>
        <xdr:cNvSpPr txBox="1">
          <a:spLocks noChangeArrowheads="1"/>
        </xdr:cNvSpPr>
      </xdr:nvSpPr>
      <xdr:spPr bwMode="auto">
        <a:xfrm>
          <a:off x="3924300" y="3752850"/>
          <a:ext cx="9525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476250</xdr:rowOff>
    </xdr:from>
    <xdr:to>
      <xdr:col>5</xdr:col>
      <xdr:colOff>752475</xdr:colOff>
      <xdr:row>7</xdr:row>
      <xdr:rowOff>0</xdr:rowOff>
    </xdr:to>
    <xdr:sp macro="" textlink="">
      <xdr:nvSpPr>
        <xdr:cNvPr id="1358" name="Text 39"/>
        <xdr:cNvSpPr txBox="1">
          <a:spLocks noChangeArrowheads="1"/>
        </xdr:cNvSpPr>
      </xdr:nvSpPr>
      <xdr:spPr bwMode="auto">
        <a:xfrm>
          <a:off x="3924300" y="3752850"/>
          <a:ext cx="9525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257175</xdr:rowOff>
    </xdr:from>
    <xdr:to>
      <xdr:col>5</xdr:col>
      <xdr:colOff>752475</xdr:colOff>
      <xdr:row>7</xdr:row>
      <xdr:rowOff>0</xdr:rowOff>
    </xdr:to>
    <xdr:sp macro="" textlink="">
      <xdr:nvSpPr>
        <xdr:cNvPr id="1359" name="Text 48"/>
        <xdr:cNvSpPr txBox="1">
          <a:spLocks noChangeArrowheads="1"/>
        </xdr:cNvSpPr>
      </xdr:nvSpPr>
      <xdr:spPr bwMode="auto">
        <a:xfrm>
          <a:off x="3924300" y="3181350"/>
          <a:ext cx="952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476250</xdr:rowOff>
    </xdr:from>
    <xdr:to>
      <xdr:col>5</xdr:col>
      <xdr:colOff>752475</xdr:colOff>
      <xdr:row>7</xdr:row>
      <xdr:rowOff>0</xdr:rowOff>
    </xdr:to>
    <xdr:sp macro="" textlink="">
      <xdr:nvSpPr>
        <xdr:cNvPr id="1360" name="Text 39"/>
        <xdr:cNvSpPr txBox="1">
          <a:spLocks noChangeArrowheads="1"/>
        </xdr:cNvSpPr>
      </xdr:nvSpPr>
      <xdr:spPr bwMode="auto">
        <a:xfrm>
          <a:off x="3924300" y="3752850"/>
          <a:ext cx="9525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104775</xdr:rowOff>
    </xdr:to>
    <xdr:sp macro="" textlink="">
      <xdr:nvSpPr>
        <xdr:cNvPr id="1361" name="Text 30"/>
        <xdr:cNvSpPr txBox="1">
          <a:spLocks noChangeArrowheads="1"/>
        </xdr:cNvSpPr>
      </xdr:nvSpPr>
      <xdr:spPr bwMode="auto">
        <a:xfrm>
          <a:off x="3924300" y="32766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104775</xdr:rowOff>
    </xdr:to>
    <xdr:sp macro="" textlink="">
      <xdr:nvSpPr>
        <xdr:cNvPr id="1362" name="Text 39"/>
        <xdr:cNvSpPr txBox="1">
          <a:spLocks noChangeArrowheads="1"/>
        </xdr:cNvSpPr>
      </xdr:nvSpPr>
      <xdr:spPr bwMode="auto">
        <a:xfrm>
          <a:off x="3924300" y="32766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104775</xdr:rowOff>
    </xdr:to>
    <xdr:sp macro="" textlink="">
      <xdr:nvSpPr>
        <xdr:cNvPr id="1363" name="Text 48"/>
        <xdr:cNvSpPr txBox="1">
          <a:spLocks noChangeArrowheads="1"/>
        </xdr:cNvSpPr>
      </xdr:nvSpPr>
      <xdr:spPr bwMode="auto">
        <a:xfrm>
          <a:off x="3924300" y="32766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104775</xdr:rowOff>
    </xdr:to>
    <xdr:sp macro="" textlink="">
      <xdr:nvSpPr>
        <xdr:cNvPr id="1364" name="Text 30"/>
        <xdr:cNvSpPr txBox="1">
          <a:spLocks noChangeArrowheads="1"/>
        </xdr:cNvSpPr>
      </xdr:nvSpPr>
      <xdr:spPr bwMode="auto">
        <a:xfrm>
          <a:off x="3924300" y="32766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104775</xdr:rowOff>
    </xdr:to>
    <xdr:sp macro="" textlink="">
      <xdr:nvSpPr>
        <xdr:cNvPr id="1365" name="Text 39"/>
        <xdr:cNvSpPr txBox="1">
          <a:spLocks noChangeArrowheads="1"/>
        </xdr:cNvSpPr>
      </xdr:nvSpPr>
      <xdr:spPr bwMode="auto">
        <a:xfrm>
          <a:off x="3924300" y="32766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104775</xdr:rowOff>
    </xdr:to>
    <xdr:sp macro="" textlink="">
      <xdr:nvSpPr>
        <xdr:cNvPr id="1366" name="Text 48"/>
        <xdr:cNvSpPr txBox="1">
          <a:spLocks noChangeArrowheads="1"/>
        </xdr:cNvSpPr>
      </xdr:nvSpPr>
      <xdr:spPr bwMode="auto">
        <a:xfrm>
          <a:off x="3924300" y="32766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257175</xdr:rowOff>
    </xdr:from>
    <xdr:to>
      <xdr:col>5</xdr:col>
      <xdr:colOff>752475</xdr:colOff>
      <xdr:row>6</xdr:row>
      <xdr:rowOff>104775</xdr:rowOff>
    </xdr:to>
    <xdr:sp macro="" textlink="">
      <xdr:nvSpPr>
        <xdr:cNvPr id="1367" name="Text 48"/>
        <xdr:cNvSpPr txBox="1">
          <a:spLocks noChangeArrowheads="1"/>
        </xdr:cNvSpPr>
      </xdr:nvSpPr>
      <xdr:spPr bwMode="auto">
        <a:xfrm>
          <a:off x="3924300" y="3181350"/>
          <a:ext cx="952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104775</xdr:rowOff>
    </xdr:to>
    <xdr:sp macro="" textlink="">
      <xdr:nvSpPr>
        <xdr:cNvPr id="1368" name="Text 30"/>
        <xdr:cNvSpPr txBox="1">
          <a:spLocks noChangeArrowheads="1"/>
        </xdr:cNvSpPr>
      </xdr:nvSpPr>
      <xdr:spPr bwMode="auto">
        <a:xfrm>
          <a:off x="3924300" y="32766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104775</xdr:rowOff>
    </xdr:to>
    <xdr:sp macro="" textlink="">
      <xdr:nvSpPr>
        <xdr:cNvPr id="1369" name="Text 39"/>
        <xdr:cNvSpPr txBox="1">
          <a:spLocks noChangeArrowheads="1"/>
        </xdr:cNvSpPr>
      </xdr:nvSpPr>
      <xdr:spPr bwMode="auto">
        <a:xfrm>
          <a:off x="3924300" y="32766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104775</xdr:rowOff>
    </xdr:to>
    <xdr:sp macro="" textlink="">
      <xdr:nvSpPr>
        <xdr:cNvPr id="1370" name="Text 48"/>
        <xdr:cNvSpPr txBox="1">
          <a:spLocks noChangeArrowheads="1"/>
        </xdr:cNvSpPr>
      </xdr:nvSpPr>
      <xdr:spPr bwMode="auto">
        <a:xfrm>
          <a:off x="3924300" y="32766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104775</xdr:rowOff>
    </xdr:to>
    <xdr:sp macro="" textlink="">
      <xdr:nvSpPr>
        <xdr:cNvPr id="1371" name="Text 30"/>
        <xdr:cNvSpPr txBox="1">
          <a:spLocks noChangeArrowheads="1"/>
        </xdr:cNvSpPr>
      </xdr:nvSpPr>
      <xdr:spPr bwMode="auto">
        <a:xfrm>
          <a:off x="3924300" y="32766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104775</xdr:rowOff>
    </xdr:to>
    <xdr:sp macro="" textlink="">
      <xdr:nvSpPr>
        <xdr:cNvPr id="1372" name="Text 39"/>
        <xdr:cNvSpPr txBox="1">
          <a:spLocks noChangeArrowheads="1"/>
        </xdr:cNvSpPr>
      </xdr:nvSpPr>
      <xdr:spPr bwMode="auto">
        <a:xfrm>
          <a:off x="3924300" y="32766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104775</xdr:rowOff>
    </xdr:to>
    <xdr:sp macro="" textlink="">
      <xdr:nvSpPr>
        <xdr:cNvPr id="1373" name="Text 48"/>
        <xdr:cNvSpPr txBox="1">
          <a:spLocks noChangeArrowheads="1"/>
        </xdr:cNvSpPr>
      </xdr:nvSpPr>
      <xdr:spPr bwMode="auto">
        <a:xfrm>
          <a:off x="3924300" y="32766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6</xdr:row>
      <xdr:rowOff>104775</xdr:rowOff>
    </xdr:to>
    <xdr:sp macro="" textlink="">
      <xdr:nvSpPr>
        <xdr:cNvPr id="1374" name="Text 30"/>
        <xdr:cNvSpPr txBox="1">
          <a:spLocks noChangeArrowheads="1"/>
        </xdr:cNvSpPr>
      </xdr:nvSpPr>
      <xdr:spPr bwMode="auto">
        <a:xfrm>
          <a:off x="3924300" y="32766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6</xdr:row>
      <xdr:rowOff>104775</xdr:rowOff>
    </xdr:to>
    <xdr:sp macro="" textlink="">
      <xdr:nvSpPr>
        <xdr:cNvPr id="1375" name="Text 39"/>
        <xdr:cNvSpPr txBox="1">
          <a:spLocks noChangeArrowheads="1"/>
        </xdr:cNvSpPr>
      </xdr:nvSpPr>
      <xdr:spPr bwMode="auto">
        <a:xfrm>
          <a:off x="3924300" y="32766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257175</xdr:rowOff>
    </xdr:from>
    <xdr:to>
      <xdr:col>5</xdr:col>
      <xdr:colOff>752475</xdr:colOff>
      <xdr:row>6</xdr:row>
      <xdr:rowOff>104775</xdr:rowOff>
    </xdr:to>
    <xdr:sp macro="" textlink="">
      <xdr:nvSpPr>
        <xdr:cNvPr id="1376" name="Text 48"/>
        <xdr:cNvSpPr txBox="1">
          <a:spLocks noChangeArrowheads="1"/>
        </xdr:cNvSpPr>
      </xdr:nvSpPr>
      <xdr:spPr bwMode="auto">
        <a:xfrm>
          <a:off x="3924300" y="3181350"/>
          <a:ext cx="952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1377" name="Text 30"/>
        <xdr:cNvSpPr txBox="1">
          <a:spLocks noChangeArrowheads="1"/>
        </xdr:cNvSpPr>
      </xdr:nvSpPr>
      <xdr:spPr bwMode="auto">
        <a:xfrm>
          <a:off x="3924300" y="32766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1378" name="Text 39"/>
        <xdr:cNvSpPr txBox="1">
          <a:spLocks noChangeArrowheads="1"/>
        </xdr:cNvSpPr>
      </xdr:nvSpPr>
      <xdr:spPr bwMode="auto">
        <a:xfrm>
          <a:off x="3924300" y="32766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1379" name="Text 48"/>
        <xdr:cNvSpPr txBox="1">
          <a:spLocks noChangeArrowheads="1"/>
        </xdr:cNvSpPr>
      </xdr:nvSpPr>
      <xdr:spPr bwMode="auto">
        <a:xfrm>
          <a:off x="3924300" y="32766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1380" name="Text 30"/>
        <xdr:cNvSpPr txBox="1">
          <a:spLocks noChangeArrowheads="1"/>
        </xdr:cNvSpPr>
      </xdr:nvSpPr>
      <xdr:spPr bwMode="auto">
        <a:xfrm>
          <a:off x="3924300" y="32766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1381" name="Text 39"/>
        <xdr:cNvSpPr txBox="1">
          <a:spLocks noChangeArrowheads="1"/>
        </xdr:cNvSpPr>
      </xdr:nvSpPr>
      <xdr:spPr bwMode="auto">
        <a:xfrm>
          <a:off x="3924300" y="32766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1382" name="Text 48"/>
        <xdr:cNvSpPr txBox="1">
          <a:spLocks noChangeArrowheads="1"/>
        </xdr:cNvSpPr>
      </xdr:nvSpPr>
      <xdr:spPr bwMode="auto">
        <a:xfrm>
          <a:off x="3924300" y="32766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1383" name="Text 30"/>
        <xdr:cNvSpPr txBox="1">
          <a:spLocks noChangeArrowheads="1"/>
        </xdr:cNvSpPr>
      </xdr:nvSpPr>
      <xdr:spPr bwMode="auto">
        <a:xfrm>
          <a:off x="3924300" y="32766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1384" name="Text 39"/>
        <xdr:cNvSpPr txBox="1">
          <a:spLocks noChangeArrowheads="1"/>
        </xdr:cNvSpPr>
      </xdr:nvSpPr>
      <xdr:spPr bwMode="auto">
        <a:xfrm>
          <a:off x="3924300" y="32766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1385" name="Text 48"/>
        <xdr:cNvSpPr txBox="1">
          <a:spLocks noChangeArrowheads="1"/>
        </xdr:cNvSpPr>
      </xdr:nvSpPr>
      <xdr:spPr bwMode="auto">
        <a:xfrm>
          <a:off x="3924300" y="32766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1386" name="Text 30"/>
        <xdr:cNvSpPr txBox="1">
          <a:spLocks noChangeArrowheads="1"/>
        </xdr:cNvSpPr>
      </xdr:nvSpPr>
      <xdr:spPr bwMode="auto">
        <a:xfrm>
          <a:off x="3924300" y="32766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1387" name="Text 39"/>
        <xdr:cNvSpPr txBox="1">
          <a:spLocks noChangeArrowheads="1"/>
        </xdr:cNvSpPr>
      </xdr:nvSpPr>
      <xdr:spPr bwMode="auto">
        <a:xfrm>
          <a:off x="3924300" y="32766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1388" name="Text 48"/>
        <xdr:cNvSpPr txBox="1">
          <a:spLocks noChangeArrowheads="1"/>
        </xdr:cNvSpPr>
      </xdr:nvSpPr>
      <xdr:spPr bwMode="auto">
        <a:xfrm>
          <a:off x="3924300" y="32766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1389" name="Text 30"/>
        <xdr:cNvSpPr txBox="1">
          <a:spLocks noChangeArrowheads="1"/>
        </xdr:cNvSpPr>
      </xdr:nvSpPr>
      <xdr:spPr bwMode="auto">
        <a:xfrm>
          <a:off x="3924300" y="32766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1390" name="Text 39"/>
        <xdr:cNvSpPr txBox="1">
          <a:spLocks noChangeArrowheads="1"/>
        </xdr:cNvSpPr>
      </xdr:nvSpPr>
      <xdr:spPr bwMode="auto">
        <a:xfrm>
          <a:off x="3924300" y="32766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104775</xdr:rowOff>
    </xdr:to>
    <xdr:sp macro="" textlink="">
      <xdr:nvSpPr>
        <xdr:cNvPr id="1391" name="Text 30"/>
        <xdr:cNvSpPr txBox="1">
          <a:spLocks noChangeArrowheads="1"/>
        </xdr:cNvSpPr>
      </xdr:nvSpPr>
      <xdr:spPr bwMode="auto">
        <a:xfrm>
          <a:off x="3924300" y="32766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104775</xdr:rowOff>
    </xdr:to>
    <xdr:sp macro="" textlink="">
      <xdr:nvSpPr>
        <xdr:cNvPr id="1392" name="Text 39"/>
        <xdr:cNvSpPr txBox="1">
          <a:spLocks noChangeArrowheads="1"/>
        </xdr:cNvSpPr>
      </xdr:nvSpPr>
      <xdr:spPr bwMode="auto">
        <a:xfrm>
          <a:off x="3924300" y="32766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104775</xdr:rowOff>
    </xdr:to>
    <xdr:sp macro="" textlink="">
      <xdr:nvSpPr>
        <xdr:cNvPr id="1393" name="Text 48"/>
        <xdr:cNvSpPr txBox="1">
          <a:spLocks noChangeArrowheads="1"/>
        </xdr:cNvSpPr>
      </xdr:nvSpPr>
      <xdr:spPr bwMode="auto">
        <a:xfrm>
          <a:off x="3924300" y="32766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104775</xdr:rowOff>
    </xdr:to>
    <xdr:sp macro="" textlink="">
      <xdr:nvSpPr>
        <xdr:cNvPr id="1394" name="Text 30"/>
        <xdr:cNvSpPr txBox="1">
          <a:spLocks noChangeArrowheads="1"/>
        </xdr:cNvSpPr>
      </xdr:nvSpPr>
      <xdr:spPr bwMode="auto">
        <a:xfrm>
          <a:off x="3924300" y="32766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104775</xdr:rowOff>
    </xdr:to>
    <xdr:sp macro="" textlink="">
      <xdr:nvSpPr>
        <xdr:cNvPr id="1395" name="Text 39"/>
        <xdr:cNvSpPr txBox="1">
          <a:spLocks noChangeArrowheads="1"/>
        </xdr:cNvSpPr>
      </xdr:nvSpPr>
      <xdr:spPr bwMode="auto">
        <a:xfrm>
          <a:off x="3924300" y="32766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104775</xdr:rowOff>
    </xdr:to>
    <xdr:sp macro="" textlink="">
      <xdr:nvSpPr>
        <xdr:cNvPr id="1396" name="Text 48"/>
        <xdr:cNvSpPr txBox="1">
          <a:spLocks noChangeArrowheads="1"/>
        </xdr:cNvSpPr>
      </xdr:nvSpPr>
      <xdr:spPr bwMode="auto">
        <a:xfrm>
          <a:off x="3924300" y="32766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257175</xdr:rowOff>
    </xdr:from>
    <xdr:to>
      <xdr:col>5</xdr:col>
      <xdr:colOff>752475</xdr:colOff>
      <xdr:row>6</xdr:row>
      <xdr:rowOff>104775</xdr:rowOff>
    </xdr:to>
    <xdr:sp macro="" textlink="">
      <xdr:nvSpPr>
        <xdr:cNvPr id="1397" name="Text 48"/>
        <xdr:cNvSpPr txBox="1">
          <a:spLocks noChangeArrowheads="1"/>
        </xdr:cNvSpPr>
      </xdr:nvSpPr>
      <xdr:spPr bwMode="auto">
        <a:xfrm>
          <a:off x="3924300" y="3181350"/>
          <a:ext cx="952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104775</xdr:rowOff>
    </xdr:to>
    <xdr:sp macro="" textlink="">
      <xdr:nvSpPr>
        <xdr:cNvPr id="1398" name="Text 30"/>
        <xdr:cNvSpPr txBox="1">
          <a:spLocks noChangeArrowheads="1"/>
        </xdr:cNvSpPr>
      </xdr:nvSpPr>
      <xdr:spPr bwMode="auto">
        <a:xfrm>
          <a:off x="3924300" y="32766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104775</xdr:rowOff>
    </xdr:to>
    <xdr:sp macro="" textlink="">
      <xdr:nvSpPr>
        <xdr:cNvPr id="1399" name="Text 39"/>
        <xdr:cNvSpPr txBox="1">
          <a:spLocks noChangeArrowheads="1"/>
        </xdr:cNvSpPr>
      </xdr:nvSpPr>
      <xdr:spPr bwMode="auto">
        <a:xfrm>
          <a:off x="3924300" y="32766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104775</xdr:rowOff>
    </xdr:to>
    <xdr:sp macro="" textlink="">
      <xdr:nvSpPr>
        <xdr:cNvPr id="1400" name="Text 48"/>
        <xdr:cNvSpPr txBox="1">
          <a:spLocks noChangeArrowheads="1"/>
        </xdr:cNvSpPr>
      </xdr:nvSpPr>
      <xdr:spPr bwMode="auto">
        <a:xfrm>
          <a:off x="3924300" y="32766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104775</xdr:rowOff>
    </xdr:to>
    <xdr:sp macro="" textlink="">
      <xdr:nvSpPr>
        <xdr:cNvPr id="1401" name="Text 30"/>
        <xdr:cNvSpPr txBox="1">
          <a:spLocks noChangeArrowheads="1"/>
        </xdr:cNvSpPr>
      </xdr:nvSpPr>
      <xdr:spPr bwMode="auto">
        <a:xfrm>
          <a:off x="3924300" y="32766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104775</xdr:rowOff>
    </xdr:to>
    <xdr:sp macro="" textlink="">
      <xdr:nvSpPr>
        <xdr:cNvPr id="1402" name="Text 39"/>
        <xdr:cNvSpPr txBox="1">
          <a:spLocks noChangeArrowheads="1"/>
        </xdr:cNvSpPr>
      </xdr:nvSpPr>
      <xdr:spPr bwMode="auto">
        <a:xfrm>
          <a:off x="3924300" y="32766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104775</xdr:rowOff>
    </xdr:to>
    <xdr:sp macro="" textlink="">
      <xdr:nvSpPr>
        <xdr:cNvPr id="1403" name="Text 48"/>
        <xdr:cNvSpPr txBox="1">
          <a:spLocks noChangeArrowheads="1"/>
        </xdr:cNvSpPr>
      </xdr:nvSpPr>
      <xdr:spPr bwMode="auto">
        <a:xfrm>
          <a:off x="3924300" y="32766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6</xdr:row>
      <xdr:rowOff>104775</xdr:rowOff>
    </xdr:to>
    <xdr:sp macro="" textlink="">
      <xdr:nvSpPr>
        <xdr:cNvPr id="1404" name="Text 30"/>
        <xdr:cNvSpPr txBox="1">
          <a:spLocks noChangeArrowheads="1"/>
        </xdr:cNvSpPr>
      </xdr:nvSpPr>
      <xdr:spPr bwMode="auto">
        <a:xfrm>
          <a:off x="3924300" y="32766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6</xdr:row>
      <xdr:rowOff>104775</xdr:rowOff>
    </xdr:to>
    <xdr:sp macro="" textlink="">
      <xdr:nvSpPr>
        <xdr:cNvPr id="1405" name="Text 39"/>
        <xdr:cNvSpPr txBox="1">
          <a:spLocks noChangeArrowheads="1"/>
        </xdr:cNvSpPr>
      </xdr:nvSpPr>
      <xdr:spPr bwMode="auto">
        <a:xfrm>
          <a:off x="3924300" y="32766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257175</xdr:rowOff>
    </xdr:from>
    <xdr:to>
      <xdr:col>5</xdr:col>
      <xdr:colOff>752475</xdr:colOff>
      <xdr:row>6</xdr:row>
      <xdr:rowOff>104775</xdr:rowOff>
    </xdr:to>
    <xdr:sp macro="" textlink="">
      <xdr:nvSpPr>
        <xdr:cNvPr id="1406" name="Text 48"/>
        <xdr:cNvSpPr txBox="1">
          <a:spLocks noChangeArrowheads="1"/>
        </xdr:cNvSpPr>
      </xdr:nvSpPr>
      <xdr:spPr bwMode="auto">
        <a:xfrm>
          <a:off x="3924300" y="3181350"/>
          <a:ext cx="952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1407" name="Text 30"/>
        <xdr:cNvSpPr txBox="1">
          <a:spLocks noChangeArrowheads="1"/>
        </xdr:cNvSpPr>
      </xdr:nvSpPr>
      <xdr:spPr bwMode="auto">
        <a:xfrm>
          <a:off x="3924300" y="32766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1408" name="Text 39"/>
        <xdr:cNvSpPr txBox="1">
          <a:spLocks noChangeArrowheads="1"/>
        </xdr:cNvSpPr>
      </xdr:nvSpPr>
      <xdr:spPr bwMode="auto">
        <a:xfrm>
          <a:off x="3924300" y="32766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1409" name="Text 48"/>
        <xdr:cNvSpPr txBox="1">
          <a:spLocks noChangeArrowheads="1"/>
        </xdr:cNvSpPr>
      </xdr:nvSpPr>
      <xdr:spPr bwMode="auto">
        <a:xfrm>
          <a:off x="3924300" y="32766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1410" name="Text 30"/>
        <xdr:cNvSpPr txBox="1">
          <a:spLocks noChangeArrowheads="1"/>
        </xdr:cNvSpPr>
      </xdr:nvSpPr>
      <xdr:spPr bwMode="auto">
        <a:xfrm>
          <a:off x="3924300" y="32766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1411" name="Text 39"/>
        <xdr:cNvSpPr txBox="1">
          <a:spLocks noChangeArrowheads="1"/>
        </xdr:cNvSpPr>
      </xdr:nvSpPr>
      <xdr:spPr bwMode="auto">
        <a:xfrm>
          <a:off x="3924300" y="32766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1412" name="Text 48"/>
        <xdr:cNvSpPr txBox="1">
          <a:spLocks noChangeArrowheads="1"/>
        </xdr:cNvSpPr>
      </xdr:nvSpPr>
      <xdr:spPr bwMode="auto">
        <a:xfrm>
          <a:off x="3924300" y="32766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1413" name="Text 30"/>
        <xdr:cNvSpPr txBox="1">
          <a:spLocks noChangeArrowheads="1"/>
        </xdr:cNvSpPr>
      </xdr:nvSpPr>
      <xdr:spPr bwMode="auto">
        <a:xfrm>
          <a:off x="3924300" y="32766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1414" name="Text 39"/>
        <xdr:cNvSpPr txBox="1">
          <a:spLocks noChangeArrowheads="1"/>
        </xdr:cNvSpPr>
      </xdr:nvSpPr>
      <xdr:spPr bwMode="auto">
        <a:xfrm>
          <a:off x="3924300" y="32766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1415" name="Text 48"/>
        <xdr:cNvSpPr txBox="1">
          <a:spLocks noChangeArrowheads="1"/>
        </xdr:cNvSpPr>
      </xdr:nvSpPr>
      <xdr:spPr bwMode="auto">
        <a:xfrm>
          <a:off x="3924300" y="32766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1416" name="Text 30"/>
        <xdr:cNvSpPr txBox="1">
          <a:spLocks noChangeArrowheads="1"/>
        </xdr:cNvSpPr>
      </xdr:nvSpPr>
      <xdr:spPr bwMode="auto">
        <a:xfrm>
          <a:off x="3924300" y="32766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1417" name="Text 39"/>
        <xdr:cNvSpPr txBox="1">
          <a:spLocks noChangeArrowheads="1"/>
        </xdr:cNvSpPr>
      </xdr:nvSpPr>
      <xdr:spPr bwMode="auto">
        <a:xfrm>
          <a:off x="3924300" y="32766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1418" name="Text 48"/>
        <xdr:cNvSpPr txBox="1">
          <a:spLocks noChangeArrowheads="1"/>
        </xdr:cNvSpPr>
      </xdr:nvSpPr>
      <xdr:spPr bwMode="auto">
        <a:xfrm>
          <a:off x="3924300" y="32766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1419" name="Text 30"/>
        <xdr:cNvSpPr txBox="1">
          <a:spLocks noChangeArrowheads="1"/>
        </xdr:cNvSpPr>
      </xdr:nvSpPr>
      <xdr:spPr bwMode="auto">
        <a:xfrm>
          <a:off x="3924300" y="32766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1420" name="Text 39"/>
        <xdr:cNvSpPr txBox="1">
          <a:spLocks noChangeArrowheads="1"/>
        </xdr:cNvSpPr>
      </xdr:nvSpPr>
      <xdr:spPr bwMode="auto">
        <a:xfrm>
          <a:off x="3924300" y="32766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6</xdr:row>
      <xdr:rowOff>104775</xdr:rowOff>
    </xdr:to>
    <xdr:sp macro="" textlink="">
      <xdr:nvSpPr>
        <xdr:cNvPr id="1421" name="Text 30"/>
        <xdr:cNvSpPr txBox="1">
          <a:spLocks noChangeArrowheads="1"/>
        </xdr:cNvSpPr>
      </xdr:nvSpPr>
      <xdr:spPr bwMode="auto">
        <a:xfrm>
          <a:off x="3924300" y="32766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6</xdr:row>
      <xdr:rowOff>104775</xdr:rowOff>
    </xdr:to>
    <xdr:sp macro="" textlink="">
      <xdr:nvSpPr>
        <xdr:cNvPr id="1422" name="Text 39"/>
        <xdr:cNvSpPr txBox="1">
          <a:spLocks noChangeArrowheads="1"/>
        </xdr:cNvSpPr>
      </xdr:nvSpPr>
      <xdr:spPr bwMode="auto">
        <a:xfrm>
          <a:off x="3924300" y="32766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6</xdr:row>
      <xdr:rowOff>104775</xdr:rowOff>
    </xdr:to>
    <xdr:sp macro="" textlink="">
      <xdr:nvSpPr>
        <xdr:cNvPr id="1423" name="Text 48"/>
        <xdr:cNvSpPr txBox="1">
          <a:spLocks noChangeArrowheads="1"/>
        </xdr:cNvSpPr>
      </xdr:nvSpPr>
      <xdr:spPr bwMode="auto">
        <a:xfrm>
          <a:off x="3924300" y="32766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6</xdr:row>
      <xdr:rowOff>104775</xdr:rowOff>
    </xdr:to>
    <xdr:sp macro="" textlink="">
      <xdr:nvSpPr>
        <xdr:cNvPr id="1424" name="Text 30"/>
        <xdr:cNvSpPr txBox="1">
          <a:spLocks noChangeArrowheads="1"/>
        </xdr:cNvSpPr>
      </xdr:nvSpPr>
      <xdr:spPr bwMode="auto">
        <a:xfrm>
          <a:off x="3924300" y="32766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6</xdr:row>
      <xdr:rowOff>104775</xdr:rowOff>
    </xdr:to>
    <xdr:sp macro="" textlink="">
      <xdr:nvSpPr>
        <xdr:cNvPr id="1425" name="Text 39"/>
        <xdr:cNvSpPr txBox="1">
          <a:spLocks noChangeArrowheads="1"/>
        </xdr:cNvSpPr>
      </xdr:nvSpPr>
      <xdr:spPr bwMode="auto">
        <a:xfrm>
          <a:off x="3924300" y="32766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6</xdr:row>
      <xdr:rowOff>104775</xdr:rowOff>
    </xdr:to>
    <xdr:sp macro="" textlink="">
      <xdr:nvSpPr>
        <xdr:cNvPr id="1426" name="Text 48"/>
        <xdr:cNvSpPr txBox="1">
          <a:spLocks noChangeArrowheads="1"/>
        </xdr:cNvSpPr>
      </xdr:nvSpPr>
      <xdr:spPr bwMode="auto">
        <a:xfrm>
          <a:off x="3924300" y="32766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257175</xdr:rowOff>
    </xdr:from>
    <xdr:to>
      <xdr:col>5</xdr:col>
      <xdr:colOff>752475</xdr:colOff>
      <xdr:row>7</xdr:row>
      <xdr:rowOff>0</xdr:rowOff>
    </xdr:to>
    <xdr:sp macro="" textlink="">
      <xdr:nvSpPr>
        <xdr:cNvPr id="1427" name="Text 48"/>
        <xdr:cNvSpPr txBox="1">
          <a:spLocks noChangeArrowheads="1"/>
        </xdr:cNvSpPr>
      </xdr:nvSpPr>
      <xdr:spPr bwMode="auto">
        <a:xfrm>
          <a:off x="3924300" y="3181350"/>
          <a:ext cx="952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104775</xdr:rowOff>
    </xdr:to>
    <xdr:sp macro="" textlink="">
      <xdr:nvSpPr>
        <xdr:cNvPr id="1428" name="Text 30"/>
        <xdr:cNvSpPr txBox="1">
          <a:spLocks noChangeArrowheads="1"/>
        </xdr:cNvSpPr>
      </xdr:nvSpPr>
      <xdr:spPr bwMode="auto">
        <a:xfrm>
          <a:off x="3924300" y="32766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104775</xdr:rowOff>
    </xdr:to>
    <xdr:sp macro="" textlink="">
      <xdr:nvSpPr>
        <xdr:cNvPr id="1429" name="Text 39"/>
        <xdr:cNvSpPr txBox="1">
          <a:spLocks noChangeArrowheads="1"/>
        </xdr:cNvSpPr>
      </xdr:nvSpPr>
      <xdr:spPr bwMode="auto">
        <a:xfrm>
          <a:off x="3924300" y="32766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104775</xdr:rowOff>
    </xdr:to>
    <xdr:sp macro="" textlink="">
      <xdr:nvSpPr>
        <xdr:cNvPr id="1430" name="Text 48"/>
        <xdr:cNvSpPr txBox="1">
          <a:spLocks noChangeArrowheads="1"/>
        </xdr:cNvSpPr>
      </xdr:nvSpPr>
      <xdr:spPr bwMode="auto">
        <a:xfrm>
          <a:off x="3924300" y="32766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104775</xdr:rowOff>
    </xdr:to>
    <xdr:sp macro="" textlink="">
      <xdr:nvSpPr>
        <xdr:cNvPr id="1431" name="Text 30"/>
        <xdr:cNvSpPr txBox="1">
          <a:spLocks noChangeArrowheads="1"/>
        </xdr:cNvSpPr>
      </xdr:nvSpPr>
      <xdr:spPr bwMode="auto">
        <a:xfrm>
          <a:off x="3924300" y="32766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104775</xdr:rowOff>
    </xdr:to>
    <xdr:sp macro="" textlink="">
      <xdr:nvSpPr>
        <xdr:cNvPr id="1432" name="Text 39"/>
        <xdr:cNvSpPr txBox="1">
          <a:spLocks noChangeArrowheads="1"/>
        </xdr:cNvSpPr>
      </xdr:nvSpPr>
      <xdr:spPr bwMode="auto">
        <a:xfrm>
          <a:off x="3924300" y="32766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104775</xdr:rowOff>
    </xdr:to>
    <xdr:sp macro="" textlink="">
      <xdr:nvSpPr>
        <xdr:cNvPr id="1433" name="Text 48"/>
        <xdr:cNvSpPr txBox="1">
          <a:spLocks noChangeArrowheads="1"/>
        </xdr:cNvSpPr>
      </xdr:nvSpPr>
      <xdr:spPr bwMode="auto">
        <a:xfrm>
          <a:off x="3924300" y="32766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257175</xdr:rowOff>
    </xdr:from>
    <xdr:to>
      <xdr:col>5</xdr:col>
      <xdr:colOff>752475</xdr:colOff>
      <xdr:row>6</xdr:row>
      <xdr:rowOff>104775</xdr:rowOff>
    </xdr:to>
    <xdr:sp macro="" textlink="">
      <xdr:nvSpPr>
        <xdr:cNvPr id="1434" name="Text 48"/>
        <xdr:cNvSpPr txBox="1">
          <a:spLocks noChangeArrowheads="1"/>
        </xdr:cNvSpPr>
      </xdr:nvSpPr>
      <xdr:spPr bwMode="auto">
        <a:xfrm>
          <a:off x="3924300" y="3181350"/>
          <a:ext cx="952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104775</xdr:rowOff>
    </xdr:to>
    <xdr:sp macro="" textlink="">
      <xdr:nvSpPr>
        <xdr:cNvPr id="1435" name="Text 30"/>
        <xdr:cNvSpPr txBox="1">
          <a:spLocks noChangeArrowheads="1"/>
        </xdr:cNvSpPr>
      </xdr:nvSpPr>
      <xdr:spPr bwMode="auto">
        <a:xfrm>
          <a:off x="3924300" y="32766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104775</xdr:rowOff>
    </xdr:to>
    <xdr:sp macro="" textlink="">
      <xdr:nvSpPr>
        <xdr:cNvPr id="1436" name="Text 39"/>
        <xdr:cNvSpPr txBox="1">
          <a:spLocks noChangeArrowheads="1"/>
        </xdr:cNvSpPr>
      </xdr:nvSpPr>
      <xdr:spPr bwMode="auto">
        <a:xfrm>
          <a:off x="3924300" y="32766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104775</xdr:rowOff>
    </xdr:to>
    <xdr:sp macro="" textlink="">
      <xdr:nvSpPr>
        <xdr:cNvPr id="1437" name="Text 48"/>
        <xdr:cNvSpPr txBox="1">
          <a:spLocks noChangeArrowheads="1"/>
        </xdr:cNvSpPr>
      </xdr:nvSpPr>
      <xdr:spPr bwMode="auto">
        <a:xfrm>
          <a:off x="3924300" y="32766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104775</xdr:rowOff>
    </xdr:to>
    <xdr:sp macro="" textlink="">
      <xdr:nvSpPr>
        <xdr:cNvPr id="1438" name="Text 30"/>
        <xdr:cNvSpPr txBox="1">
          <a:spLocks noChangeArrowheads="1"/>
        </xdr:cNvSpPr>
      </xdr:nvSpPr>
      <xdr:spPr bwMode="auto">
        <a:xfrm>
          <a:off x="3924300" y="32766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104775</xdr:rowOff>
    </xdr:to>
    <xdr:sp macro="" textlink="">
      <xdr:nvSpPr>
        <xdr:cNvPr id="1439" name="Text 39"/>
        <xdr:cNvSpPr txBox="1">
          <a:spLocks noChangeArrowheads="1"/>
        </xdr:cNvSpPr>
      </xdr:nvSpPr>
      <xdr:spPr bwMode="auto">
        <a:xfrm>
          <a:off x="3924300" y="32766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104775</xdr:rowOff>
    </xdr:to>
    <xdr:sp macro="" textlink="">
      <xdr:nvSpPr>
        <xdr:cNvPr id="1440" name="Text 48"/>
        <xdr:cNvSpPr txBox="1">
          <a:spLocks noChangeArrowheads="1"/>
        </xdr:cNvSpPr>
      </xdr:nvSpPr>
      <xdr:spPr bwMode="auto">
        <a:xfrm>
          <a:off x="3924300" y="32766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6</xdr:row>
      <xdr:rowOff>104775</xdr:rowOff>
    </xdr:to>
    <xdr:sp macro="" textlink="">
      <xdr:nvSpPr>
        <xdr:cNvPr id="1441" name="Text 30"/>
        <xdr:cNvSpPr txBox="1">
          <a:spLocks noChangeArrowheads="1"/>
        </xdr:cNvSpPr>
      </xdr:nvSpPr>
      <xdr:spPr bwMode="auto">
        <a:xfrm>
          <a:off x="3924300" y="32766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476250</xdr:rowOff>
    </xdr:from>
    <xdr:to>
      <xdr:col>5</xdr:col>
      <xdr:colOff>752475</xdr:colOff>
      <xdr:row>6</xdr:row>
      <xdr:rowOff>104775</xdr:rowOff>
    </xdr:to>
    <xdr:sp macro="" textlink="">
      <xdr:nvSpPr>
        <xdr:cNvPr id="1442" name="Text 39"/>
        <xdr:cNvSpPr txBox="1">
          <a:spLocks noChangeArrowheads="1"/>
        </xdr:cNvSpPr>
      </xdr:nvSpPr>
      <xdr:spPr bwMode="auto">
        <a:xfrm>
          <a:off x="3924300" y="3276600"/>
          <a:ext cx="95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5</xdr:row>
      <xdr:rowOff>257175</xdr:rowOff>
    </xdr:from>
    <xdr:to>
      <xdr:col>5</xdr:col>
      <xdr:colOff>752475</xdr:colOff>
      <xdr:row>6</xdr:row>
      <xdr:rowOff>104775</xdr:rowOff>
    </xdr:to>
    <xdr:sp macro="" textlink="">
      <xdr:nvSpPr>
        <xdr:cNvPr id="1443" name="Text 48"/>
        <xdr:cNvSpPr txBox="1">
          <a:spLocks noChangeArrowheads="1"/>
        </xdr:cNvSpPr>
      </xdr:nvSpPr>
      <xdr:spPr bwMode="auto">
        <a:xfrm>
          <a:off x="3924300" y="3181350"/>
          <a:ext cx="952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1444" name="Text 30"/>
        <xdr:cNvSpPr txBox="1">
          <a:spLocks noChangeArrowheads="1"/>
        </xdr:cNvSpPr>
      </xdr:nvSpPr>
      <xdr:spPr bwMode="auto">
        <a:xfrm>
          <a:off x="3924300" y="32766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1445" name="Text 39"/>
        <xdr:cNvSpPr txBox="1">
          <a:spLocks noChangeArrowheads="1"/>
        </xdr:cNvSpPr>
      </xdr:nvSpPr>
      <xdr:spPr bwMode="auto">
        <a:xfrm>
          <a:off x="3924300" y="32766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1446" name="Text 48"/>
        <xdr:cNvSpPr txBox="1">
          <a:spLocks noChangeArrowheads="1"/>
        </xdr:cNvSpPr>
      </xdr:nvSpPr>
      <xdr:spPr bwMode="auto">
        <a:xfrm>
          <a:off x="3924300" y="32766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1447" name="Text 30"/>
        <xdr:cNvSpPr txBox="1">
          <a:spLocks noChangeArrowheads="1"/>
        </xdr:cNvSpPr>
      </xdr:nvSpPr>
      <xdr:spPr bwMode="auto">
        <a:xfrm>
          <a:off x="3924300" y="32766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1448" name="Text 39"/>
        <xdr:cNvSpPr txBox="1">
          <a:spLocks noChangeArrowheads="1"/>
        </xdr:cNvSpPr>
      </xdr:nvSpPr>
      <xdr:spPr bwMode="auto">
        <a:xfrm>
          <a:off x="3924300" y="32766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1449" name="Text 48"/>
        <xdr:cNvSpPr txBox="1">
          <a:spLocks noChangeArrowheads="1"/>
        </xdr:cNvSpPr>
      </xdr:nvSpPr>
      <xdr:spPr bwMode="auto">
        <a:xfrm>
          <a:off x="3924300" y="32766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1450" name="Text 30"/>
        <xdr:cNvSpPr txBox="1">
          <a:spLocks noChangeArrowheads="1"/>
        </xdr:cNvSpPr>
      </xdr:nvSpPr>
      <xdr:spPr bwMode="auto">
        <a:xfrm>
          <a:off x="3924300" y="32766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1451" name="Text 39"/>
        <xdr:cNvSpPr txBox="1">
          <a:spLocks noChangeArrowheads="1"/>
        </xdr:cNvSpPr>
      </xdr:nvSpPr>
      <xdr:spPr bwMode="auto">
        <a:xfrm>
          <a:off x="3924300" y="32766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1452" name="Text 48"/>
        <xdr:cNvSpPr txBox="1">
          <a:spLocks noChangeArrowheads="1"/>
        </xdr:cNvSpPr>
      </xdr:nvSpPr>
      <xdr:spPr bwMode="auto">
        <a:xfrm>
          <a:off x="3924300" y="32766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1453" name="Text 30"/>
        <xdr:cNvSpPr txBox="1">
          <a:spLocks noChangeArrowheads="1"/>
        </xdr:cNvSpPr>
      </xdr:nvSpPr>
      <xdr:spPr bwMode="auto">
        <a:xfrm>
          <a:off x="3924300" y="32766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1454" name="Text 39"/>
        <xdr:cNvSpPr txBox="1">
          <a:spLocks noChangeArrowheads="1"/>
        </xdr:cNvSpPr>
      </xdr:nvSpPr>
      <xdr:spPr bwMode="auto">
        <a:xfrm>
          <a:off x="3924300" y="32766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1455" name="Text 48"/>
        <xdr:cNvSpPr txBox="1">
          <a:spLocks noChangeArrowheads="1"/>
        </xdr:cNvSpPr>
      </xdr:nvSpPr>
      <xdr:spPr bwMode="auto">
        <a:xfrm>
          <a:off x="3924300" y="32766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1456" name="Text 30"/>
        <xdr:cNvSpPr txBox="1">
          <a:spLocks noChangeArrowheads="1"/>
        </xdr:cNvSpPr>
      </xdr:nvSpPr>
      <xdr:spPr bwMode="auto">
        <a:xfrm>
          <a:off x="3924300" y="32766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0</xdr:rowOff>
    </xdr:from>
    <xdr:to>
      <xdr:col>5</xdr:col>
      <xdr:colOff>752475</xdr:colOff>
      <xdr:row>6</xdr:row>
      <xdr:rowOff>171450</xdr:rowOff>
    </xdr:to>
    <xdr:sp macro="" textlink="">
      <xdr:nvSpPr>
        <xdr:cNvPr id="1457" name="Text 39"/>
        <xdr:cNvSpPr txBox="1">
          <a:spLocks noChangeArrowheads="1"/>
        </xdr:cNvSpPr>
      </xdr:nvSpPr>
      <xdr:spPr bwMode="auto">
        <a:xfrm>
          <a:off x="3924300" y="3276600"/>
          <a:ext cx="952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476250</xdr:rowOff>
    </xdr:from>
    <xdr:to>
      <xdr:col>5</xdr:col>
      <xdr:colOff>752475</xdr:colOff>
      <xdr:row>7</xdr:row>
      <xdr:rowOff>0</xdr:rowOff>
    </xdr:to>
    <xdr:sp macro="" textlink="">
      <xdr:nvSpPr>
        <xdr:cNvPr id="1458" name="Text 30"/>
        <xdr:cNvSpPr txBox="1">
          <a:spLocks noChangeArrowheads="1"/>
        </xdr:cNvSpPr>
      </xdr:nvSpPr>
      <xdr:spPr bwMode="auto">
        <a:xfrm>
          <a:off x="3924300" y="3752850"/>
          <a:ext cx="9525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476250</xdr:rowOff>
    </xdr:from>
    <xdr:to>
      <xdr:col>5</xdr:col>
      <xdr:colOff>752475</xdr:colOff>
      <xdr:row>7</xdr:row>
      <xdr:rowOff>0</xdr:rowOff>
    </xdr:to>
    <xdr:sp macro="" textlink="">
      <xdr:nvSpPr>
        <xdr:cNvPr id="1459" name="Text 39"/>
        <xdr:cNvSpPr txBox="1">
          <a:spLocks noChangeArrowheads="1"/>
        </xdr:cNvSpPr>
      </xdr:nvSpPr>
      <xdr:spPr bwMode="auto">
        <a:xfrm>
          <a:off x="3924300" y="3752850"/>
          <a:ext cx="9525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657225</xdr:colOff>
      <xdr:row>6</xdr:row>
      <xdr:rowOff>476250</xdr:rowOff>
    </xdr:from>
    <xdr:to>
      <xdr:col>5</xdr:col>
      <xdr:colOff>752475</xdr:colOff>
      <xdr:row>7</xdr:row>
      <xdr:rowOff>0</xdr:rowOff>
    </xdr:to>
    <xdr:sp macro="" textlink="">
      <xdr:nvSpPr>
        <xdr:cNvPr id="1460" name="Text 39"/>
        <xdr:cNvSpPr txBox="1">
          <a:spLocks noChangeArrowheads="1"/>
        </xdr:cNvSpPr>
      </xdr:nvSpPr>
      <xdr:spPr bwMode="auto">
        <a:xfrm>
          <a:off x="3924300" y="3752850"/>
          <a:ext cx="9525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9.13.160\Shared\WINDOWS\TEMP\&#65299;&#12534;&#26376;&#26085;&#31243;(10&#65374;12)(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halla\D\e00971\Critical\GARRETT%20HONEYWELL\SEAL%20PLATE\PPAP%20SEAL%20PLATE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bc\Desktop\TS%20WORK%2026.03.2016\dash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ulti%20tech\SACHIN\Multi%20Data\17.Holder%20Bracket%20REML\dash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251\vol1\Achats\Qualit&#233;%2520Achat\VRF\VRF%2520kit%2520-%2520Version%2520courante\Cost%2520Breakdown%2520templates%2520vD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251\vol1\vol1\RAJPUT\july-12\vol1\RDC\I%2520drive%2520backup%252017.03.12\Valeo%2520first%2520three%2520comp.docu\PPAP%2520FILE%2520VALEO\FRONT%2520MC%2520Hsg\FRONT%2520MC%2520Hsg%2520%2520(PFC)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51333;&#52384;1\A_PJC\KIA\&#50868;&#50689;&#50504;\&#44396;&#47588;&#44228;&#54925;\&#50868;&#50689;&#50504;\&#44396;&#47588;&#44228;&#54925;\KANG\CDOWN\98&#44228;&#54925;\&#44228;&#54925;&#54801;&#51204;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plmr\mr\Documents%20and%20Settings\desale-pc\Desktop\3).MSA\Planned%20Audits\Fortuna%20New%20site%203\ACTIS%20files\CDB\AR%20Fortuna%20Engg%20Nashik%20New%20Site%20Stage2.xls!!%20Don't%20change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58\d\c$\Documents%2520and%2520Settings\Administrator\Desktop\&#50864;&#47928;&#47564;\MY%2520DOCUMENTS\&#44305;LC\&#49688;&#51061;&#49457;3\&#48372;&#44256;\&#49552;&#51061;&#44160;&#53664;\&#54924;&#49688;1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BG405\&#51312;&#51221;&#48169;&#50504;\A4&#51089;&#49457;(11.27,%2520&#45824;&#51109;&#48372;&#44256;)\&#54788;&#54889;&#51333;&#54633;\&#44592;&#50500;&#44228;&#50676;&#49324;\&#44592;&#50500;&#44228;&#50676;&#49324;%2520(&#44592;&#54925;&#54016;&#51088;&#47308;)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BB111\~98&#51088;&#47308;\97&#51088;&#47308;\1&#51333;&#54633;PL\97&#27770;&#31639;\&#49345;&#48152;&#52628;.&#30410;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halla\D\KUNDALWAR\KNORR%2520BREMSE\FRANCE\SUBMISSION%2520OF%2520PPAP\FRANCE\Big%2520Piston_8160\PPAP-K00816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halla\D\QS98\PFD_MS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251\vol1\vol1\Gadewar\PIERBURG\Documents%2520and%2520Settings\aeinv\Local%2520Settings\Temp\Rar$DI01.266\http:\himail.hitel.net\WINDOWS\TEMP\&#51060;&#51456;&#51008;\KSSeo\&#52572;&#51333;&#49457;\k.s%2520seo\&#44277;&#51221;&#45733;&#47141;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GDA209\CCC&#44277;&#50976;\ccc\HP-1\&#48372;&#44256;&#51088;&#47308;\&#52572;&#44540;&#48372;&#44256;\ccc\HP-1\&#54924;&#51032;&#51088;&#47308;\My%2520Documents\HP-1\DNKIM\HP-1\MLIST\PJH\HP-1\MAST\Hp1ml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tish\d\windows\TEMP\CF%20PL%20BS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chopade\c\Documents%20and%20Settings\abc\My%20Documents\Certification%20Audit%20-%2021.06.2007\Memco%20NCR-220607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47564;&#49688;\C\YMPARK\PARK\98&#45380;&#49373;&#49328;Plist\RDLEVLST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3.50\Desktop\kalyankar_kp\QMS\PPAP_24.02.07\FRANCE\Big%2520Piston_8159\PPAP-K08159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012\d\Ganesh\PPAP\scl\cplans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halla\D\E00279\Book1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da102\my%2520document\KSB\ACTION\PJH\HP-1\MAST\HP1ML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251\vol1\New%2520customer%2520visit\GPM\GPM%2520PPAP%2520CAVITY%25203.1%2520&amp;%25203.2\BEARING%2520HOUSING%2520SPC%2520latest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58\d\c$\Documents%2520and%2520Settings\Administrator\Desktop\&#48149;&#51333;&#52384;1\A_PJC\KIA\&#50868;&#50689;&#50504;\&#44396;&#47588;&#44228;&#54925;\&#50868;&#50689;&#50504;\&#44396;&#47588;&#44228;&#54925;\WINDOWS\TEMP\&#54540;&#47116;\9711\LTD96\&#51060;&#51061;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251\vol1\SKN-Present\My%2520documents\Marketing\Schneider\Supplier%2520Assesment%2520V7%2520oct%252003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BB111\~98&#51088;&#47308;\~98&#51088;&#47308;\1&#51333;&#54633;pl\&#54364;&#51648;&#52509;&#44292;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58\d\c$\Documents%2520and%2520Settings\Administrator\Desktop\&#48149;&#51333;&#52384;1\A_PJC\KIA\&#50868;&#50689;&#50504;\&#44396;&#47588;&#44228;&#54925;\&#50868;&#50689;&#50504;\&#44396;&#47588;&#44228;&#54925;\WINDOWS\TEMP\&#54540;&#47116;\9711\&#51312;&#51649;&#46020;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11\DESIGN\groups\GRP3\Format\PPAP\SAMEER\c.%20chart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plmr\mr\DOCUME~1\PBONNA~1\LOCALS~1\Temp\Temporary%20Directory%201%20for%20TS%20CDB%20-%20Production%20site%20-%20v141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Qp&amp;s2\d\My%20Documents\REPORTS\WEEKLY%20REPORTS(PERFORMANCE%20SCORE)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e%20quality\All%20Desktop%20Data\Desktop\USA%20Con%20Rod\10000002205%20Conn%20Rod%20%20PPAP%2005.02.17.xlsx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%20quality\All%20Desktop%20Data\Desktop\USA%20Con%20Rod\10000002205%20Conn%20Rod%20%20PPAP%2005.02.17.xlsx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tuna\Quality\TATA%20Cummins\ISLE%20FRACTURE\Tata%20Cummins%20(%20ISLE%20)\PPAP%20DOC\PPAP%20FOR%20ISLE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gdg413\1kth\hdpic\DOCUMENT\HDPIC\DOCUMENT\PJH\HP-1\&#50896;&#44032;\&#53804;&#51088;&#48516;&#48176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lyankar.kp\d\Documents%2520and%2520Settings\E01813.RAILGGN.COM\Local%2520Settings\Temporary%2520Internet%2520Files\Content.IE5\9Z8BNJ9L\Init.%2520AQP%2520Kit%2520with%2520Help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gda209\ds-2\DS-2\PJH\HP-1\&#50896;&#44032;\NIX\&#50896;&#45800;&#50948;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251\vol1\Users\kaltemni\Local%2520Settings\Temporary%2520Internet%2520Files\OLK2F\Actionplan\Longwood\FRTB_Longwood_20091112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8.22.22\ss-fvdp\Documents%20and%20Settings\satyamurthi.ale\Local%20Settings\Temporary%20Internet%20Files\OLK117B\2.3-VI-Concept_BOM_cooling_16jan09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gda209\ds-2\DS-2\ccc\HP-1\MAST\My%2520Documents\project\qa4\&#50896;&#45800;&#50948;\&#50896;&#45800;&#50948;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tish\d\HW-02\HW-02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DD\ALL%20SHOPS\KOEL%20F6\PPAP%20KOEL%20VARSHA\PPAP%20koel%20Varsha%20F2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58\d\c$\Documents%2520and%2520Settings\Administrator\Desktop\&#51060;&#47564;&#49688;\C\COMMON\&#45824;&#50808;&#44277;&#47928;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159274\lee2\DATAFILE\YOOHAN\&#46020;&#52636;&#50629;&#47924;\DATA-&#52572;&#51333;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ems-sfl-s051\personnel\DOCUME~1\fvedel\LOCALS~1\Temp\PONEEMNT060120%2520Liste%2520des%2520Produits%2520&#224;%2520transf&#233;rer%2520(draft%2520%25252306).001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58\d\Documents%20and%20Settings\aeinv\Desktop\g\Control%20CP_%20MC%20_%20801e_Oil%20pump%20hsg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gda209\ds-2\DS-2\ccc\HP-1\&#54924;&#51032;&#51088;&#47308;\&#50896;&#45800;&#50948;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sld\AGR\AGRNORMS\c2s\470_2XLS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rand_new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halla\D\05-06%2520to%252006-07\TS16949\INA%2520Bearing\06.12.06\e00971\Critical\GARRETT%2520HONEYWELL\SEAL%2520PLATE\PPAP%2520SEAL%2520PLATE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bc\Desktop\d\Quality%20%20%20%20%20Documents\All%20PPAP%20DOCUMENT\Reaction%20Bracket\Reaction%20bracket.xlsx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%20quality\TS%20Audit%2016949\Master%20Cylinder\d\Quality%20%20%20%20%20Documents\All%20PPAP%20DOCUMENT\Reaction%20Bracket\Reaction%20bracket.xlsx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TS%2016949\Quality%20assurance\all%20compelited%20ppap\d\Quality%20%20%20%20%20Documents\All%20PPAP%20DOCUMENT\Reaction%20Bracket\Reaction%20bracket.xlsx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bc\Desktop\TS%20WORK%2026.03.2016\d\Quality%20%20%20%20%20Documents\All%20PPAP%20DOCUMENT\Reaction%20Bracket\Reaction%20bracket.xlsx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ulti%20tech\SACHIN\Multi%20Data\17.Holder%20Bracket%20REML\d\Quality%20%20%20%20%20Documents\All%20PPAP%20DOCUMENT\Reaction%20Bracket\Reaction%20bracket.xlsx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lyankar.kp\d\U0137\spc%252520latest\spc_FCC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AQFE\reporting%2520xl\reporting%2520AQFE\HA\bilmens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cl0567ae24\c\SUNNY\tpm_ko3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cl0351ape1\C%2520Drive\OEE\SP.GR.%2520SC\DATA%2520D4914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ilbdc\gen\U0472\NEW%2520FOLDER\ENGG.%2520DOCUMENT\DEVELOPMENT%2520FOLDER\PROCESS%2520SHEET%2520MACHINE%2520SHOP\FORD\PS-MS-069%2520PAS%2520BRACKET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gda212\ldk\PJH\HP-1\&#50896;&#44032;\NIX\&#50896;&#45800;&#50948;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halla\D\KUNDALWAR\KNORR%2520BREMSE\FRANCE\SUBMISSION%2520OF%2520PPAP\PPAP%2520IF%2520412%2520APRIL%25202007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cl0658ae35\d%2520drive\WINNT\Profiles\eaoffice\Desktop\sms02-03\DLOSS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864;&#47928;&#47564;\MY%2520DOCUMENTS\&#44305;LC\&#49688;&#51061;&#49457;3\&#48372;&#44256;\&#49552;&#51061;&#44160;&#53664;\&#54924;&#49688;1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51064;&#46356;&#50500;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251\vol1\Aqf\Etape%25204%2520-%2520Audit%2520Process%2520&amp;%2520JPC\AUDITAQP\RAPPORT%2520AUDIT%2520PROCESS\Pyle%2520Metal\audit\Audit%2520de%2520processus%2520Zamak%252014020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cl0565ae51\e\DOCUME~1\TRG\LOCALS~1\Temp\PMmtbf3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pd-1\D\SRI\Delphi\Delphi%2520Jigini\tata%2520pheonix\ppap1\TATA%2520PHEONIX%2520PPAP\Documents%2520and%2520Settings\systems\Desktop\check%2520shee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gda209\ds-2\DS-2\DS-2\DNKIM\HP-1\MLIST\PJH\HP-1\MAST\Hp1ml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Qad-3\c\Documents%2520and%2520Settings\Administrator.PPPANDIT.000\Local%2520Settings\Temporary%2520Internet%2520Files\Content.IE5\MHC1EXM5\VARROC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251\vol1\Documents%2520and%2520Settings\aeinv\Desktop\APQP%2520VALVE%2520HOUSING%2520-%2520PIERBURG%2520FILE%2520(01.07.2012)\APQP%2520Valve%2520Housing-%2520Phase%25204%2520&amp;%25205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251\vol1\10.0.0.251\vol1\Documents%2520and%2520Settings\aeinv\Desktop\GPM%2520PPAP%2520DOC%2520to%2520be%2520revised%2520Jan'12\BEARING%2520HOUSING%2520SPC%2520latest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251\vol1\Users\sony\AppData\Local\Microsoft\Windows\Temporary%2520Internet%2520Files\Content.Outlook\0QRG1P5J\Valeo%2520first%2520three%2520comp.docu\FR.%2520&amp;%2520REAR%2520HSG\FR\FMEA%2520of%2520FR.%2520HSG.%2520PDC%2520in%2520New%2520Forma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Q.A\Tata%20Cummins%20(%20Fracture%20)\TCL%20FRACTURE-ISBE\PPAP%20Document%20sent%20to%20customer%2025.06.2012\3).MSA\Planned%20Audits\Fortuna%20New%20site%203\ACTIS%20files\CDB\AR%20Fortuna%20Engg%20Nashik%20New%20Site%20Stage2.xls!!%20Don't%20change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Q.A\Tata%20Cummins%20(%20Fracture%20)\TCL%20FRACTURE-ISBE\PPAP%20Document%20sent%20to%20customer%2025.06.2012\3).MSA\Planned%20Audits\Fortuna%20New%20site%203\ACTIS%20files\CDB\AR%20Fortuna%20Engg%20Nashik%20New%20Site%20Stage2.xls!!%20Don't%20change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Q.A\Tata%20Cummins%20(%20Fracture%20)\TCL%20FRACTURE-ISBE\PPAP%20Document%20sent%20to%20customer%2025.06.2012\3).MSA\Planned%20Audits\Fortuna%20New%20site%203\ACTIS%20files\CDB\AR%20Fortuna%20Engg%20Nashik%20New%20Site%20Stage2.xls!!%20Don't%20change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Q.A\Tata%20Cummins%20(%20Fracture%20)\TCL%20FRACTURE-ISBE\PPAP%20Document%20sent%20to%20customer%2025.06.2012\3).MSA\Planned%20Audits\Fortuna%20New%20site%203\ACTIS%20files\CDB\AR%20Fortuna%20Engg%20Nashik%20New%20Site%20Stage2.xls!!%20Don't%20change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Q.A\Tata%20Cummins%20(%20Fracture%20)\TCL%20FRACTURE-ISBE\PPAP%20Document%20sent%20to%20customer%2025.06.2012\3).MSA\Planned%20Audits\Fortuna%20New%20site%203\ACTIS%20files\CDB\AR%20Fortuna%20Engg%20Nashik%20New%20Site%20Stage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Q.A\Tata%20Cummins%20(%20Fracture%20)\TCL%20FRACTURE-ISBE\PPAP%20Document%20sent%20to%20customer%2025.06.2012\3).MSA\Planned%20Audits\Fortuna%20New%20site%203\ACTIS%20files\CDB\AR%20Fortuna%20Engg%20Nashik%20New%20Site%20Stage2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Q.A\Tata%20Cummins%20(%20Fracture%20)\TCL%20FRACTURE-ISBE\PPAP%20Document%20sent%20to%20customer%2025.06.2012\3).MSA\Planned%20Audits\Fortuna%20New%20site%203\ACTIS%20files\CDB\AR%20Fortuna%20Engg%20Nashik%20New%20Site%20Stage2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Q.A\Tata%20Cummins%20(%20Fracture%20)\TCL%20FRACTURE-ISBE\PPAP%20Document%20sent%20to%20customer%2025.06.2012\3).MSA\Planned%20Audits\Fortuna%20New%20site%203\ACTIS%20files\CDB\AR%20Fortuna%20Engg%20Nashik%20New%20Site%20Stage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a0a0001\R20\WINDOWS\Temporary%20Internet%20Files\OLK92A6\&#21360;&#21047;&#29992;&#32025;\&#21517;&#21476;&#23627;&#25903;&#24215;&#26989;&#21209;&#29992;&#24115;&#31080;&#26368;&#26032;&#29256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251\vol1\DOCUME~1\PLORAND\LOCALS~1\Temp\E.notes.data\Supplier%2520FDP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Qa\D\New%20Folder\TS%20CERTIFICATION%20(NILESH)\Training\N\nilesh\SPC\NEW%20MC%20CP%20Cpk\HISTOGAM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BB110\&#44277;&#50976;\&#51068;&#48152;&#52509;&#44292;.97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p-11\c%2520drive\WINNT\Profiles\eaoffice\Desktop\sms02-03\DLOS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288;&#47532;2\D\WINDOWS\TEMP\Cpk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51333;&#52384;1\A_PJC\KIA\&#50868;&#50689;&#50504;\&#44396;&#47588;&#44228;&#54925;\&#50868;&#50689;&#50504;\&#44396;&#47588;&#44228;&#54925;\WINDOWS\TEMP\&#54540;&#47116;\9711\&#50629;&#52404;&#49892;&#53468;\&#50629;&#52404;&#49892;&#53468;\CHOI\PROGRAM2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cl351\e\WINNTNEW\Profiles\skd\Desktop\3ANGchk2sFEB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Qp&amp;s2\d\My%20Documents\Performance%20Score%20-%20Cell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pvtarte\Local%20Settings\Temporary%20Internet%20Files\OLKFB\WHERE%20USED%20VEHICLE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S%2016949\Quality%20assurance\FINAL%20INSPECTION%20Q-P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976;&#54812;&#44221;\&#45944;&#53076;&#47112;&#48120;\WINDOWS\Temporary%2520Internet%2520Files\Content.IE5\6PI56ZI5\Cpk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S%2016949\Quality%20assurance\FINAL%20INSPECTION%20Q-P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TS%2016949\Quality%20assurance\FINAL%20INSPECTION%20Q-P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Toolroom\Development\P.Sri\Sri%2520NPD\Newproducts\Delphi\YN2%2520jacket%2520lower%25202610969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ul\arul\WORKING%20DRI\QP\QP\NEW%20QUALITYPLANS\9101-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chopade\c\TS%20Report\Memco\TS%20Report-Production%20MEMCO%20ENGINEERING%20PVT%20LTD%20site%20I.xls!!%20Don't%20change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chopade\c\TS%20Report\Memco\TS%20Report-Production%20MEMCO%20ENGINEERING%20PVT%20LTD%20site%20I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cl0891ape1\HCL%2520(C)\DOCUME~1\RAJU\LOCALS~1\Temp\Book1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251\vol1\Documents%2520and%2520Settings\aeinv\Desktop\oil%2520pump%2520hsg\Machining%2520SIR_011%2520001%2520802e_Oil%2520Pump%2520Hsg_23.05.2013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Qa\D\New%20Folder\TS%20CERTIFICATION%20(NILESH)\Training\N\nilesh\SPC\software%20of%20spc\HISTOGAM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ownloads\Bmw%20%20Action%20%2025.03.2017\Backup=3%20of%20RQ%20Audit\MSA%20-Variable%20(%20Gage%20name%20&amp;%20number%20add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cl339\JRB\DIG20\jagdish\invent\INVENT_CDB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251\vol1\vol1\RAJPUT\Daimler%2520APQP\Process%2520flow%2520chart%2520Daimler%2520All%2520component%2520PFC%2520(27.05.2012)\New%2520Folder\FRONT%2520MC%2520BKT\FRONT%2520MC%2520BKT%2520%2520%2520%2520(PFC)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cl351\e\WINNT\Profiles\eaoffice\Desktop\sms02-03\DLOS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Qp&amp;s2\d\My%20Documents\Manjiri\SBU%20SCORE-1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Qad-3\c\Documents%2520and%2520Settings\admin\My%2520Documents\QA%2520FORMAT\TS%2520FORMAT\(5)%2520DEVLOPMENT\Sutar%2520V.D.%25205-9\PRECISION\STARWAYS100026\Documents%2520and%2520Settings\mmshinde\Desktop\YAMA-VCD-1\UMA\Uma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58\d\vol1\RAJPUT\Daimler%20APQP\Process%20flow%20chart%20Daimler%20All%20component%20PFC%20(27.05.2012)\New%20Folder\FRONT%20MC%20BKT\FRONT%20MC%20BKT%20%20%20%20(PFC)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976;&#54812;&#44221;\&#45944;&#53076;&#47112;&#48120;\EXCEL\&#44592;&#53440;\XLS\CPK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chopade\c\Documents%20and%20Settings\pbonnaerens.EUA\My%20Documents\REQUEST%20FOR%20AUDIT%20DAYS%20REDUCTION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884;&#52769;&#51109;&#48708;\&#54408;&#51656;&#44288;&#47532;&#54016;\WINDOWS\TEMP\0203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pap%2520response\PG260D\Frame\&#54620;&#44397;&#51204;&#51109;\L&#47784;&#45944;\10454240\&#44397;&#47928;\&#44277;&#51221;&#45733;&#47141;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3.50\Desktop\Documents%20and%20Settings\Administrator\Desktop\Cover%20magneto%20sprint\COVER%20MAGNETO%20SPRINT%20PFD%20FMEA%20CP%20INSPECTION%20CHECK%20%20%20%20%20%20%20SHEE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251\vol1\Documents%2520and%2520Settings\aeinv\Desktop\DEORE-CP,PFD,FMEA\PFD,CP-FBD4S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6758\&#45236;%2520&#49436;&#47448;%2520&#44032;&#48169;\WINDOWS\TEMP\kyh\SM\ALSHC\&#51452;&#51312;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Qad-3\c\YAMA-VCD-1\PF-UPdated\YAMA-VCD-1\UMA\Uma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51456;&#51008;\&#44277;&#50976;\WINDOWS\TEMP\Cpk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gdg413\1kth\&#45236;\HDPIC\DOCUMENT\PJH\HP-1\&#50896;&#44032;\&#53804;&#51088;&#48516;&#48176;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cl351\trg\WINNTNEW\Profiles\skd\Desktop\3ANGchk2sFEB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251\vol1\vol1\RDC\Valeo%2520first%2520three%2520comp.docu\FR.%2520&amp;%2520REAR%2520HSG\REAR\FMEA%2520of%2520Rear%2520.%2520HSG.%2520PDC%2520in%2520New%2520Format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pd-1\D\SRI\Pier%20Burg\PPAP-Nash%20Documents\Z020745%20Round%20side%20cover.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HEJUL\IATF\System-2018\8)%20Formats\Dept.%20Formats\QA%20MACHINE%20SHOP%20-%20OK\QA\PROCESS%20AUDIT%20REPORT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pap%20response\PG260D\Frame\&#54620;&#44397;&#51204;&#51109;\L&#47784;&#45944;\10454240\&#44397;&#47928;\&#44277;&#51221;&#45733;&#47141;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251\vol1\Aqf\Etape%25204%2520-%2520Audit%2520Process%2520&amp;%2520JPC\Audit%2520process\anglais\Process%2520audit%2520questionnair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lyankar.kp\d\E00279\Book1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INDOWS\Temporary%2520Internet%2520Files\Content.IE5\8HST45S5\fmea_form_generic_v3(1)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ce202\xls97\j-1%2520&#50896;&#44032;&#51208;&#44048;&#44228;&#54925;\My%2520Documents\project\qa4\EXCEL\EXCELDAT\BHIL&#51089;&#50629;\&#51452;&#49548;&#47197;1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3_qa_kolhe\d$\mitutoyo\T%20S\RE_CERTIFICATION%20AUDIT\TRA%20Audit%202011\MSA%20JUN'%202012\Bearing%20hsg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58\d\c$\Documents%2520and%2520Settings\Administrator\Desktop\&#49884;&#52769;&#51109;&#48708;\&#54408;&#51656;&#44288;&#47532;&#54016;\EXCEL\&#44592;&#53440;\XLS\CPK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251\vol1\Documents%2520and%2520Settings\aeinv\Local%2520Settings\Temporary%2520Internet%2520Files\Content.IE5\CPYRC5EN\METHOD%2520OF%2520INSPECTION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GDA209\CCC&#44277;&#50976;\DS-2\KSB\ACTION\PJH\HP-1\&#50896;&#44032;\NIX\&#50896;&#45800;&#50948;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pq-188\F\OEE\SP.GR.%2520SC\DATA%2520D4914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8.22.22\ss-fvdp\Documents%20and%20Settings\satyamurthi.ale\Local%20Settings\Temporary%20Internet%20Files\OLK117B\Documents%20and%20Settings\satyamurthi.ale\Local%20Settings\Temporary%20Internet%20Files\OLKA3\Concept%20BOM_210109_detaile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lyankar_kp\QMS\PPAP_24.02.07\FRANCE\Big%20Piston_8159\PPAP-K08159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pd-1\D\SRI\Pier%2520Burg\PPAP-Nash%2520Documents\Z020745%2520Round%2520side%2520cover.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58\d\c$\Documents%2520and%2520Settings\Administrator\Desktop\&#50976;&#54812;&#44221;\&#45944;&#53076;&#47112;&#48120;\EXCEL\&#44592;&#53440;\XLS\CPK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ce504\net-open\hdpic\document\&#44277;&#51109;&#44160;&#53664;\HDPIC\DOCUMENT\PJH\HP-1\&#50896;&#44032;\&#53804;&#51088;&#48516;&#48176;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3.50\Desktop\kalyankar_kp\QMS\PPAP_24.02.07\FRANCE\Big%20Piston_8159\PPAP-K08159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8.22.22\ss-fvdp\Documents%20and%20Settings\satyamurthi.ale\Local%20Settings\Temporary%20Internet%20Files\OLK117B\Output\Final%20bom03feb09\Concept%20BOM_formodification_03feb09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AQFE\Notes%2520de%2520d&#233;bit%25202002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CL0932ae36\e&amp;t\e&amp;t\E%20&amp;%20T-23.04.04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Achats\QUALITE\Suivi\IQP\BASE%2520IQP_06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51333;&#52384;1\A_PJC\KIA\&#50868;&#50689;&#50504;\&#44396;&#47588;&#44228;&#54925;\&#50868;&#50689;&#50504;\&#44396;&#47588;&#44228;&#54925;\WINDOWS\TEMP\WORKSHOP\&#48516;&#49437;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251\vol1\Documents%20and%20Settings\aeinv\Desktop\DEORE-CP,PFD,FMEA\PFD,CP-FBD4S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251\vol1\10.0.0.251\vol1\Documents%2520and%2520Settings\aeinv\Desktop\GPM%2520PDI%2520REPORT-01.02.2012-002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44221;&#50689;&#49892;&#51201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cl651\d\OEE\SP.GR.%2520SC\DATA%2520D4914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CL0932ae36\e&amp;t\e&amp;t\E%2520&amp;%2520T-23.04.04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251\vol1\Documents%2520and%2520Settings\aeinv\Desktop\vol1\PGD\Valeo%2520compo.%2520SRM%2520Doc.send%2520to%2520customer%2520(07.04.2012)\VRF\VRF_Part_1197196_TS14_Front%2520Bracket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Qad-3\c\Documents%2520and%2520Settings\admin\My%2520Documents\QA%2520FORMAT\TS%2520FORMAT\(5)%2520DEVLOPMENT\Sutar%2520V.D.%25205-9\PRECISION\STARWAYS100026\DOCUME~2\RAJ\LOCALS~1\Temp\quality\Laxmi%2520Agni%2520LR%252005%252006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ackup%20of%20MY2000.xlk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tish\d\Shrikant\RM\AL%20Master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uterii\d\sudhir%2005\HALDEX\SABA%20of%20PPAP%20KiT%20V02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58\d\PPR%20DATA%20ALL%20DEPARTMENT\QA\Edited%20PPAP\Oil%20Pump%20Hsg_011%20001%20802e\PPAP\New%20Folder\FRONT%20MC%20BKT\FRONT%20MC%20BKT%20%20%20%20(PFC)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bc\Desktop\dash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%20quality\TS%20Audit%2016949\Master%20Cylinder\dash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TS%2016949\Quality%20assurance\all%20compelited%20ppap\dash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"/>
      <sheetName val="PPAP front Page"/>
      <sheetName val="Tables"/>
      <sheetName val="３ヶ月日程(10～12)(1)"/>
      <sheetName val="FACT.B"/>
      <sheetName val="K-60 HEAD LAMP"/>
      <sheetName val="Legend"/>
      <sheetName val="事務所引越見積書"/>
      <sheetName val="MOTO"/>
      <sheetName val="Audit Check  Sheet"/>
      <sheetName val="Process Capablity Studies"/>
      <sheetName val="126.255"/>
      <sheetName val="Sheet1"/>
      <sheetName val="Sheet3"/>
      <sheetName val="SPC-O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!"/>
      <sheetName val="CHECK LIST"/>
      <sheetName val="CHKLST"/>
      <sheetName val="PPAP Info"/>
      <sheetName val="PSW"/>
      <sheetName val="AAR"/>
      <sheetName val="Millipore Test"/>
      <sheetName val="CHECKING AID"/>
      <sheetName val="CHILD PART"/>
      <sheetName val="LABORATORY "/>
      <sheetName val="VRF - General &amp; Purchasing"/>
      <sheetName val="126.255"/>
      <sheetName val="RDLEVL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Gantt Chart Template"/>
      <sheetName val="Legend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Gantt Chart Template"/>
      <sheetName val="Legend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B Assembly"/>
      <sheetName val="CB for Parts"/>
      <sheetName val="CB Plastic"/>
      <sheetName val="CB springs"/>
      <sheetName val="CB Stamping"/>
      <sheetName val="CB Zamak"/>
      <sheetName val="CB for tooling"/>
      <sheetName val="#REF!"/>
      <sheetName val="Macro1"/>
      <sheetName val="계열사현황종합"/>
      <sheetName val="대외공문"/>
      <sheetName val="Ø40h11 MSA"/>
      <sheetName val="구동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!"/>
      <sheetName val="msa"/>
      <sheetName val="Ø40h11 MSA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작성양식"/>
      <sheetName val="재료율"/>
      <sheetName val="Macro1"/>
      <sheetName val="#REF!"/>
      <sheetName val="#REF"/>
      <sheetName val="Feuil1"/>
      <sheetName val="구동"/>
      <sheetName val="전체현황"/>
      <sheetName val="PC%계산"/>
      <sheetName val="ghorpad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 Fortuna Engg Nashik New Site"/>
    </sheetNames>
    <sheetDataSet>
      <sheetData sheetId="0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T손익 내수"/>
      <sheetName val="OPT손익 수출"/>
      <sheetName val="#REF!"/>
      <sheetName val="VRF - General &amp; Purchasing"/>
      <sheetName val="STAGEIMPROV"/>
      <sheetName val="소유주(원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계열사현황종합"/>
      <sheetName val="Macro1"/>
      <sheetName val="STAGEIMPROV"/>
      <sheetName val="CONTROL PLAN"/>
      <sheetName val="#REF!"/>
      <sheetName val="M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월"/>
      <sheetName val="HP1AMLIST"/>
      <sheetName val="Audit Appraisal"/>
      <sheetName val="STAGEIMPROV"/>
      <sheetName val="Ø150.2h11 MSA"/>
      <sheetName val="구동"/>
      <sheetName val="직원신상"/>
      <sheetName val=" M12x1.5-6H MSA Template"/>
      <sheetName val="part no. 011 001 801e"/>
      <sheetName val="14.1부"/>
      <sheetName val="28.8부"/>
      <sheetName val="DWPM"/>
      <sheetName val="ML"/>
      <sheetName val="전부인쇄"/>
      <sheetName val="Ø150_2h11 MSA"/>
      <sheetName val="Aug_03_quality"/>
      <sheetName val="Macr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PSW"/>
      <sheetName val="PCL"/>
      <sheetName val="PFD "/>
      <sheetName val="PFMEA PDC &amp; Machine "/>
      <sheetName val="SIR"/>
      <sheetName val="MATERIAL REPORT"/>
      <sheetName val="LAB DOC"/>
      <sheetName val="PDC -CP"/>
      <sheetName val="PPDC-CP"/>
      <sheetName val="18-CHECKING AIDS"/>
      <sheetName val="Ø40.0h11-Cp"/>
      <sheetName val="Ø40h11 MSA"/>
      <sheetName val="Ø159.4h11"/>
      <sheetName val="Ø165.4h11"/>
      <sheetName val="Ø165.4h11 MSA "/>
      <sheetName val="1st Set up CNC Piston-FP-K8 816"/>
      <sheetName val="2nd Set up CNC Piston -FP-8160"/>
      <sheetName val="3rd Set Drill Piston -FP-8160"/>
      <sheetName val="SC &amp; CC 8160 "/>
      <sheetName val="Info"/>
      <sheetName val="THEME CODE"/>
      <sheetName val="CR CODE"/>
      <sheetName val="부서CODE"/>
      <sheetName val="#REF!"/>
      <sheetName val="Process Flow Chart"/>
      <sheetName val="données"/>
      <sheetName val="STAGEIMPROV"/>
      <sheetName val="SPC-OC"/>
      <sheetName val="PAS BRACKET 00"/>
      <sheetName val="소유주(원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!"/>
      <sheetName val="Sheet1"/>
      <sheetName val="Sheet 2"/>
      <sheetName val="3934879"/>
      <sheetName val="3903492"/>
      <sheetName val="8880066"/>
      <sheetName val="670"/>
      <sheetName val="670 (R2)"/>
      <sheetName val="352"/>
      <sheetName val="3903492 (3)"/>
      <sheetName val="352 (2)"/>
      <sheetName val="79F00 "/>
      <sheetName val="73B00"/>
      <sheetName val="797D0"/>
      <sheetName val="844 M0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Ø40h11 MSA"/>
      <sheetName val="CB Assembly"/>
      <sheetName val="CB for Parts"/>
      <sheetName val="CB Plastic"/>
      <sheetName val="CB springs"/>
      <sheetName val="CB Stamping"/>
      <sheetName val="CB Zamak"/>
      <sheetName val="CB for tooling"/>
      <sheetName val="대외공문"/>
      <sheetName val="DATE"/>
      <sheetName val="일괄인쇄"/>
      <sheetName val="9905"/>
      <sheetName val="ML"/>
      <sheetName val="직원신상"/>
      <sheetName val="NC SITE"/>
      <sheetName val="PL SITE"/>
      <sheetName val="RDLEVLST"/>
      <sheetName val="PACKAGING_MAS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1%계산"/>
      <sheetName val="Kautex 4WD St.IV P&amp;D"/>
      <sheetName val="Sachs FL WHL"/>
      <sheetName val="BASIC-A TO JUN"/>
      <sheetName val="Process Flow Chart"/>
      <sheetName val="#REF!"/>
      <sheetName val="données"/>
      <sheetName val="470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  <sheetName val="주소(한문)"/>
      <sheetName val="#REF"/>
      <sheetName val="시설업체주소록"/>
      <sheetName val="Process Flow Cha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"/>
      <sheetName val="Material"/>
      <sheetName val="Assumption"/>
      <sheetName val="Jodalli"/>
      <sheetName val="Mengale"/>
      <sheetName val="Driveshaft"/>
      <sheetName val="Chakan"/>
      <sheetName val="Total"/>
      <sheetName val="#REF!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 - SF02 (1)"/>
      <sheetName val="MR-F-09"/>
    </sheetNames>
    <sheetDataSet>
      <sheetData sheetId="0"/>
      <sheetData sheetId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DLEVLST"/>
      <sheetName val="STAGEIMPROV"/>
      <sheetName val="직원신상"/>
      <sheetName val="계열사현황종합"/>
      <sheetName val="시설업체주소록"/>
      <sheetName val="#REF!"/>
      <sheetName val="Data1"/>
      <sheetName val="주소(한문)"/>
      <sheetName val="Macr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Ø40h11 MSA"/>
      <sheetName val="#REF!"/>
      <sheetName val="Ø150_2h11 MSA"/>
      <sheetName val="Ø150.2h11 MSA"/>
      <sheetName val="Pc1%계산"/>
      <sheetName val="소유주(원)"/>
      <sheetName val="super 5 port"/>
      <sheetName val="super"/>
      <sheetName val="Feuil1"/>
      <sheetName val="CVT산정"/>
      <sheetName val="Inf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!"/>
      <sheetName val="Sensor c-plan"/>
      <sheetName val="ASR c-plan"/>
      <sheetName val="ABS c-plan"/>
      <sheetName val="PWR_AKD"/>
      <sheetName val="구동"/>
      <sheetName val="분석mast"/>
      <sheetName val="Ø150_2h11 MSA"/>
      <sheetName val="Ø150.2h11 MSA"/>
      <sheetName val="Pc1%계산"/>
      <sheetName val="Macro1"/>
      <sheetName val="전체현황"/>
      <sheetName val="PAS BRACKET 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!"/>
      <sheetName val="MSA SC (4)"/>
      <sheetName val="MSA SC (3)"/>
      <sheetName val="MSA SC (2)"/>
      <sheetName val="ALT BLANK"/>
      <sheetName val="LAYOUT REPORT"/>
      <sheetName val="SPC-OC"/>
      <sheetName val="THEME CODE"/>
      <sheetName val="CR CODE"/>
      <sheetName val="부서CODE"/>
      <sheetName val="Ø150.2h11 MSA"/>
      <sheetName val="Info"/>
      <sheetName val="NC SITE"/>
      <sheetName val="PL SITE"/>
      <sheetName val=" M12x1.5-6H MSA Template"/>
      <sheetName val="126.255"/>
      <sheetName val="Macro1"/>
      <sheetName val="구동"/>
      <sheetName val="DFMEA"/>
      <sheetName val="Feuil1"/>
      <sheetName val="CVT산정"/>
      <sheetName val="Ø40h11 MSA"/>
      <sheetName val="PFD(REV0)"/>
      <sheetName val="CD-실적"/>
      <sheetName val="HP1AMLIST"/>
      <sheetName val="2월"/>
      <sheetName val="차종별"/>
      <sheetName val="소유주(원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"/>
      <sheetName val="Process Flow Chart"/>
      <sheetName val="차종별"/>
      <sheetName val="#REF!"/>
      <sheetName val="Macro1"/>
      <sheetName val="Summary sheet"/>
      <sheetName val="99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!"/>
      <sheetName val="Ø40h11 MSA"/>
      <sheetName val="소유주(원)"/>
      <sheetName val="Macro1"/>
      <sheetName val="차종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6"/>
      <sheetName val="진급관련DATA"/>
      <sheetName val="DWPM"/>
      <sheetName val="#REF!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es"/>
      <sheetName val="#REF!"/>
      <sheetName val="Notice"/>
      <sheetName val="Questionnaire"/>
      <sheetName val="Score"/>
      <sheetName val="Graph"/>
      <sheetName val="Macro2"/>
      <sheetName val="구동"/>
      <sheetName val="ghorpade "/>
      <sheetName val="Macro1"/>
      <sheetName val="Ø150.2h11 MSA"/>
      <sheetName val="BASIC-A TO JU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전부인쇄"/>
      <sheetName val="대외공문"/>
      <sheetName val="계열사현황종합"/>
      <sheetName val="NC SITE"/>
      <sheetName val="PL SITE"/>
      <sheetName val="재료율"/>
      <sheetName val="#REF!"/>
      <sheetName val="ghorpade "/>
      <sheetName val="DATA SPGR14"/>
      <sheetName val="msa"/>
      <sheetName val="시설업체주소록"/>
      <sheetName val="STAGEIMPROV"/>
      <sheetName val="THEME CODE"/>
      <sheetName val="CR CODE"/>
      <sheetName val="부서COD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주소(한문)"/>
      <sheetName val="Ø150.2h11 MSA"/>
      <sheetName val="FPD"/>
      <sheetName val="#REF!"/>
      <sheetName val="Sheet1"/>
      <sheetName val="NC SITE"/>
      <sheetName val="PL SI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Sheet1 (3)"/>
      <sheetName val="Sheet1 (2)"/>
    </sheetNames>
    <sheetDataSet>
      <sheetData sheetId="0"/>
      <sheetData sheetId="1"/>
      <sheetData sheetId="2"/>
      <sheetData sheetId="3">
        <row r="37">
          <cell r="C37">
            <v>4.8899999999999997</v>
          </cell>
        </row>
      </sheetData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Cover"/>
      <sheetName val="Part 1 summary of audit finding"/>
      <sheetName val="Part 4 audit summary report"/>
      <sheetName val="Part 6 half yearly surveil plan"/>
      <sheetName val="Part 5 Auditor notes"/>
      <sheetName val="SF02-1"/>
      <sheetName val="SF02-2"/>
      <sheetName val="Kiesmogelijkheden"/>
      <sheetName val="SF02-3"/>
      <sheetName val="SF02-4"/>
      <sheetName val="SF02-5"/>
      <sheetName val="SF02-6"/>
      <sheetName val="SF02-7"/>
      <sheetName val="SF02-8"/>
      <sheetName val="SF02-9"/>
      <sheetName val="SF02-10"/>
      <sheetName val="SSA1 - SF02 (1)"/>
      <sheetName val="SSA1 - List SF02"/>
      <sheetName val="SSA1 - Audit report front page"/>
      <sheetName val="SSA1 - Process information"/>
      <sheetName val="SSA1 - Customer information"/>
      <sheetName val="SSA1 - Auditor notes"/>
      <sheetName val="SSA1 - Opportunity for impro"/>
      <sheetName val="SSA1 - Audit findings overview"/>
      <sheetName val="SSA1 - Audit summary report"/>
      <sheetName val="SSA1 - Follow up - Front page"/>
      <sheetName val="SSA1 - Follow up - Audit sum"/>
      <sheetName val="SSA2 - SF02 (1)"/>
      <sheetName val="SSA2 - List SF02"/>
      <sheetName val="SSA2 - Audit report front page"/>
      <sheetName val="SSA2 - Process information"/>
      <sheetName val="SSA2 - Customer information"/>
      <sheetName val="SSA2 - Auditor notes"/>
      <sheetName val="SSA2 - Opportunity for impr"/>
      <sheetName val="SSA2 - Audit findings overview"/>
      <sheetName val="SSA2 - Audit summary report"/>
      <sheetName val="SSA2 - Follow up - Front page"/>
      <sheetName val="SSA2 - Follow up - Audit summ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NUFACTURING"/>
      <sheetName val="MAINT,QP,COMM"/>
      <sheetName val="SUPPORTING"/>
      <sheetName val="co"/>
      <sheetName val="BEP"/>
      <sheetName val="Cap Gain Bonds &amp; Sec. 332053 "/>
      <sheetName val="Control"/>
    </sheetNames>
    <sheetDataSet>
      <sheetData sheetId="0">
        <row r="2">
          <cell r="B2" t="str">
            <v>WEEKLY MSSL PERFORMANCE SCORE FOR MAINTENANCE, QP&amp;S, COMMERCIAL &amp; STORES.</v>
          </cell>
        </row>
      </sheetData>
      <sheetData sheetId="1" refreshError="1">
        <row r="2">
          <cell r="B2" t="str">
            <v>WEEKLY MSSL PERFORMANCE SCORE FOR MAINTENANCE, QP&amp;S, COMMERCIAL &amp; STORES.</v>
          </cell>
        </row>
      </sheetData>
      <sheetData sheetId="2" refreshError="1">
        <row r="2">
          <cell r="B2" t="str">
            <v>WEEKLY MSSL PERFORMANCE SCORE FOR HRD, ENGINEERING, MARKETING (Suporting Depts.).</v>
          </cell>
        </row>
        <row r="79">
          <cell r="A79" t="str">
            <v xml:space="preserve">Date : </v>
          </cell>
          <cell r="B79">
            <v>36476.517566550923</v>
          </cell>
          <cell r="AA79" t="str">
            <v>This graph is made by Ms. Manjiri Gade.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"/>
      <sheetName val="1.Design Records"/>
      <sheetName val="2.Balloning Drawing"/>
      <sheetName val="3.PFMEA"/>
      <sheetName val="4.Control Plan "/>
      <sheetName val="5.Layout Report"/>
      <sheetName val="Inward Inspection Plan FRG"/>
      <sheetName val="Inward Inspection Report Forgin"/>
      <sheetName val="Inward Inspection Plan Bolt"/>
      <sheetName val="Inward Inspection Report Bolt"/>
      <sheetName val="5.Dimensional Result"/>
      <sheetName val="5.Dimensional Result 2"/>
      <sheetName val="6.FIQP"/>
      <sheetName val="7.PDIR"/>
      <sheetName val="8.Material Cert"/>
      <sheetName val="9.Process CPK"/>
      <sheetName val="Cpk Width 25.3 ± 0.02"/>
      <sheetName val="Cpk C.D 166.0 ± 0.05"/>
      <sheetName val="Cpk Bend 0.015"/>
      <sheetName val="Cpk Twist 0.025"/>
      <sheetName val="Cpk Big End Dia. 59.047 + 0.013"/>
      <sheetName val="Small End Dia. 25.023 ± 0.0045"/>
      <sheetName val="10.Checking Aids"/>
      <sheetName val="PPG 57.0 + 0.050"/>
      <sheetName val="PPG 9.5 ± 0.050"/>
      <sheetName val="Snap Gauge 25.8 ± 0.030"/>
      <sheetName val="Snap Gauge 25.3 ± 0.020 "/>
      <sheetName val="Snap Gauge 23.0 ± 0.07"/>
      <sheetName val="Width Gauge 3.3 + 0.1 "/>
      <sheetName val="TPG M9X1"/>
      <sheetName val="MSA AIR PLUG GAUGE SE"/>
      <sheetName val="MSA AIR PLUG GAUGE BE"/>
      <sheetName val="MSA Bend"/>
      <sheetName val="MSA Twist"/>
      <sheetName val="11.Qualified Lab Documentation"/>
      <sheetName val="12.Sample Product"/>
      <sheetName val="13.Customer Requirement"/>
      <sheetName val="14.PSW"/>
      <sheetName val="15.Packaging Plan"/>
      <sheetName val="16.UL- CSA - SWRI-OTHER"/>
      <sheetName val="Only for Generac Use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>
        <row r="2">
          <cell r="A2" t="str">
            <v>New Part</v>
          </cell>
        </row>
        <row r="3">
          <cell r="A3" t="str">
            <v>Engineering Change</v>
          </cell>
        </row>
        <row r="4">
          <cell r="A4" t="str">
            <v>Tooling Change</v>
          </cell>
        </row>
        <row r="5">
          <cell r="A5" t="str">
            <v>Change in Location</v>
          </cell>
        </row>
        <row r="6">
          <cell r="A6" t="str">
            <v>New Supplier</v>
          </cell>
        </row>
        <row r="7">
          <cell r="A7" t="str">
            <v>Process Change</v>
          </cell>
        </row>
        <row r="23">
          <cell r="A23" t="str">
            <v>Generac - Inplant Quality/Operations</v>
          </cell>
        </row>
        <row r="24">
          <cell r="A24" t="str">
            <v>Generac - Engineering</v>
          </cell>
        </row>
        <row r="25">
          <cell r="A25" t="str">
            <v>Generac - Hub lab</v>
          </cell>
        </row>
        <row r="26">
          <cell r="A26" t="str">
            <v>Adam VanHandel</v>
          </cell>
        </row>
        <row r="27">
          <cell r="A27" t="str">
            <v>Stephanie Race</v>
          </cell>
        </row>
        <row r="28">
          <cell r="A28" t="str">
            <v>Ron Riek</v>
          </cell>
        </row>
        <row r="29">
          <cell r="A29" t="str">
            <v>Matthew Bills</v>
          </cell>
        </row>
        <row r="30">
          <cell r="A30" t="str">
            <v>Russ Sampson</v>
          </cell>
        </row>
        <row r="31">
          <cell r="A31" t="str">
            <v>Gary Schmidt</v>
          </cell>
        </row>
        <row r="32">
          <cell r="A32" t="str">
            <v>Roger Glaser</v>
          </cell>
        </row>
        <row r="33">
          <cell r="A33" t="str">
            <v>Dennis Ballman</v>
          </cell>
        </row>
        <row r="34">
          <cell r="A34" t="str">
            <v xml:space="preserve">Gary Landsverk </v>
          </cell>
        </row>
        <row r="35">
          <cell r="A35" t="str">
            <v>Gale Roberts</v>
          </cell>
        </row>
        <row r="36">
          <cell r="A36" t="str">
            <v>Greg Snyder</v>
          </cell>
        </row>
        <row r="37">
          <cell r="A37" t="str">
            <v>Donald Koch</v>
          </cell>
        </row>
        <row r="38">
          <cell r="A38" t="str">
            <v>Michael Pierson</v>
          </cell>
        </row>
      </sheetData>
      <sheetData sheetId="4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"/>
      <sheetName val="1.Design Records"/>
      <sheetName val="2.Balloning Drawing"/>
      <sheetName val="3.PFMEA"/>
      <sheetName val="4.Control Plan "/>
      <sheetName val="5.Layout Report"/>
      <sheetName val="Inward Inspection Plan FRG"/>
      <sheetName val="Inward Inspection Report Forgin"/>
      <sheetName val="Inward Inspection Plan Bolt"/>
      <sheetName val="Inward Inspection Report Bolt"/>
      <sheetName val="5.Dimensional Result"/>
      <sheetName val="5.Dimensional Result 2"/>
      <sheetName val="6.FIQP"/>
      <sheetName val="7.PDIR"/>
      <sheetName val="8.Material Cert"/>
      <sheetName val="9.Process CPK"/>
      <sheetName val="Cpk Width 25.3 ± 0.02"/>
      <sheetName val="Cpk C.D 166.0 ± 0.05"/>
      <sheetName val="Cpk Bend 0.015"/>
      <sheetName val="Cpk Twist 0.025"/>
      <sheetName val="Cpk Big End Dia. 59.047 + 0.013"/>
      <sheetName val="Small End Dia. 25.023 ± 0.0045"/>
      <sheetName val="10.Checking Aids"/>
      <sheetName val="PPG 57.0 + 0.050"/>
      <sheetName val="PPG 9.5 ± 0.050"/>
      <sheetName val="Snap Gauge 25.8 ± 0.030"/>
      <sheetName val="Snap Gauge 25.3 ± 0.020 "/>
      <sheetName val="Snap Gauge 23.0 ± 0.07"/>
      <sheetName val="Width Gauge 3.3 + 0.1 "/>
      <sheetName val="TPG M9X1"/>
      <sheetName val="MSA AIR PLUG GAUGE SE"/>
      <sheetName val="MSA AIR PLUG GAUGE BE"/>
      <sheetName val="MSA Bend"/>
      <sheetName val="MSA Twist"/>
      <sheetName val="11.Qualified Lab Documentation"/>
      <sheetName val="12.Sample Product"/>
      <sheetName val="13.Customer Requirement"/>
      <sheetName val="14.PSW"/>
      <sheetName val="15.Packaging Plan"/>
      <sheetName val="16.UL- CSA - SWRI-OTHER"/>
      <sheetName val="Only for Generac Use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>
        <row r="2">
          <cell r="A2" t="str">
            <v>New Part</v>
          </cell>
        </row>
        <row r="3">
          <cell r="A3" t="str">
            <v>Engineering Change</v>
          </cell>
        </row>
        <row r="4">
          <cell r="A4" t="str">
            <v>Tooling Change</v>
          </cell>
        </row>
        <row r="5">
          <cell r="A5" t="str">
            <v>Change in Location</v>
          </cell>
        </row>
        <row r="6">
          <cell r="A6" t="str">
            <v>New Supplier</v>
          </cell>
        </row>
        <row r="7">
          <cell r="A7" t="str">
            <v>Process Change</v>
          </cell>
        </row>
        <row r="23">
          <cell r="A23" t="str">
            <v>Generac - Inplant Quality/Operations</v>
          </cell>
        </row>
        <row r="24">
          <cell r="A24" t="str">
            <v>Generac - Engineering</v>
          </cell>
        </row>
        <row r="25">
          <cell r="A25" t="str">
            <v>Generac - Hub lab</v>
          </cell>
        </row>
        <row r="26">
          <cell r="A26" t="str">
            <v>Adam VanHandel</v>
          </cell>
        </row>
        <row r="27">
          <cell r="A27" t="str">
            <v>Stephanie Race</v>
          </cell>
        </row>
        <row r="28">
          <cell r="A28" t="str">
            <v>Ron Riek</v>
          </cell>
        </row>
        <row r="29">
          <cell r="A29" t="str">
            <v>Matthew Bills</v>
          </cell>
        </row>
        <row r="30">
          <cell r="A30" t="str">
            <v>Russ Sampson</v>
          </cell>
        </row>
        <row r="31">
          <cell r="A31" t="str">
            <v>Gary Schmidt</v>
          </cell>
        </row>
        <row r="32">
          <cell r="A32" t="str">
            <v>Roger Glaser</v>
          </cell>
        </row>
        <row r="33">
          <cell r="A33" t="str">
            <v>Dennis Ballman</v>
          </cell>
        </row>
        <row r="34">
          <cell r="A34" t="str">
            <v xml:space="preserve">Gary Landsverk </v>
          </cell>
        </row>
        <row r="35">
          <cell r="A35" t="str">
            <v>Gale Roberts</v>
          </cell>
        </row>
        <row r="36">
          <cell r="A36" t="str">
            <v>Greg Snyder</v>
          </cell>
        </row>
        <row r="37">
          <cell r="A37" t="str">
            <v>Donald Koch</v>
          </cell>
        </row>
        <row r="38">
          <cell r="A38" t="str">
            <v>Michael Pierson</v>
          </cell>
        </row>
      </sheetData>
      <sheetData sheetId="4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W"/>
      <sheetName val="PPAP CHECKLIST"/>
      <sheetName val="BALLOON DRAWING"/>
      <sheetName val="PFD "/>
      <sheetName val="FMEA-TCL ISLE"/>
      <sheetName val="CP TCL fracture."/>
      <sheetName val="SE Bore MSA"/>
      <sheetName val="SE Bush MSA"/>
      <sheetName val="BE Bore MSA"/>
      <sheetName val="B H MSA"/>
      <sheetName val="Micrometer MSA"/>
      <sheetName val="CD GAUGE MSA"/>
      <sheetName val="Dimensional Report."/>
      <sheetName val="Thread Profile and Root Radius"/>
      <sheetName val="ISLE bush contact"/>
      <sheetName val="Snap of Bolt hole wall"/>
      <sheetName val="Matl. test report"/>
      <sheetName val="Receiving Insp Report"/>
      <sheetName val="ICL sheet ( ISLE )"/>
      <sheetName val="SE DIAMETER"/>
      <sheetName val="BE DIAMETER"/>
      <sheetName val="SE BUSH DIAMETER"/>
      <sheetName val="TWIST"/>
      <sheetName val="BEND"/>
      <sheetName val="BE Bore Cylindricity"/>
      <sheetName val="BE Bore Squareness"/>
      <sheetName val="SE Bush Position"/>
      <sheetName val="SE Bush Roundness"/>
      <sheetName val="Qualified Lab Doc."/>
      <sheetName val="Checking Aids."/>
      <sheetName val="QAP TCL ISLE CONROD"/>
      <sheetName val="QAP TCL ISLE  BOLT"/>
      <sheetName val="QAP ISLE  Bush"/>
      <sheetName val="Q Plan for 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구동"/>
      <sheetName val="Macro2"/>
      <sheetName val="Chap.1"/>
      <sheetName val="CONTROL PLAN"/>
      <sheetName val="msa"/>
      <sheetName val="#REF!"/>
      <sheetName val="Sachs FL WHL"/>
      <sheetName val="Kautex 4WD St.IV P&amp;D"/>
      <sheetName val="PC%계산"/>
      <sheetName val="A-A"/>
      <sheetName val="BASEDATA"/>
      <sheetName val="VRF - General &amp; Purchasing"/>
      <sheetName val="126.255"/>
      <sheetName val=" M12x1.5-6H MSA Template"/>
      <sheetName val="주소(한문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ISAR"/>
      <sheetName val="APPROVAL REQUEST"/>
      <sheetName val="Process Flow"/>
      <sheetName val="Process FMEA"/>
      <sheetName val="Control Plan"/>
      <sheetName val="Help (Info)"/>
      <sheetName val="Help (PFD)"/>
      <sheetName val="Help (PFMEA)"/>
      <sheetName val="Help (CP)"/>
      <sheetName val="Kautex 4WD St.IV P&amp;D"/>
      <sheetName val="Sachs FL WHL"/>
      <sheetName val="Pc1%계산"/>
      <sheetName val="직원신상"/>
      <sheetName val="#REF!"/>
      <sheetName val="DATA SPGR1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구동"/>
      <sheetName val="PWR_AKD"/>
      <sheetName val=" M12x1.5-6H MSA Template"/>
      <sheetName val="#REF!"/>
      <sheetName val="Audit Appraisal"/>
      <sheetName val="작성양식"/>
      <sheetName val="CONTROL PLAN"/>
      <sheetName val="DFMEA"/>
      <sheetName val="계열사현황종합"/>
      <sheetName val="ML"/>
      <sheetName val="04-Migration"/>
      <sheetName val="PC%계산"/>
      <sheetName val="문서처리전"/>
      <sheetName val="전체현황"/>
      <sheetName val="Macr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!"/>
      <sheetName val="04-Migration"/>
      <sheetName val="Audit Appraisal"/>
      <sheetName val="PWR_AKD"/>
      <sheetName val="구동"/>
      <sheetName val="Macro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ol Instructions"/>
      <sheetName val="Dashboard"/>
      <sheetName val="Concept BOM_Level 1_Subsystem"/>
      <sheetName val="Concept BOM_Level 1_Frame"/>
      <sheetName val="Drop-Down Lists"/>
      <sheetName val="2"/>
      <sheetName val="Tool_Instructions"/>
      <sheetName val="Concept_BOM_Level_1_Subsystem"/>
      <sheetName val="Concept_BOM_Level_1_Frame"/>
      <sheetName val="Drop-Down_Lists"/>
      <sheetName val="Tool_Instructions1"/>
      <sheetName val="Concept_BOM_Level_1_Subsystem1"/>
      <sheetName val="Concept_BOM_Level_1_Frame1"/>
      <sheetName val="Drop-Down_Lists1"/>
      <sheetName val="2.대외공문"/>
      <sheetName val="Legend"/>
      <sheetName val="CONTROL PLAN"/>
      <sheetName val="Base"/>
      <sheetName val="Blank Form"/>
      <sheetName val="MOTO"/>
      <sheetName val="Rough sheet-1"/>
      <sheetName val="ENGINE_LOSS"/>
      <sheetName val="비교원RD-S"/>
      <sheetName val="spc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F2" t="str">
            <v>Re-use</v>
          </cell>
        </row>
        <row r="3">
          <cell r="F3" t="str">
            <v>Modified</v>
          </cell>
        </row>
        <row r="4">
          <cell r="F4" t="str">
            <v>New</v>
          </cell>
        </row>
      </sheetData>
      <sheetData sheetId="5"/>
      <sheetData sheetId="6"/>
      <sheetData sheetId="7" refreshError="1"/>
      <sheetData sheetId="8" refreshError="1"/>
      <sheetData sheetId="9" refreshError="1"/>
      <sheetData sheetId="10"/>
      <sheetData sheetId="11">
        <row r="2">
          <cell r="F2" t="str">
            <v>Re-use</v>
          </cell>
        </row>
      </sheetData>
      <sheetData sheetId="12"/>
      <sheetData sheetId="13">
        <row r="2">
          <cell r="F2" t="str">
            <v>Re-use</v>
          </cell>
        </row>
      </sheetData>
      <sheetData sheetId="14"/>
      <sheetData sheetId="15">
        <row r="2">
          <cell r="F2" t="str">
            <v>Re-use</v>
          </cell>
        </row>
      </sheetData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  <sheetName val="BASIC-A TO JUN"/>
      <sheetName val="PAS BRACKET 00"/>
      <sheetName val="ML"/>
      <sheetName val="직원신상"/>
      <sheetName val="#REF!"/>
      <sheetName val="시설업체주소록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_ Pack "/>
      <sheetName val="%"/>
      <sheetName val="Sales"/>
      <sheetName val="slides"/>
      <sheetName val="Sheet1"/>
      <sheetName val="Walkthr"/>
      <sheetName val="Main"/>
      <sheetName val="Exports"/>
      <sheetName val="Jodalli"/>
      <sheetName val="Satara"/>
      <sheetName val="Division_Office"/>
      <sheetName val="Merchant"/>
      <sheetName val="AM"/>
      <sheetName val="Idea"/>
      <sheetName val="spl90"/>
      <sheetName val="1310"/>
      <sheetName val="1550"/>
      <sheetName val="1410"/>
      <sheetName val="407"/>
      <sheetName val="% RMC"/>
      <sheetName val="Material"/>
      <sheetName val="Assumptions"/>
      <sheetName val="Assumption"/>
      <sheetName val="EURO"/>
      <sheetName val="PAS BRACKET 00"/>
      <sheetName val="ps - PAS BRACKET 01"/>
      <sheetName val="04-Migr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AP Info"/>
      <sheetName val="CHKLST"/>
      <sheetName val="ISAR"/>
      <sheetName val="PSW"/>
      <sheetName val="APPROVAL REQUEST"/>
      <sheetName val="FMEA new"/>
      <sheetName val="PFD- new "/>
      <sheetName val="list (do't change)"/>
      <sheetName val="Control plan"/>
      <sheetName val="spc big end dia"/>
      <sheetName val="spc bush dia"/>
      <sheetName val="QLIB"/>
      <sheetName val="CA "/>
      <sheetName val="List of Supp."/>
      <sheetName val="Packaging"/>
      <sheetName val="MSA-Mircometer"/>
      <sheetName val="MSA Lever Dial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WPM"/>
      <sheetName val="전부인쇄"/>
      <sheetName val="VRF - General &amp; Purchasing"/>
      <sheetName val="BASIC-6M"/>
      <sheetName val="Inf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EME CODE"/>
      <sheetName val="CR CODE"/>
      <sheetName val="부서CODE"/>
      <sheetName val="#REF!"/>
      <sheetName val="ghorpade "/>
      <sheetName val="BASIC-6M"/>
      <sheetName val="Sheet1"/>
      <sheetName val="Macro1"/>
      <sheetName val="차종별"/>
      <sheetName val="Info"/>
      <sheetName val="9905"/>
      <sheetName val="CVT산정"/>
      <sheetName val="FPD"/>
      <sheetName val="SPC-OC"/>
      <sheetName val="VRF - General &amp; Purchasing"/>
      <sheetName val="04-Migr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4-Migration"/>
      <sheetName val="01&gt;03 -Page de garde"/>
      <sheetName val="05-Domaines"/>
      <sheetName val="Audit Appraisal"/>
      <sheetName val="#REF!"/>
      <sheetName val="THEME CODE"/>
      <sheetName val="Ø40h11 MSA"/>
      <sheetName val="CR CODE"/>
      <sheetName val="부서COD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  Machining "/>
      <sheetName val="소유주(원)"/>
      <sheetName val="126.255"/>
      <sheetName val="Ø40h11 MSA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  <sheetName val="차종별"/>
      <sheetName val="Ø150.2h11 MSA"/>
      <sheetName val="No Material"/>
      <sheetName val="구동"/>
      <sheetName val="DFMEA"/>
      <sheetName val="문서처리전"/>
      <sheetName val="CONTROL PLAN"/>
      <sheetName val="STAGEIMPROV"/>
      <sheetName val="#REF!"/>
      <sheetName val="작성양식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GEIMPROV"/>
      <sheetName val="470_2"/>
      <sheetName val="470_21"/>
      <sheetName val="470_21 LOSS"/>
      <sheetName val="losses"/>
      <sheetName val="probs_2"/>
      <sheetName val="ENGINE"/>
      <sheetName val="CARRIER"/>
      <sheetName val="TOOL_BOX"/>
      <sheetName val="NOSE"/>
      <sheetName val="m-bkt"/>
      <sheetName val="BASIC-A TO JUN"/>
      <sheetName val="02"/>
      <sheetName val="03"/>
      <sheetName val="08"/>
      <sheetName val="13"/>
      <sheetName val="Aug_03_quality"/>
      <sheetName val="Details"/>
      <sheetName val="VCS"/>
      <sheetName val="BASIC-6M"/>
      <sheetName val="Aug-03-quality"/>
      <sheetName val="Sheet1"/>
      <sheetName val="DATA SPGR14"/>
      <sheetName val="BASEDATA"/>
      <sheetName val="OP 20 "/>
      <sheetName val="#REF!"/>
      <sheetName val="Apr_05"/>
      <sheetName val="611"/>
      <sheetName val="Sheet3"/>
      <sheetName val="Others _ Norms"/>
      <sheetName val="TGT"/>
      <sheetName val="Graph RE 205"/>
      <sheetName val="Performance Mega"/>
      <sheetName val="TB"/>
      <sheetName val="BSHEETSUBSCH"/>
      <sheetName val="BSHEET"/>
      <sheetName val="P_L_APPRO"/>
      <sheetName val="CP03"/>
      <sheetName val="CP04"/>
      <sheetName val="Macro3"/>
      <sheetName val="august"/>
      <sheetName val="mis"/>
      <sheetName val="super 5 port"/>
      <sheetName val="super"/>
      <sheetName val="C_C_ SUMERY WALUJ"/>
      <sheetName val="CHETAK 5 PORT"/>
      <sheetName val="repeatative rejection"/>
      <sheetName val="ENGINE_LOSS"/>
      <sheetName val="Berechnung aktuell"/>
      <sheetName val="470_21_LOSS"/>
      <sheetName val="AN"/>
      <sheetName val="part no. 011 001 801e"/>
      <sheetName val="Macro1"/>
      <sheetName val="126.255"/>
      <sheetName val="직원신상"/>
      <sheetName val="SUM14ZC1"/>
      <sheetName val="段ﾎﾞｰﾙ箱図番･荷姿ｺｰﾄﾞ"/>
      <sheetName val="ghorpade "/>
      <sheetName val="total"/>
      <sheetName val="Operator Eye sequence"/>
      <sheetName val="OPT손익 내수"/>
      <sheetName val="OPT손익 수출"/>
      <sheetName val="주소(한문)"/>
      <sheetName val="CONTROL PLAN"/>
      <sheetName val="CD-실적"/>
      <sheetName val="Listes"/>
      <sheetName val="470_2XLS"/>
      <sheetName val="Qualityplanningsheet"/>
      <sheetName val="Ø150.2h11 MSA"/>
      <sheetName val="VRF - General &amp; Purchasing"/>
      <sheetName val="DJ06"/>
      <sheetName val="No Material"/>
      <sheetName val="WIP"/>
      <sheetName val="CUSTOMER GROUP WISE"/>
      <sheetName val="Summary"/>
      <sheetName val="OPSTKFEB"/>
      <sheetName val="pu foam ppm"/>
      <sheetName val="Calculation Premises"/>
      <sheetName val="QM Matrix _2_"/>
      <sheetName val="6W2H CC"/>
      <sheetName val="IHR Data"/>
      <sheetName val="MPL"/>
      <sheetName val="GROUPA"/>
      <sheetName val="PLAN"/>
      <sheetName val="BROUPB"/>
      <sheetName val="Variablen"/>
      <sheetName val="Customize Your Invoice"/>
      <sheetName val="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nd_new"/>
      <sheetName val="CUSTOMER GROUP WISE"/>
      <sheetName val="Summary"/>
    </sheetNames>
    <definedNames>
      <definedName name="C_xRange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LIST"/>
      <sheetName val="CHKLST"/>
      <sheetName val="PPAP Info"/>
      <sheetName val="PSW"/>
      <sheetName val="AAR"/>
      <sheetName val="Millipore Test"/>
      <sheetName val="CHECKING AID"/>
      <sheetName val="CHILD PART"/>
      <sheetName val="LABORATORY "/>
      <sheetName val="#REF!"/>
      <sheetName val="PFD"/>
      <sheetName val="PAS BRACKET 00"/>
      <sheetName val="126.255"/>
      <sheetName val="대외공문"/>
      <sheetName val="구동"/>
      <sheetName val="BASEDATA"/>
      <sheetName val="진급관련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 page (2)"/>
      <sheetName val="Index"/>
      <sheetName val="PFD"/>
      <sheetName val="CP"/>
      <sheetName val="FMEA"/>
      <sheetName val="SPC"/>
      <sheetName val="MSA"/>
      <sheetName val="ISIR"/>
      <sheetName val="Sheet1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 page (2)"/>
      <sheetName val="Index"/>
      <sheetName val="PFD"/>
      <sheetName val="CP"/>
      <sheetName val="FMEA"/>
      <sheetName val="SPC"/>
      <sheetName val="MSA"/>
      <sheetName val="ISIR"/>
      <sheetName val="Sheet1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 page (2)"/>
      <sheetName val="Index"/>
      <sheetName val="PFD"/>
      <sheetName val="CP"/>
      <sheetName val="FMEA"/>
      <sheetName val="SPC"/>
      <sheetName val="MSA"/>
      <sheetName val="ISIR"/>
      <sheetName val="Sheet1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 page (2)"/>
      <sheetName val="Index"/>
      <sheetName val="PFD"/>
      <sheetName val="CP"/>
      <sheetName val="FMEA"/>
      <sheetName val="SPC"/>
      <sheetName val="MSA"/>
      <sheetName val="ISIR"/>
      <sheetName val="Sheet1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 page (2)"/>
      <sheetName val="Index"/>
      <sheetName val="PFD"/>
      <sheetName val="CP"/>
      <sheetName val="FMEA"/>
      <sheetName val="SPC"/>
      <sheetName val="MSA"/>
      <sheetName val="ISIR"/>
      <sheetName val="Sheet1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!"/>
      <sheetName val="CAP-101-1"/>
      <sheetName val="CAP-7.27"/>
      <sheetName val="cap-0.50"/>
      <sheetName val="CAP-86.10"/>
      <sheetName val="CAP-4.0"/>
      <sheetName val="cap-55.50"/>
      <sheetName val="CAP-45"/>
      <sheetName val="CAP-142-4-5"/>
      <sheetName val="CAP-142"/>
      <sheetName val="CAP-2.5-4.0"/>
      <sheetName val="onassis 80_78"/>
      <sheetName val="onassis-p_p"/>
      <sheetName val="CAP 27.50-12 (2)"/>
      <sheetName val="C. CHART-F.W.-f8d "/>
      <sheetName val="C. CHART-blank"/>
      <sheetName val="C. CHART-F.W.-f10d"/>
      <sheetName val="C. CHART-F.W.-P3R"/>
      <sheetName val="C. CHART-L.P.-P40"/>
      <sheetName val="C. CHART-O.C.-CD100"/>
      <sheetName val="master"/>
      <sheetName val="CAP-0.017-2"/>
      <sheetName val="CAP-0.017"/>
      <sheetName val="CAP-0.10-4"/>
      <sheetName val="CAP-0.10-3"/>
      <sheetName val="CAP-0.1-2"/>
      <sheetName val="CAP-0.1"/>
      <sheetName val="CAP-0.05-2"/>
      <sheetName val="CAP-0.05"/>
      <sheetName val="CAP27.50-13"/>
      <sheetName val="CAP 27.50-12"/>
      <sheetName val="CAP 27.5-11"/>
      <sheetName val="CAP27.50-9"/>
      <sheetName val="CAP27.50-6"/>
      <sheetName val="CAP27.50-4"/>
      <sheetName val="CAP 27.50"/>
      <sheetName val="CAP78-2"/>
      <sheetName val="CAP78.0"/>
      <sheetName val="CAP80-1"/>
      <sheetName val="CAP80"/>
      <sheetName val="CD-LP-28"/>
      <sheetName val="SPC-BLANK"/>
      <sheetName val="SPC-OC"/>
      <sheetName val="ghorpade "/>
      <sheetName val="DATA SPGR14"/>
      <sheetName val="CTQ "/>
      <sheetName val="Feuil1"/>
      <sheetName val="STAGEIMPROV"/>
      <sheetName val="직원신상"/>
      <sheetName val="Info"/>
      <sheetName val="PFD"/>
      <sheetName val="구동"/>
      <sheetName val=" M12x1.5-6H MSA Template"/>
      <sheetName val="_M12x1_5_6H MSA Template"/>
      <sheetName val="Aug_03_qual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905"/>
      <sheetName val="9709"/>
      <sheetName val="9710"/>
      <sheetName val="9711"/>
      <sheetName val="9712"/>
      <sheetName val="9801"/>
      <sheetName val="9802"/>
      <sheetName val="9803"/>
      <sheetName val="9804"/>
      <sheetName val="9805"/>
      <sheetName val="9806"/>
      <sheetName val="9807"/>
      <sheetName val="9808"/>
      <sheetName val="9808,1"/>
      <sheetName val="9809"/>
      <sheetName val="9810"/>
      <sheetName val="9811"/>
      <sheetName val="9812"/>
      <sheetName val="9901"/>
      <sheetName val="9902"/>
      <sheetName val="9903"/>
      <sheetName val="9904"/>
      <sheetName val="9906"/>
      <sheetName val="9907"/>
      <sheetName val="9908"/>
      <sheetName val="9909"/>
      <sheetName val="9910"/>
      <sheetName val="9911"/>
      <sheetName val="9912 "/>
      <sheetName val="0001"/>
      <sheetName val="0002"/>
      <sheetName val="0003"/>
      <sheetName val="0004"/>
      <sheetName val="0005"/>
      <sheetName val="0006"/>
      <sheetName val="0007"/>
      <sheetName val="0008"/>
      <sheetName val="0009"/>
      <sheetName val="0010"/>
      <sheetName val="0011"/>
      <sheetName val="0012"/>
      <sheetName val="0101"/>
      <sheetName val="0102"/>
      <sheetName val="0103"/>
      <sheetName val="0104"/>
      <sheetName val="#REF!"/>
      <sheetName val="Feuil1"/>
      <sheetName val="구동"/>
      <sheetName val="작성양식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!"/>
      <sheetName val="Data1"/>
      <sheetName val="LAYOUT "/>
      <sheetName val="pr_hr"/>
      <sheetName val="b_d"/>
      <sheetName val="ww4294 (2)"/>
      <sheetName val="t_ch"/>
      <sheetName val="kaizenSU1 (2)"/>
      <sheetName val="m &amp; a"/>
      <sheetName val="other"/>
      <sheetName val="tot_los"/>
      <sheetName val="rejn"/>
      <sheetName val="rew"/>
      <sheetName val="kaizen"/>
      <sheetName val="SUMMERY (2)"/>
      <sheetName val="Macro2"/>
      <sheetName val="분석mast"/>
      <sheetName val="VRF - General &amp; Purchasing"/>
      <sheetName val="part no. 011 001 801e"/>
      <sheetName val="OCT"/>
      <sheetName val="CB Assembly"/>
      <sheetName val="CB for Parts"/>
      <sheetName val="CB Plastic"/>
      <sheetName val="CB springs"/>
      <sheetName val="CB Stamping"/>
      <sheetName val="CB Zamak"/>
      <sheetName val="CB for tooling"/>
      <sheetName val="Macro1"/>
      <sheetName val="126.255"/>
      <sheetName val="계열사현황종합"/>
      <sheetName val="14.1부"/>
      <sheetName val="28.8부"/>
      <sheetName val="PFD"/>
      <sheetName val="DATA SPGR14"/>
      <sheetName val="eff"/>
      <sheetName val="Sheet1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SPGR14"/>
      <sheetName val="TOTAL LOSS"/>
      <sheetName val="OEE"/>
      <sheetName val="PROD_PER_HR"/>
      <sheetName val="TOTAL_BD"/>
      <sheetName val="전부인쇄"/>
      <sheetName val="#REF!"/>
      <sheetName val="대외공문"/>
      <sheetName val="NC SITE"/>
      <sheetName val="PL SI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S BRACKET 00"/>
      <sheetName val="ps - PAS BRACKET 01"/>
      <sheetName val="04-Migration"/>
      <sheetName val="BASIC-A TO JUN"/>
      <sheetName val="Macro1"/>
      <sheetName val="HP1AMLIST"/>
      <sheetName val="126.255"/>
      <sheetName val="ghorpade "/>
      <sheetName val="ML"/>
      <sheetName val="_M12x1_5_6H MSA Template"/>
      <sheetName val="Ø150.2h11 MSA"/>
      <sheetName val="#REF!"/>
      <sheetName val="Ø40h11 MSA"/>
      <sheetName val="SPC-O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구동"/>
      <sheetName val="126.255"/>
      <sheetName val="#REF!"/>
      <sheetName val="HP1AMLIST"/>
      <sheetName val="2월"/>
      <sheetName val="Macro1"/>
      <sheetName val="Chap.1"/>
      <sheetName val="시설업체주소록"/>
      <sheetName val="계열사현황종합"/>
      <sheetName val="STAGEIMPROV"/>
      <sheetName val="Pc1%계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PSW"/>
      <sheetName val="PCL"/>
      <sheetName val="PFD "/>
      <sheetName val="PFMEA"/>
      <sheetName val="12.04.07"/>
      <sheetName val="MATERIAL REPORT"/>
      <sheetName val="LAB DOC"/>
      <sheetName val="PDC -CP"/>
      <sheetName val="PPDC-CP"/>
      <sheetName val="18-CHECKING AIDS"/>
      <sheetName val="Ø17.5(+0.1)-SPC(D-D)"/>
      <sheetName val="Ø17.5(+0.5)-SPC(F-F)"/>
      <sheetName val="Dim.56(±0.2)-SPC"/>
      <sheetName val="Dim.59.0(±0.1)-SPC-section D-D"/>
      <sheetName val="Dim.59.0(±0.1)-SPC Section F-F"/>
      <sheetName val="Ø159.0 (-0.5)-SPC "/>
      <sheetName val="Surface Finish Rmax15 Front ID"/>
      <sheetName val="Surface Finish Rmax15 Back ID"/>
      <sheetName val="Ø150.2h11 MSA"/>
      <sheetName val="MSA M26x1.5"/>
      <sheetName val="MSA_DVC"/>
      <sheetName val="SC CC 17110"/>
      <sheetName val="1st Set up CNC IF-FP25412"/>
      <sheetName val="2nd Set up VMC IF-FP25412"/>
      <sheetName val="Ø150_2h11 MSA"/>
      <sheetName val="#REF!"/>
      <sheetName val="données"/>
      <sheetName val="Pc1%계산"/>
      <sheetName val="계열사현황종합"/>
      <sheetName val="Info"/>
      <sheetName val="126.255"/>
      <sheetName val="INDIA-ML"/>
      <sheetName val="구동"/>
      <sheetName val="Ø40h11 MSA"/>
      <sheetName val="HP1AMLIST"/>
      <sheetName val="2월"/>
      <sheetName val="Sachs FL WHL"/>
      <sheetName val="Kautex 4WD St.IV P&amp;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horpade "/>
      <sheetName val="#REF!"/>
      <sheetName val="WALVEKAR"/>
      <sheetName val="WALVEKAR (2)"/>
      <sheetName val="M80"/>
      <sheetName val="CHETAK2S"/>
      <sheetName val="Sheet3"/>
      <sheetName val="RATING"/>
      <sheetName val=" OEE IMPR. ( DSL) "/>
      <sheetName val="Sheet1"/>
      <sheetName val="DATA SPGR14"/>
      <sheetName val="Macro1"/>
      <sheetName val="STAGEIMPROV"/>
      <sheetName val="INDIA-ML"/>
      <sheetName val="DFMEA"/>
      <sheetName val="문서처리전"/>
      <sheetName val="전체현황"/>
      <sheetName val="구동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T손익 내수"/>
      <sheetName val="OPT손익 수출"/>
      <sheetName val="#REF!"/>
      <sheetName val="Macro1"/>
      <sheetName val="계열사현황종합"/>
      <sheetName val="Feuil1"/>
      <sheetName val="126.255"/>
      <sheetName val="구동"/>
      <sheetName val="Ø40h11 MS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A-ML"/>
      <sheetName val="126.255"/>
      <sheetName val="2월"/>
      <sheetName val="Listes"/>
      <sheetName val="DATE"/>
      <sheetName val="일괄인쇄"/>
      <sheetName val="#REF!"/>
      <sheetName val="진급관련DATA"/>
      <sheetName val="Kautex 4WD St.IV P&amp;D"/>
      <sheetName val="Sachs FL WHL"/>
      <sheetName val="BASIC-A TO JUN"/>
      <sheetName val="PAS BRACKET 00"/>
      <sheetName val="전부인쇄"/>
      <sheetName val="Sheet1"/>
      <sheetName val="NC SITE"/>
      <sheetName val="PL SITE"/>
      <sheetName val="Summary sheet"/>
      <sheetName val="04-Migration"/>
      <sheetName val="Audit Apprais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p.1"/>
      <sheetName val="진급관련DATA"/>
      <sheetName val="구동"/>
      <sheetName val="Macro1"/>
      <sheetName val="계열사현황종합"/>
      <sheetName val="126.255"/>
      <sheetName val="#REF!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!"/>
      <sheetName val="b"/>
      <sheetName val="i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blank"/>
      <sheetName val="index"/>
      <sheetName val="Sheet1"/>
      <sheetName val="Apr_05"/>
      <sheetName val="PC%계산"/>
      <sheetName val="96"/>
      <sheetName val="경비공통"/>
      <sheetName val="진급관련DATA"/>
      <sheetName val="part no. 011 001 801e"/>
      <sheetName val="PWR_AKD"/>
      <sheetName val="구동"/>
      <sheetName val="ghorpade "/>
      <sheetName val="eff"/>
      <sheetName val="DATA SPGR14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!"/>
      <sheetName val="check sheet"/>
      <sheetName val="Sheet1"/>
      <sheetName val="Sheet2"/>
      <sheetName val="Sheet3"/>
      <sheetName val="DATA SPGR14"/>
      <sheetName val="분석ma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  <sheetName val="INDIA-ML"/>
      <sheetName val="#REF!"/>
      <sheetName val="DATA SPGR14"/>
      <sheetName val="126.255"/>
      <sheetName val="Ø40h11 MSA"/>
      <sheetName val="STAGEIMPROV"/>
      <sheetName val="Sheet1"/>
      <sheetName val="ghorpade "/>
      <sheetName val="Lis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IC-6M"/>
      <sheetName val="Ø150.2h11 MSA"/>
      <sheetName val="BASIC_6M"/>
      <sheetName val="TREND GRAPHS"/>
      <sheetName val="PH-CAT"/>
      <sheetName val="CAT"/>
      <sheetName val="ACTIVITY-26JUN"/>
      <sheetName val="PIVOT-JUN"/>
      <sheetName val="BASIC-JUN"/>
      <sheetName val="PIVOT-A TO JUN"/>
      <sheetName val="BASIC- A TO JUN"/>
      <sheetName val="PIVOT-6M"/>
      <sheetName val="Info"/>
      <sheetName val="#REF!"/>
      <sheetName val="경비공통"/>
      <sheetName val="Process Flow Chart"/>
      <sheetName val="구동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!"/>
      <sheetName val="T-0 Trial Note"/>
      <sheetName val="Sample trial run MSA evaluation"/>
      <sheetName val="Sample evaluation"/>
      <sheetName val="Setup Approval 1"/>
      <sheetName val="Checking Aids List"/>
      <sheetName val="Q-sign off"/>
      <sheetName val="Feedback CAPA"/>
      <sheetName val="Processing rate rev. note"/>
      <sheetName val="TGR"/>
      <sheetName val="TGW"/>
      <sheetName val="14.1부"/>
      <sheetName val="28.8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!"/>
      <sheetName val="구동"/>
      <sheetName val="DIA 30.0"/>
      <sheetName val="DIA 20.04 "/>
      <sheetName val="DIA 30.0 05.01.12"/>
      <sheetName val="DIA 30.0 15.11.11"/>
      <sheetName val="DIA 20.04  05.01.12"/>
      <sheetName val="DIA 20.04  15.11.11"/>
      <sheetName val="Sheet1"/>
      <sheetName val="SPC-OC"/>
      <sheetName val="Ø40h11 MSA"/>
      <sheetName val="OPT손익 내수"/>
      <sheetName val="OPT손익 수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!"/>
      <sheetName val="DATA SPGR14"/>
    </sheetNames>
    <sheetDataSet>
      <sheetData sheetId="0" refreshError="1"/>
      <sheetData sheetId="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 Fortuna Engg Nashik New Site"/>
    </sheetNames>
    <sheetDataSet>
      <sheetData sheetId="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 Fortuna Engg Nashik New Site"/>
    </sheetNames>
    <sheetDataSet>
      <sheetData sheetId="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 Fortuna Engg Nashik New Site"/>
    </sheetNames>
    <sheetDataSet>
      <sheetData sheetId="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 Fortuna Engg Nashik New Site"/>
    </sheetNames>
    <sheetDataSet>
      <sheetData sheetId="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 control"/>
      <sheetName val="!! Don't change"/>
      <sheetName val="Sheet1"/>
      <sheetName val="Contract review"/>
      <sheetName val="RR - Front page planning"/>
      <sheetName val="RR - Planning"/>
      <sheetName val="RR - Front page audit report"/>
      <sheetName val="RR - Readiness review findings"/>
      <sheetName val="RR - Front page follow up"/>
      <sheetName val="RR - Follow up findings"/>
      <sheetName val="IA - Front page planning"/>
      <sheetName val="IA - Planning"/>
      <sheetName val="IA - Audit Trial Preparation"/>
      <sheetName val="IA - Audit report front page"/>
      <sheetName val="IA - Auditor notes"/>
      <sheetName val="IA - Opportunity for improvemen"/>
      <sheetName val="IA - Audit findings overview"/>
      <sheetName val="IA - Audit summary report"/>
      <sheetName val="IA - Surveillance plan"/>
      <sheetName val="IA - List SF02"/>
      <sheetName val="SA1 - SF02 (1)"/>
      <sheetName val="SA1 - List SF02"/>
      <sheetName val="IA - Follow up - Front page"/>
      <sheetName val="IA Follow up - Audit summary "/>
      <sheetName val="Certificate after IA"/>
      <sheetName val="Letter of conformance after IA"/>
      <sheetName val="SA1 - Front page planning"/>
      <sheetName val="SA1 - Planning"/>
      <sheetName val="SA1 - Audit Trial Preparation"/>
      <sheetName val="SA1 - Audit report front page"/>
      <sheetName val="SA1 - Process information"/>
      <sheetName val="SA1 - Customer information"/>
      <sheetName val="SA1 - Auditor notes"/>
      <sheetName val="SA1 - Opportunity for improv"/>
      <sheetName val="SA1 - Audit findings overview"/>
      <sheetName val="SA1 - Audit summary report"/>
      <sheetName val="SA1 - Surveillance plan"/>
      <sheetName val="SA1 - Follow up - Front page"/>
      <sheetName val="SA1 - Follow up - Audit summary"/>
      <sheetName val="Certificate after SA1"/>
      <sheetName val="IATF data base"/>
      <sheetName val="Performance review"/>
      <sheetName val="Sheet2"/>
      <sheetName val="Letter of conformance after SA1"/>
      <sheetName val="POV check 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 control"/>
      <sheetName val="!! Don't change"/>
      <sheetName val="Sheet1"/>
      <sheetName val="Contract review"/>
      <sheetName val="RR - Front page planning"/>
      <sheetName val="RR - Planning"/>
      <sheetName val="RR - Front page audit report"/>
      <sheetName val="RR - Readiness review findings"/>
      <sheetName val="RR - Front page follow up"/>
      <sheetName val="RR - Follow up findings"/>
      <sheetName val="IA - Front page planning"/>
      <sheetName val="IA - Planning"/>
      <sheetName val="IA - Audit Trial Preparation"/>
      <sheetName val="IA - Audit report front page"/>
      <sheetName val="IA - Auditor notes"/>
      <sheetName val="IA - Opportunity for improvemen"/>
      <sheetName val="IA - Audit findings overview"/>
      <sheetName val="IA - Audit summary report"/>
      <sheetName val="IA - Surveillance plan"/>
      <sheetName val="IA - List SF02"/>
      <sheetName val="SA1 - SF02 (1)"/>
      <sheetName val="SA1 - List SF02"/>
      <sheetName val="IA - Follow up - Front page"/>
      <sheetName val="IA Follow up - Audit summary "/>
      <sheetName val="Certificate after IA"/>
      <sheetName val="Letter of conformance after IA"/>
      <sheetName val="SA1 - Front page planning"/>
      <sheetName val="SA1 - Planning"/>
      <sheetName val="SA1 - Audit Trial Preparation"/>
      <sheetName val="SA1 - Audit report front page"/>
      <sheetName val="SA1 - Process information"/>
      <sheetName val="SA1 - Customer information"/>
      <sheetName val="SA1 - Auditor notes"/>
      <sheetName val="SA1 - Opportunity for improv"/>
      <sheetName val="SA1 - Audit findings overview"/>
      <sheetName val="SA1 - Audit summary report"/>
      <sheetName val="SA1 - Surveillance plan"/>
      <sheetName val="SA1 - Follow up - Front page"/>
      <sheetName val="SA1 - Follow up - Audit summary"/>
      <sheetName val="Certificate after SA1"/>
      <sheetName val="IATF data base"/>
      <sheetName val="Performance review"/>
      <sheetName val="Sheet2"/>
      <sheetName val="Letter of conformance after SA1"/>
      <sheetName val="POV check 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 control"/>
      <sheetName val="!! Don't change"/>
      <sheetName val="Sheet1"/>
      <sheetName val="Contract review"/>
      <sheetName val="RR - Front page planning"/>
      <sheetName val="RR - Planning"/>
      <sheetName val="RR - Front page audit report"/>
      <sheetName val="RR - Readiness review findings"/>
      <sheetName val="RR - Front page follow up"/>
      <sheetName val="RR - Follow up findings"/>
      <sheetName val="IA - Front page planning"/>
      <sheetName val="IA - Planning"/>
      <sheetName val="IA - Audit Trial Preparation"/>
      <sheetName val="IA - Audit report front page"/>
      <sheetName val="IA - Auditor notes"/>
      <sheetName val="IA - Opportunity for improvemen"/>
      <sheetName val="IA - Audit findings overview"/>
      <sheetName val="IA - Audit summary report"/>
      <sheetName val="IA - Surveillance plan"/>
      <sheetName val="IA - List SF02"/>
      <sheetName val="SA1 - SF02 (1)"/>
      <sheetName val="SA1 - List SF02"/>
      <sheetName val="IA - Follow up - Front page"/>
      <sheetName val="IA Follow up - Audit summary "/>
      <sheetName val="Certificate after IA"/>
      <sheetName val="Letter of conformance after IA"/>
      <sheetName val="SA1 - Front page planning"/>
      <sheetName val="SA1 - Planning"/>
      <sheetName val="SA1 - Audit Trial Preparation"/>
      <sheetName val="SA1 - Audit report front page"/>
      <sheetName val="SA1 - Process information"/>
      <sheetName val="SA1 - Customer information"/>
      <sheetName val="SA1 - Auditor notes"/>
      <sheetName val="SA1 - Opportunity for improv"/>
      <sheetName val="SA1 - Audit findings overview"/>
      <sheetName val="SA1 - Audit summary report"/>
      <sheetName val="SA1 - Surveillance plan"/>
      <sheetName val="SA1 - Follow up - Front page"/>
      <sheetName val="SA1 - Follow up - Audit summary"/>
      <sheetName val="Certificate after SA1"/>
      <sheetName val="IATF data base"/>
      <sheetName val="Performance review"/>
      <sheetName val="Sheet2"/>
      <sheetName val="Letter of conformance after SA1"/>
      <sheetName val="POV check 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 control"/>
      <sheetName val="!! Don't change"/>
      <sheetName val="Sheet1"/>
      <sheetName val="Contract review"/>
      <sheetName val="RR - Front page planning"/>
      <sheetName val="RR - Planning"/>
      <sheetName val="RR - Front page audit report"/>
      <sheetName val="RR - Readiness review findings"/>
      <sheetName val="RR - Front page follow up"/>
      <sheetName val="RR - Follow up findings"/>
      <sheetName val="IA - Front page planning"/>
      <sheetName val="IA - Planning"/>
      <sheetName val="IA - Audit Trial Preparation"/>
      <sheetName val="IA - Audit report front page"/>
      <sheetName val="IA - Auditor notes"/>
      <sheetName val="IA - Opportunity for improvemen"/>
      <sheetName val="IA - Audit findings overview"/>
      <sheetName val="IA - Audit summary report"/>
      <sheetName val="IA - Surveillance plan"/>
      <sheetName val="IA - List SF02"/>
      <sheetName val="SA1 - SF02 (1)"/>
      <sheetName val="SA1 - List SF02"/>
      <sheetName val="IA - Follow up - Front page"/>
      <sheetName val="IA Follow up - Audit summary "/>
      <sheetName val="Certificate after IA"/>
      <sheetName val="Letter of conformance after IA"/>
      <sheetName val="SA1 - Front page planning"/>
      <sheetName val="SA1 - Planning"/>
      <sheetName val="SA1 - Audit Trial Preparation"/>
      <sheetName val="SA1 - Audit report front page"/>
      <sheetName val="SA1 - Process information"/>
      <sheetName val="SA1 - Customer information"/>
      <sheetName val="SA1 - Auditor notes"/>
      <sheetName val="SA1 - Opportunity for improv"/>
      <sheetName val="SA1 - Audit findings overview"/>
      <sheetName val="SA1 - Audit summary report"/>
      <sheetName val="SA1 - Surveillance plan"/>
      <sheetName val="SA1 - Follow up - Front page"/>
      <sheetName val="SA1 - Follow up - Audit summary"/>
      <sheetName val="Certificate after SA1"/>
      <sheetName val="IATF data base"/>
      <sheetName val="Performance review"/>
      <sheetName val="Sheet2"/>
      <sheetName val="Letter of conformance after SA1"/>
      <sheetName val="POV check 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事務所引越見積書"/>
      <sheetName val="条件表"/>
      <sheetName val="126.255"/>
      <sheetName val="Legend"/>
      <sheetName val="MOTO"/>
      <sheetName val="SCH"/>
      <sheetName val="Calendar"/>
      <sheetName val="2"/>
      <sheetName val="Summary"/>
      <sheetName val="CUSTOMER GROUP WIS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D"/>
      <sheetName val="CVT산정"/>
      <sheetName val="#REF!"/>
      <sheetName val="A-A"/>
      <sheetName val="No Material"/>
      <sheetName val="Kautex 4WD St.IV P&amp;D"/>
      <sheetName val="Sachs FL WHL"/>
      <sheetName val="Pc1%계산"/>
      <sheetName val="CONTROL PL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GRAM"/>
      <sheetName val="MCS OK"/>
      <sheetName val="Z"/>
      <sheetName val="PROCESS CAP"/>
    </sheetNames>
    <sheetDataSet>
      <sheetData sheetId="0" refreshError="1"/>
      <sheetData sheetId="1" refreshError="1"/>
      <sheetData sheetId="2" refreshError="1"/>
      <sheetData sheetId="3">
        <row r="7">
          <cell r="B7">
            <v>-30</v>
          </cell>
          <cell r="C7">
            <v>-13</v>
          </cell>
        </row>
        <row r="8">
          <cell r="B8">
            <v>-15</v>
          </cell>
          <cell r="C8">
            <v>-13</v>
          </cell>
        </row>
        <row r="9">
          <cell r="B9">
            <v>-20</v>
          </cell>
          <cell r="C9">
            <v>-12</v>
          </cell>
        </row>
        <row r="10">
          <cell r="B10">
            <v>-20</v>
          </cell>
          <cell r="C10">
            <v>-15</v>
          </cell>
        </row>
        <row r="11">
          <cell r="B11">
            <v>-28</v>
          </cell>
          <cell r="C11">
            <v>-15</v>
          </cell>
        </row>
        <row r="12">
          <cell r="B12">
            <v>-20</v>
          </cell>
          <cell r="C12">
            <v>-10</v>
          </cell>
        </row>
        <row r="13">
          <cell r="B13">
            <v>-18</v>
          </cell>
          <cell r="C13">
            <v>0</v>
          </cell>
        </row>
        <row r="14">
          <cell r="B14">
            <v>-20</v>
          </cell>
          <cell r="C14">
            <v>-12</v>
          </cell>
        </row>
        <row r="15">
          <cell r="B15">
            <v>-18</v>
          </cell>
          <cell r="C15">
            <v>-15</v>
          </cell>
        </row>
        <row r="16">
          <cell r="B16">
            <v>-15</v>
          </cell>
          <cell r="C16">
            <v>-25</v>
          </cell>
        </row>
        <row r="86">
          <cell r="J86">
            <v>-35</v>
          </cell>
          <cell r="P86">
            <v>1</v>
          </cell>
        </row>
        <row r="87">
          <cell r="J87">
            <v>-27</v>
          </cell>
          <cell r="P87">
            <v>3</v>
          </cell>
        </row>
        <row r="88">
          <cell r="J88">
            <v>-19</v>
          </cell>
          <cell r="P88">
            <v>7</v>
          </cell>
        </row>
        <row r="89">
          <cell r="J89">
            <v>-11</v>
          </cell>
          <cell r="P89">
            <v>13</v>
          </cell>
        </row>
        <row r="90">
          <cell r="J90">
            <v>-3</v>
          </cell>
          <cell r="P90">
            <v>8</v>
          </cell>
        </row>
        <row r="91">
          <cell r="J91">
            <v>5</v>
          </cell>
          <cell r="P91">
            <v>18</v>
          </cell>
        </row>
        <row r="92">
          <cell r="J92">
            <v>13</v>
          </cell>
          <cell r="P92">
            <v>0</v>
          </cell>
        </row>
        <row r="93">
          <cell r="J93">
            <v>21</v>
          </cell>
          <cell r="P93">
            <v>0</v>
          </cell>
        </row>
        <row r="94">
          <cell r="J94">
            <v>29</v>
          </cell>
          <cell r="P94">
            <v>0</v>
          </cell>
        </row>
        <row r="95">
          <cell r="J95">
            <v>37</v>
          </cell>
          <cell r="P95">
            <v>0</v>
          </cell>
        </row>
        <row r="96">
          <cell r="J96">
            <v>45</v>
          </cell>
          <cell r="P96">
            <v>0</v>
          </cell>
        </row>
        <row r="97">
          <cell r="P97">
            <v>0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"/>
      <sheetName val="일괄인쇄"/>
      <sheetName val="진급관련DATA"/>
      <sheetName val="#REF!"/>
      <sheetName val="주소(한문)"/>
      <sheetName val="ML"/>
      <sheetName val="Chap.1"/>
      <sheetName val="DATA SPGR14"/>
      <sheetName val="Macro2"/>
      <sheetName val="구동"/>
      <sheetName val="Process Flow Cha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horpade "/>
      <sheetName val="WALVEKAR"/>
      <sheetName val="WALVEKAR (2)"/>
      <sheetName val="M80"/>
      <sheetName val="CHETAK2S"/>
      <sheetName val="Sheet3"/>
      <sheetName val="#REF!"/>
      <sheetName val="PC%계산"/>
      <sheetName val="DATA SPGR14"/>
      <sheetName val="RDLEVLST"/>
      <sheetName val="Feuil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6.255"/>
      <sheetName val=" M12x1.5-6H MSA Template"/>
      <sheetName val="#REF!"/>
      <sheetName val="소유주(원)"/>
      <sheetName val="Macro1"/>
      <sheetName val="Sheet1"/>
      <sheetName val="ML"/>
      <sheetName val="A-A"/>
      <sheetName val="전체현황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-A"/>
      <sheetName val="Sheet1"/>
      <sheetName val="#REF!"/>
      <sheetName val="PFD"/>
      <sheetName val="PC%계산"/>
      <sheetName val="DATE"/>
      <sheetName val="일괄인쇄"/>
      <sheetName val="존4"/>
      <sheetName val="THEME CODE"/>
      <sheetName val="Ø40h11 MSA"/>
      <sheetName val="CR CODE"/>
      <sheetName val="부서CODE"/>
      <sheetName val="Ø150.2h11 MSA"/>
      <sheetName val="분석mast"/>
      <sheetName val="CONTROL PLAN"/>
      <sheetName val="Data1"/>
      <sheetName val="차종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GEIMPROV"/>
      <sheetName val="OEE "/>
      <sheetName val="AVAILABILITY"/>
      <sheetName val="NOMATERIAL"/>
      <sheetName val="LINEORG"/>
      <sheetName val="BREAKDOWN"/>
      <sheetName val="PERFORMANCE"/>
      <sheetName val="ANDONLOSS"/>
      <sheetName val="QUALITY"/>
      <sheetName val="ZERODEFECT"/>
      <sheetName val="VISUALDEF"/>
      <sheetName val="FINALDEF"/>
      <sheetName val="RFT"/>
      <sheetName val="ASSLYERROR"/>
      <sheetName val="FIELD"/>
      <sheetName val="QMATRIX"/>
      <sheetName val="PDI SCOOTER 2S"/>
      <sheetName val="HOWQUA"/>
      <sheetName val="SPEED"/>
      <sheetName val="ENGINEPERSHIFT"/>
      <sheetName val="OUTPUT"/>
      <sheetName val="HOWPROD"/>
      <sheetName val="COST "/>
      <sheetName val="COST- HOW "/>
      <sheetName val="RNT"/>
      <sheetName val="DELIVERY "/>
      <sheetName val="SAFETY"/>
      <sheetName val="HOSAF"/>
      <sheetName val="STAGIMPR"/>
      <sheetName val="MORALE"/>
      <sheetName val="Bearing noise"/>
      <sheetName val="DATA SPGR14"/>
      <sheetName val="Aug-03-quality"/>
      <sheetName val="Tooling List"/>
      <sheetName val="Variablen"/>
      <sheetName val="Project Information"/>
      <sheetName val="Input"/>
      <sheetName val="Development Costs in progress"/>
      <sheetName val="평가자13"/>
      <sheetName val="rate"/>
      <sheetName val="DCVA NPV"/>
      <sheetName val="진행 DATA (2)"/>
      <sheetName val="Market Data"/>
      <sheetName val="3ANGchk2sFEB"/>
      <sheetName val="SS"/>
      <sheetName val="Summary"/>
      <sheetName val="Defect_Details"/>
      <sheetName val="ghorpade "/>
      <sheetName val="PWR_AKD"/>
      <sheetName val="Sheet1"/>
      <sheetName val="PL"/>
      <sheetName val="BalSht"/>
      <sheetName val="Tables"/>
      <sheetName val="KDS"/>
      <sheetName val="Setup"/>
      <sheetName val="Macro1"/>
      <sheetName val="오정용선임"/>
      <sheetName val="NEW-PANEL"/>
      <sheetName val="Calculation Premises"/>
      <sheetName val="CUTTING"/>
      <sheetName val="No Material"/>
      <sheetName val="Sachs FL WHL"/>
      <sheetName val="Kautex 4WD St.IV P&amp;D"/>
      <sheetName val="C_C_ SUMERY WALUJ"/>
      <sheetName val="BASEDATA"/>
      <sheetName val="Listes"/>
      <sheetName val="Apr_05"/>
      <sheetName val="QM Matrix _2_"/>
      <sheetName val="DJ06"/>
      <sheetName val="OP 20 "/>
      <sheetName val="#REF!"/>
      <sheetName val="Definitions"/>
      <sheetName val="En_tête"/>
      <sheetName val="PU approval"/>
      <sheetName val="AN"/>
      <sheetName val="PLFM01"/>
      <sheetName val="ENGINE_LOSS"/>
      <sheetName val="repeatative rejection"/>
      <sheetName val="Drop-Down Lists"/>
      <sheetName val="A-A"/>
      <sheetName val=" M12x1.5-6H MSA Template"/>
      <sheetName val="1.5 Dragon ASEAN 14.04.114.41"/>
      <sheetName val="組立費算出シート"/>
      <sheetName val="02"/>
      <sheetName val="03"/>
      <sheetName val="08"/>
      <sheetName val="13"/>
      <sheetName val="BASIC-6M"/>
      <sheetName val="Component"/>
      <sheetName val="BASIC-A TO JUN"/>
      <sheetName val="Fixtures"/>
      <sheetName val="PWR-AKD"/>
      <sheetName val="Receipt  upto 09.08"/>
      <sheetName val="Platina 100 Vs 125"/>
      <sheetName val="Recon96-97"/>
      <sheetName val="A1 ESI_Mar97"/>
      <sheetName val="BUDGET"/>
      <sheetName val="Certified Cost"/>
      <sheetName val="OEE_"/>
      <sheetName val="PDI_SCOOTER_2S"/>
      <sheetName val="COST_"/>
      <sheetName val="COST-_HOW_"/>
      <sheetName val="DELIVERY_"/>
      <sheetName val="Bearing_noise"/>
      <sheetName val="Project_Information"/>
      <sheetName val="Development_Costs_in_progress"/>
      <sheetName val="DCVA_NPV"/>
      <sheetName val="DATA_SPGR14"/>
      <sheetName val="진행_DATA_(2)"/>
      <sheetName val="Market_Data"/>
      <sheetName val="ghorpade_"/>
      <sheetName val="Calculation_Premises"/>
      <sheetName val="PU_approval"/>
      <sheetName val="Sachs_FL_WHL"/>
      <sheetName val="Kautex_4WD_St_IV_P&amp;D"/>
      <sheetName val="OP_20_"/>
      <sheetName val="1_5_Dragon_ASEAN_14_04_114_41"/>
      <sheetName val="worksheet"/>
      <sheetName val="CUSTOMER GROUP WISE"/>
      <sheetName val="REP _ MAINT PDC may"/>
      <sheetName val="Macro3"/>
      <sheetName val="Others _ Norms"/>
      <sheetName val="MOD MC SHOP"/>
      <sheetName val="OVER ALL mc summary"/>
      <sheetName val="RDLEVLST"/>
      <sheetName val="재료율"/>
      <sheetName val="대외공문"/>
      <sheetName val="04-Migration"/>
      <sheetName val="prod_"/>
      <sheetName val="mis"/>
      <sheetName val="data"/>
      <sheetName val="H_F"/>
      <sheetName val="BOM"/>
      <sheetName val="Diesel 2,4 l coldend 4 WD"/>
      <sheetName val="Donnees"/>
      <sheetName val="New Base_wrap_old SSTS,new pack"/>
      <sheetName val="LDP 50"/>
      <sheetName val="Full PBD"/>
      <sheetName val="BOM6.5.03"/>
      <sheetName val="Annahmen"/>
      <sheetName val="Master Role List "/>
      <sheetName val="INDIA-ML"/>
      <sheetName val="OPSTKFEB"/>
      <sheetName val="EURO"/>
      <sheetName val="Ø150.2h11 MSA"/>
      <sheetName val="enq_no_01"/>
      <sheetName val="52bg0017_cc"/>
      <sheetName val="Form"/>
      <sheetName val="Challan"/>
      <sheetName val="C_C__SUMERY_WALUJ"/>
      <sheetName val="A1_ESI_Mar97"/>
      <sheetName val="QM_Matrix__2_"/>
      <sheetName val="Tooling_List"/>
      <sheetName val="BASIC-A_TO_JUN"/>
      <sheetName val="No_Material"/>
      <sheetName val="repeatative_rejection"/>
      <sheetName val="Drop-Down_Lists"/>
      <sheetName val="Receipt__upto_09_08"/>
      <sheetName val="CUSTOMER_GROUP_WISE"/>
      <sheetName val="Platina_100_Vs_125"/>
      <sheetName val="MASTER"/>
      <sheetName val="470_2"/>
      <sheetName val="Consumables_MC"/>
      <sheetName val="e-1810_A"/>
      <sheetName val="geo_1"/>
      <sheetName val="주소(한문)"/>
      <sheetName val="VAAPR03"/>
      <sheetName val="Income Statement Input"/>
      <sheetName val="objective"/>
      <sheetName val="#REF"/>
      <sheetName val="Sheet No. 2 Manufacturing cost"/>
      <sheetName val="MOTO"/>
      <sheetName val="OEE_1"/>
      <sheetName val="PDI_SCOOTER_2S1"/>
      <sheetName val="COST_1"/>
      <sheetName val="COST-_HOW_1"/>
      <sheetName val="DELIVERY_1"/>
      <sheetName val="Bearing_noise1"/>
      <sheetName val="DATA_SPGR141"/>
      <sheetName val="DCVA_NPV1"/>
      <sheetName val="Project_Information1"/>
      <sheetName val="Development_Costs_in_progress1"/>
      <sheetName val="진행_DATA_(2)1"/>
      <sheetName val="Market_Data1"/>
      <sheetName val="ghorpade_1"/>
      <sheetName val="Calculation_Premises1"/>
      <sheetName val="Sachs_FL_WHL1"/>
      <sheetName val="Kautex_4WD_St_IV_P&amp;D1"/>
      <sheetName val="OP_20_1"/>
      <sheetName val="PU_approval1"/>
      <sheetName val="1_5_Dragon_ASEAN_14_04_114_411"/>
      <sheetName val="Certified_Cost"/>
      <sheetName val="???13"/>
      <sheetName val="?? DATA (2)"/>
      <sheetName val="?????"/>
      <sheetName val="????????"/>
      <sheetName val="??_DATA_(2)"/>
      <sheetName val="???"/>
      <sheetName val="????"/>
      <sheetName val="REP___MAINT_PDC_may"/>
      <sheetName val="Others___Norms"/>
      <sheetName val="MOD_MC_SHOP"/>
      <sheetName val="OVER_ALL_mc_summary"/>
      <sheetName val="_M12x1_5-6H_MSA_Template"/>
      <sheetName val="OEE_2"/>
      <sheetName val="PDI_SCOOTER_2S2"/>
      <sheetName val="COST_2"/>
      <sheetName val="COST-_HOW_2"/>
      <sheetName val="DELIVERY_2"/>
      <sheetName val="Bearing_noise2"/>
      <sheetName val="Project_Information2"/>
      <sheetName val="Development_Costs_in_progress2"/>
      <sheetName val="DCVA_NPV2"/>
      <sheetName val="DATA_SPGR142"/>
      <sheetName val="진행_DATA_(2)2"/>
      <sheetName val="Market_Data2"/>
      <sheetName val="ghorpade_2"/>
      <sheetName val="Calculation_Premises2"/>
      <sheetName val="PU_approval2"/>
      <sheetName val="Sachs_FL_WHL2"/>
      <sheetName val="Kautex_4WD_St_IV_P&amp;D2"/>
      <sheetName val="OP_20_2"/>
      <sheetName val="1_5_Dragon_ASEAN_14_04_114_412"/>
      <sheetName val="QM_Matrix__2_1"/>
      <sheetName val="Tooling_List1"/>
      <sheetName val="BASIC-A_TO_JUN1"/>
      <sheetName val="No_Material1"/>
      <sheetName val="C_C__SUMERY_WALUJ1"/>
      <sheetName val="repeatative_rejection1"/>
      <sheetName val="Drop-Down_Lists1"/>
      <sheetName val="Receipt__upto_09_081"/>
      <sheetName val="Platina_100_Vs_1251"/>
      <sheetName val="A1_ESI_Mar971"/>
      <sheetName val="Certified_Cost1"/>
      <sheetName val="CUSTOMER_GROUP_WISE1"/>
      <sheetName val="REP___MAINT_PDC_may1"/>
      <sheetName val="Others___Norms1"/>
      <sheetName val="MOD_MC_SHOP1"/>
      <sheetName val="OVER_ALL_mc_summary1"/>
      <sheetName val="_M12x1_5-6H_MSA_Template1"/>
      <sheetName val="___13"/>
      <sheetName val="__ DATA (2)"/>
      <sheetName val="_____"/>
      <sheetName val="________"/>
      <sheetName val="___DATA_(2)"/>
      <sheetName val="___"/>
      <sheetName val="____"/>
      <sheetName val="card cost"/>
      <sheetName val="Drivers"/>
      <sheetName val="Legend"/>
      <sheetName val="MIS_July_09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7 "/>
      <sheetName val="SAFARI"/>
      <sheetName val="LCV MCV HCV"/>
      <sheetName val="MAINT"/>
      <sheetName val="HRD"/>
      <sheetName val="ENGG."/>
      <sheetName val="MARKETING+bonded"/>
      <sheetName val="COMMERCIAL+stores"/>
      <sheetName val="QP&amp;S "/>
      <sheetName val="SUMMARY REPORT"/>
      <sheetName val="new summary"/>
      <sheetName val="Sheet3"/>
      <sheetName val="Obser. W.C"/>
      <sheetName val="Sheet1"/>
      <sheetName val="List of Eng"/>
      <sheetName val="Day &amp; Defect"/>
      <sheetName val="EMS9909"/>
      <sheetName val="ENGG_"/>
      <sheetName val="MARKETING_bonded"/>
      <sheetName val="COMMERCIAL_stores"/>
      <sheetName val="QP_S "/>
      <sheetName val="FoundryPart"/>
      <sheetName val="2w"/>
      <sheetName val="4W"/>
      <sheetName val="CBD Kolben"/>
      <sheetName val="Shri Ganesh"/>
      <sheetName val="Present Manpower"/>
      <sheetName val="Attration April-15 to August-15"/>
      <sheetName val="Where Working"/>
      <sheetName val="Summary"/>
      <sheetName val="MM  (3)"/>
      <sheetName val="MM  (2)"/>
    </sheetNames>
    <sheetDataSet>
      <sheetData sheetId="0" refreshError="1">
        <row r="1">
          <cell r="A1" t="str">
            <v>MSSL PERFORMANCE SCORE</v>
          </cell>
        </row>
        <row r="3">
          <cell r="A3" t="str">
            <v>207 FOCUSSED FACTORY</v>
          </cell>
        </row>
        <row r="22">
          <cell r="B22" t="str">
            <v>MAY(WK-3)</v>
          </cell>
          <cell r="C22" t="str">
            <v>MAY(WK-4)</v>
          </cell>
          <cell r="D22" t="str">
            <v>MAY'99</v>
          </cell>
          <cell r="E22" t="str">
            <v>JUNE(WK-1)</v>
          </cell>
          <cell r="F22" t="str">
            <v>JUNE(WK-2)</v>
          </cell>
          <cell r="G22" t="str">
            <v>JUNE(WK-3)</v>
          </cell>
          <cell r="H22" t="str">
            <v>JUNE(WK-4)</v>
          </cell>
          <cell r="I22" t="str">
            <v>JUNE(WK-5)</v>
          </cell>
          <cell r="J22" t="str">
            <v>JUNE'99</v>
          </cell>
          <cell r="K22" t="str">
            <v>JUL(WK-1)</v>
          </cell>
          <cell r="L22" t="str">
            <v>JUL(WK-2)</v>
          </cell>
          <cell r="M22" t="str">
            <v>JUL(WK-3)</v>
          </cell>
          <cell r="N22" t="str">
            <v>JUL(WK-4)</v>
          </cell>
          <cell r="O22" t="str">
            <v>JUL(WK-5)</v>
          </cell>
          <cell r="P22" t="str">
            <v>JULY'99</v>
          </cell>
          <cell r="Q22" t="str">
            <v>AUG(WK-1)</v>
          </cell>
          <cell r="R22" t="str">
            <v>AUG(WK-2)</v>
          </cell>
          <cell r="S22" t="str">
            <v>AUG(WK-3)</v>
          </cell>
          <cell r="T22" t="str">
            <v>AUG(WK-4)</v>
          </cell>
          <cell r="U22" t="str">
            <v>AUG(WK-5)</v>
          </cell>
          <cell r="V22" t="str">
            <v>AUG'99</v>
          </cell>
          <cell r="W22" t="str">
            <v>AUG(WK-1)</v>
          </cell>
          <cell r="X22" t="str">
            <v>AUG(WK-2)</v>
          </cell>
          <cell r="Y22" t="str">
            <v>AUG(WK-3)</v>
          </cell>
          <cell r="Z22" t="str">
            <v>AUG(WK-4)</v>
          </cell>
          <cell r="AA22" t="str">
            <v>AUG(WK-5)</v>
          </cell>
          <cell r="AB22" t="str">
            <v>AUG'99</v>
          </cell>
          <cell r="AC22" t="str">
            <v>SEPT(WK-1)</v>
          </cell>
          <cell r="AD22" t="str">
            <v>SEPT(WK-2)</v>
          </cell>
          <cell r="AE22" t="str">
            <v>SEPT(WK-3)</v>
          </cell>
          <cell r="AF22" t="str">
            <v>SEPT(WK-4)</v>
          </cell>
          <cell r="AG22" t="str">
            <v>SEPT(WK-5)</v>
          </cell>
          <cell r="AH22" t="str">
            <v>SEPT'99</v>
          </cell>
          <cell r="AI22" t="str">
            <v>OCT(wk-1)</v>
          </cell>
          <cell r="AJ22" t="str">
            <v>OCT(WK-2)</v>
          </cell>
          <cell r="AK22" t="str">
            <v>OCT(WK-3)</v>
          </cell>
          <cell r="AL22" t="str">
            <v>OCT(WK-4)</v>
          </cell>
          <cell r="AM22" t="str">
            <v>OCT(WK-5)</v>
          </cell>
          <cell r="AN22" t="str">
            <v>OCT(WK-6) 31.10</v>
          </cell>
          <cell r="AO22" t="str">
            <v>OCT'99</v>
          </cell>
          <cell r="AP22" t="str">
            <v>NOV(wk-1)</v>
          </cell>
          <cell r="AQ22" t="str">
            <v>NOV(wk-2)</v>
          </cell>
          <cell r="AR22" t="str">
            <v>NOV(wk-3)</v>
          </cell>
          <cell r="AS22" t="str">
            <v>NOV(wk-4)</v>
          </cell>
          <cell r="AT22" t="str">
            <v>NOV(wk-5)</v>
          </cell>
          <cell r="AU22" t="str">
            <v>NOV'99</v>
          </cell>
          <cell r="AV22" t="str">
            <v>DEC(wk-1)</v>
          </cell>
          <cell r="AW22" t="str">
            <v>DEC(wk-2)</v>
          </cell>
          <cell r="AX22" t="str">
            <v>DEC(wk-3)</v>
          </cell>
          <cell r="AY22" t="str">
            <v>DEC(wk-4)</v>
          </cell>
          <cell r="AZ22" t="str">
            <v>DEC(wk-5)</v>
          </cell>
          <cell r="BA22" t="str">
            <v>DEC '99</v>
          </cell>
        </row>
        <row r="24">
          <cell r="A24" t="str">
            <v>Total Production(Qty.)</v>
          </cell>
          <cell r="AH24">
            <v>1502216</v>
          </cell>
          <cell r="AI24">
            <v>135282</v>
          </cell>
          <cell r="AJ24">
            <v>353235</v>
          </cell>
          <cell r="AK24">
            <v>372688</v>
          </cell>
          <cell r="AL24">
            <v>282289</v>
          </cell>
          <cell r="AM24">
            <v>472556</v>
          </cell>
          <cell r="AN24">
            <v>57850</v>
          </cell>
          <cell r="AO24">
            <v>4983465</v>
          </cell>
          <cell r="AP24">
            <v>292774</v>
          </cell>
          <cell r="AQ24">
            <v>137416</v>
          </cell>
          <cell r="AR24">
            <v>362866</v>
          </cell>
          <cell r="AS24">
            <v>344717</v>
          </cell>
          <cell r="AT24">
            <v>369989</v>
          </cell>
          <cell r="AU24">
            <v>1507762</v>
          </cell>
          <cell r="AV24">
            <v>215591</v>
          </cell>
          <cell r="AW24">
            <v>506525</v>
          </cell>
          <cell r="AX24">
            <v>454747</v>
          </cell>
          <cell r="AY24">
            <v>298289</v>
          </cell>
          <cell r="AZ24">
            <v>391780</v>
          </cell>
          <cell r="BA24">
            <v>1866932</v>
          </cell>
        </row>
        <row r="25">
          <cell r="A25" t="str">
            <v>Production Quantity (Wire cutting+Preparation)</v>
          </cell>
          <cell r="B25">
            <v>310338</v>
          </cell>
          <cell r="C25">
            <v>266071</v>
          </cell>
          <cell r="D25">
            <v>576409</v>
          </cell>
          <cell r="E25">
            <v>261963</v>
          </cell>
          <cell r="F25">
            <v>282702</v>
          </cell>
          <cell r="G25">
            <v>305901</v>
          </cell>
          <cell r="H25">
            <v>407221</v>
          </cell>
          <cell r="I25">
            <v>321023</v>
          </cell>
          <cell r="J25">
            <v>1578810</v>
          </cell>
          <cell r="K25">
            <v>174925</v>
          </cell>
          <cell r="L25">
            <v>467602</v>
          </cell>
          <cell r="M25">
            <v>454568</v>
          </cell>
          <cell r="N25">
            <v>345733</v>
          </cell>
          <cell r="O25">
            <v>241810</v>
          </cell>
          <cell r="P25">
            <v>1684638</v>
          </cell>
          <cell r="Q25">
            <v>261978</v>
          </cell>
          <cell r="R25">
            <v>379991</v>
          </cell>
          <cell r="S25">
            <v>345637</v>
          </cell>
          <cell r="T25">
            <v>131193</v>
          </cell>
          <cell r="U25">
            <v>260205</v>
          </cell>
          <cell r="V25">
            <v>1379004</v>
          </cell>
          <cell r="AB25">
            <v>0</v>
          </cell>
          <cell r="AC25">
            <v>251879</v>
          </cell>
          <cell r="AD25">
            <v>338739</v>
          </cell>
          <cell r="AE25">
            <v>398893</v>
          </cell>
          <cell r="AF25">
            <v>495500</v>
          </cell>
          <cell r="AG25">
            <v>299870</v>
          </cell>
          <cell r="AH25">
            <v>1485011</v>
          </cell>
          <cell r="AI25">
            <v>134945</v>
          </cell>
          <cell r="AJ25">
            <v>351858</v>
          </cell>
          <cell r="AK25">
            <v>365586</v>
          </cell>
          <cell r="AL25">
            <v>280142</v>
          </cell>
          <cell r="AM25">
            <v>463306</v>
          </cell>
          <cell r="AN25">
            <v>55975</v>
          </cell>
          <cell r="AO25">
            <v>4921704</v>
          </cell>
          <cell r="AP25">
            <v>288998</v>
          </cell>
          <cell r="AQ25">
            <v>137001</v>
          </cell>
          <cell r="AR25">
            <v>355083</v>
          </cell>
          <cell r="AS25">
            <v>95522</v>
          </cell>
          <cell r="AT25">
            <v>368624</v>
          </cell>
          <cell r="AU25">
            <v>1245228</v>
          </cell>
          <cell r="AV25">
            <v>214215</v>
          </cell>
          <cell r="AW25">
            <v>502820</v>
          </cell>
          <cell r="AX25">
            <v>447341</v>
          </cell>
          <cell r="AY25">
            <v>294829</v>
          </cell>
          <cell r="AZ25">
            <v>387435</v>
          </cell>
          <cell r="BA25">
            <v>1846640</v>
          </cell>
        </row>
        <row r="26">
          <cell r="A26" t="str">
            <v>Production Quantity (Visual)</v>
          </cell>
          <cell r="B26">
            <v>2936</v>
          </cell>
          <cell r="C26">
            <v>3542</v>
          </cell>
          <cell r="D26">
            <v>6478</v>
          </cell>
          <cell r="E26">
            <v>712</v>
          </cell>
          <cell r="F26">
            <v>2616</v>
          </cell>
          <cell r="G26">
            <v>5413</v>
          </cell>
          <cell r="H26">
            <v>5989</v>
          </cell>
          <cell r="I26">
            <v>2410</v>
          </cell>
          <cell r="J26">
            <v>17140</v>
          </cell>
          <cell r="K26">
            <v>1291</v>
          </cell>
          <cell r="L26">
            <v>3626</v>
          </cell>
          <cell r="M26">
            <v>5486</v>
          </cell>
          <cell r="N26">
            <v>5229</v>
          </cell>
          <cell r="O26">
            <v>3956</v>
          </cell>
          <cell r="P26">
            <v>19588</v>
          </cell>
          <cell r="Q26">
            <v>6634</v>
          </cell>
          <cell r="R26">
            <v>3578</v>
          </cell>
          <cell r="S26">
            <v>7829</v>
          </cell>
          <cell r="T26">
            <v>316755</v>
          </cell>
          <cell r="U26">
            <v>3531</v>
          </cell>
          <cell r="V26">
            <v>338327</v>
          </cell>
          <cell r="AB26">
            <v>0</v>
          </cell>
          <cell r="AC26">
            <v>3295</v>
          </cell>
          <cell r="AD26">
            <v>2309</v>
          </cell>
          <cell r="AE26">
            <v>3809</v>
          </cell>
          <cell r="AF26">
            <v>7792</v>
          </cell>
          <cell r="AG26">
            <v>5263</v>
          </cell>
          <cell r="AH26">
            <v>17205</v>
          </cell>
          <cell r="AI26">
            <v>337</v>
          </cell>
          <cell r="AJ26">
            <v>1377</v>
          </cell>
          <cell r="AK26">
            <v>7102</v>
          </cell>
          <cell r="AL26">
            <v>2147</v>
          </cell>
          <cell r="AM26">
            <v>9250</v>
          </cell>
          <cell r="AN26">
            <v>1875</v>
          </cell>
          <cell r="AO26">
            <v>61761</v>
          </cell>
          <cell r="AP26">
            <v>3776</v>
          </cell>
          <cell r="AQ26">
            <v>415</v>
          </cell>
          <cell r="AR26">
            <v>7783</v>
          </cell>
          <cell r="AS26">
            <v>249195</v>
          </cell>
          <cell r="AT26">
            <v>1365</v>
          </cell>
          <cell r="AU26">
            <v>262534</v>
          </cell>
          <cell r="AV26">
            <v>1376</v>
          </cell>
          <cell r="AW26">
            <v>3705</v>
          </cell>
          <cell r="AX26">
            <v>7406</v>
          </cell>
          <cell r="AY26">
            <v>3460</v>
          </cell>
          <cell r="AZ26">
            <v>4345</v>
          </cell>
          <cell r="BA26">
            <v>20292</v>
          </cell>
        </row>
        <row r="28">
          <cell r="A28" t="str">
            <v>Rejects @ Self Checking in W/C &amp; Prep area</v>
          </cell>
          <cell r="B28">
            <v>0</v>
          </cell>
          <cell r="C28">
            <v>300</v>
          </cell>
          <cell r="D28">
            <v>300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</row>
        <row r="29">
          <cell r="A29" t="str">
            <v>Rejects @ inprocess in W/C &amp; Prep area</v>
          </cell>
          <cell r="D29">
            <v>0</v>
          </cell>
          <cell r="E29">
            <v>0</v>
          </cell>
          <cell r="F29">
            <v>290</v>
          </cell>
          <cell r="G29">
            <v>210</v>
          </cell>
          <cell r="H29">
            <v>2971</v>
          </cell>
          <cell r="I29">
            <v>585</v>
          </cell>
          <cell r="J29">
            <v>4056</v>
          </cell>
          <cell r="K29">
            <v>458</v>
          </cell>
          <cell r="L29">
            <v>592</v>
          </cell>
          <cell r="M29">
            <v>600</v>
          </cell>
          <cell r="N29">
            <v>204</v>
          </cell>
          <cell r="O29">
            <v>215</v>
          </cell>
          <cell r="P29">
            <v>2069</v>
          </cell>
          <cell r="Q29">
            <v>139</v>
          </cell>
          <cell r="R29">
            <v>340</v>
          </cell>
          <cell r="S29">
            <v>146</v>
          </cell>
          <cell r="T29">
            <v>224</v>
          </cell>
          <cell r="U29">
            <v>101</v>
          </cell>
          <cell r="V29">
            <v>950</v>
          </cell>
          <cell r="AB29">
            <v>0</v>
          </cell>
          <cell r="AC29">
            <v>32</v>
          </cell>
          <cell r="AD29">
            <v>271</v>
          </cell>
          <cell r="AE29">
            <v>745</v>
          </cell>
          <cell r="AF29">
            <v>83</v>
          </cell>
          <cell r="AG29">
            <v>150</v>
          </cell>
          <cell r="AH29">
            <v>1281</v>
          </cell>
          <cell r="AI29">
            <v>10</v>
          </cell>
          <cell r="AJ29">
            <v>161</v>
          </cell>
          <cell r="AK29">
            <v>212</v>
          </cell>
          <cell r="AL29">
            <v>0</v>
          </cell>
          <cell r="AM29">
            <v>361</v>
          </cell>
          <cell r="AN29">
            <v>0</v>
          </cell>
          <cell r="AO29">
            <v>3306</v>
          </cell>
          <cell r="AP29">
            <v>6</v>
          </cell>
          <cell r="AQ29">
            <v>2</v>
          </cell>
          <cell r="AR29">
            <v>9</v>
          </cell>
          <cell r="AS29">
            <v>40</v>
          </cell>
          <cell r="AT29">
            <v>23</v>
          </cell>
          <cell r="AU29">
            <v>80</v>
          </cell>
          <cell r="AV29">
            <v>92</v>
          </cell>
          <cell r="AW29">
            <v>1358</v>
          </cell>
          <cell r="AX29">
            <v>42</v>
          </cell>
          <cell r="AY29">
            <v>832</v>
          </cell>
          <cell r="AZ29">
            <v>865</v>
          </cell>
          <cell r="BA29">
            <v>3189</v>
          </cell>
        </row>
        <row r="30">
          <cell r="A30" t="str">
            <v>Rejects @ Testing</v>
          </cell>
          <cell r="B30">
            <v>0</v>
          </cell>
          <cell r="C30">
            <v>0</v>
          </cell>
          <cell r="D30">
            <v>0</v>
          </cell>
          <cell r="E30">
            <v>30</v>
          </cell>
          <cell r="F30">
            <v>9</v>
          </cell>
          <cell r="G30">
            <v>26</v>
          </cell>
          <cell r="H30">
            <v>9</v>
          </cell>
          <cell r="I30">
            <v>2</v>
          </cell>
          <cell r="J30">
            <v>76</v>
          </cell>
          <cell r="K30">
            <v>6</v>
          </cell>
          <cell r="L30">
            <v>9</v>
          </cell>
          <cell r="M30">
            <v>5</v>
          </cell>
          <cell r="N30">
            <v>16</v>
          </cell>
          <cell r="O30">
            <v>7</v>
          </cell>
          <cell r="P30">
            <v>43</v>
          </cell>
          <cell r="Q30">
            <v>8</v>
          </cell>
          <cell r="R30">
            <v>6</v>
          </cell>
          <cell r="S30">
            <v>0</v>
          </cell>
          <cell r="T30">
            <v>26</v>
          </cell>
          <cell r="U30">
            <v>0</v>
          </cell>
          <cell r="V30">
            <v>40</v>
          </cell>
          <cell r="AB30">
            <v>0</v>
          </cell>
          <cell r="AC30">
            <v>8</v>
          </cell>
          <cell r="AD30">
            <v>9</v>
          </cell>
          <cell r="AE30">
            <v>2</v>
          </cell>
          <cell r="AF30">
            <v>0</v>
          </cell>
          <cell r="AG30">
            <v>12</v>
          </cell>
          <cell r="AH30">
            <v>31</v>
          </cell>
          <cell r="AI30">
            <v>5</v>
          </cell>
          <cell r="AJ30">
            <v>0</v>
          </cell>
          <cell r="AK30">
            <v>2</v>
          </cell>
          <cell r="AL30">
            <v>0</v>
          </cell>
          <cell r="AM30">
            <v>0</v>
          </cell>
          <cell r="AN30">
            <v>0</v>
          </cell>
          <cell r="AO30">
            <v>69</v>
          </cell>
          <cell r="AP30">
            <v>1</v>
          </cell>
          <cell r="AQ30">
            <v>0</v>
          </cell>
          <cell r="AR30">
            <v>2</v>
          </cell>
          <cell r="AS30">
            <v>5</v>
          </cell>
          <cell r="AT30">
            <v>3</v>
          </cell>
          <cell r="AU30">
            <v>11</v>
          </cell>
          <cell r="AV30">
            <v>0</v>
          </cell>
          <cell r="AW30">
            <v>5</v>
          </cell>
          <cell r="AX30">
            <v>11</v>
          </cell>
          <cell r="AY30">
            <v>0</v>
          </cell>
          <cell r="AZ30">
            <v>1</v>
          </cell>
          <cell r="BA30">
            <v>17</v>
          </cell>
        </row>
        <row r="31">
          <cell r="A31" t="str">
            <v>Rejects @ self checking in assembly area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8</v>
          </cell>
          <cell r="AG31">
            <v>0</v>
          </cell>
          <cell r="AH31">
            <v>8</v>
          </cell>
          <cell r="AI31">
            <v>0</v>
          </cell>
          <cell r="AJ31">
            <v>0</v>
          </cell>
          <cell r="AK31">
            <v>1</v>
          </cell>
          <cell r="AL31">
            <v>0</v>
          </cell>
          <cell r="AM31">
            <v>0</v>
          </cell>
          <cell r="AN31">
            <v>0</v>
          </cell>
          <cell r="AO31">
            <v>17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</row>
        <row r="32">
          <cell r="A32" t="str">
            <v>Rejects @ inprocess in assembly area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6</v>
          </cell>
          <cell r="R32">
            <v>9</v>
          </cell>
          <cell r="S32">
            <v>1</v>
          </cell>
          <cell r="T32">
            <v>1</v>
          </cell>
          <cell r="U32">
            <v>1</v>
          </cell>
          <cell r="V32">
            <v>18</v>
          </cell>
          <cell r="AB32">
            <v>0</v>
          </cell>
          <cell r="AC32">
            <v>1</v>
          </cell>
          <cell r="AD32">
            <v>0</v>
          </cell>
          <cell r="AE32">
            <v>0</v>
          </cell>
          <cell r="AF32">
            <v>0</v>
          </cell>
          <cell r="AG32">
            <v>16</v>
          </cell>
          <cell r="AH32">
            <v>17</v>
          </cell>
          <cell r="AI32">
            <v>1</v>
          </cell>
          <cell r="AJ32">
            <v>8</v>
          </cell>
          <cell r="AK32">
            <v>0</v>
          </cell>
          <cell r="AL32">
            <v>8</v>
          </cell>
          <cell r="AM32">
            <v>0</v>
          </cell>
          <cell r="AN32">
            <v>0</v>
          </cell>
          <cell r="AO32">
            <v>51</v>
          </cell>
          <cell r="AP32">
            <v>1</v>
          </cell>
          <cell r="AQ32">
            <v>0</v>
          </cell>
          <cell r="AR32">
            <v>3</v>
          </cell>
          <cell r="AS32">
            <v>1</v>
          </cell>
          <cell r="AT32">
            <v>0</v>
          </cell>
          <cell r="AU32">
            <v>5</v>
          </cell>
          <cell r="AV32">
            <v>0</v>
          </cell>
          <cell r="AW32">
            <v>0</v>
          </cell>
          <cell r="AX32">
            <v>8</v>
          </cell>
          <cell r="AY32">
            <v>0</v>
          </cell>
          <cell r="AZ32">
            <v>4</v>
          </cell>
          <cell r="BA32">
            <v>12</v>
          </cell>
        </row>
        <row r="33">
          <cell r="A33" t="str">
            <v>Total Manufacturing Rejects</v>
          </cell>
          <cell r="B33">
            <v>0</v>
          </cell>
          <cell r="C33">
            <v>300</v>
          </cell>
          <cell r="D33">
            <v>300</v>
          </cell>
          <cell r="E33">
            <v>30</v>
          </cell>
          <cell r="F33">
            <v>299</v>
          </cell>
          <cell r="G33">
            <v>236</v>
          </cell>
          <cell r="H33">
            <v>2980</v>
          </cell>
          <cell r="I33">
            <v>587</v>
          </cell>
          <cell r="J33">
            <v>4132</v>
          </cell>
          <cell r="K33">
            <v>464</v>
          </cell>
          <cell r="L33">
            <v>601</v>
          </cell>
          <cell r="M33">
            <v>605</v>
          </cell>
          <cell r="N33">
            <v>220</v>
          </cell>
          <cell r="O33">
            <v>222</v>
          </cell>
          <cell r="P33">
            <v>2112</v>
          </cell>
          <cell r="Q33">
            <v>153</v>
          </cell>
          <cell r="R33">
            <v>355</v>
          </cell>
          <cell r="S33">
            <v>147</v>
          </cell>
          <cell r="T33">
            <v>251</v>
          </cell>
          <cell r="U33">
            <v>102</v>
          </cell>
          <cell r="V33">
            <v>1008</v>
          </cell>
          <cell r="AB33">
            <v>0</v>
          </cell>
          <cell r="AC33">
            <v>41</v>
          </cell>
          <cell r="AD33">
            <v>280</v>
          </cell>
          <cell r="AE33">
            <v>747</v>
          </cell>
          <cell r="AF33">
            <v>91</v>
          </cell>
          <cell r="AG33">
            <v>178</v>
          </cell>
          <cell r="AH33">
            <v>1337</v>
          </cell>
          <cell r="AI33">
            <v>16</v>
          </cell>
          <cell r="AJ33">
            <v>169</v>
          </cell>
          <cell r="AK33">
            <v>215</v>
          </cell>
          <cell r="AL33">
            <v>8</v>
          </cell>
          <cell r="AM33">
            <v>361</v>
          </cell>
          <cell r="AN33">
            <v>0</v>
          </cell>
          <cell r="AO33">
            <v>3443</v>
          </cell>
          <cell r="AP33">
            <v>8</v>
          </cell>
          <cell r="AQ33">
            <v>2</v>
          </cell>
          <cell r="AR33">
            <v>14</v>
          </cell>
          <cell r="AS33">
            <v>46</v>
          </cell>
          <cell r="AT33">
            <v>26</v>
          </cell>
          <cell r="AU33">
            <v>96</v>
          </cell>
          <cell r="AV33">
            <v>92</v>
          </cell>
          <cell r="AW33">
            <v>1363</v>
          </cell>
          <cell r="AX33">
            <v>61</v>
          </cell>
          <cell r="AY33">
            <v>232</v>
          </cell>
          <cell r="AZ33">
            <v>870</v>
          </cell>
          <cell r="BA33">
            <v>2618</v>
          </cell>
        </row>
        <row r="34">
          <cell r="A34" t="str">
            <v>Manufacturing Filter(5)</v>
          </cell>
          <cell r="AH34">
            <v>4.9955499076031682</v>
          </cell>
          <cell r="AI34">
            <v>4.9994086426871274</v>
          </cell>
          <cell r="AJ34">
            <v>4.9976078248191715</v>
          </cell>
          <cell r="AK34">
            <v>4.9971155497359723</v>
          </cell>
          <cell r="AL34">
            <v>4.9998583012444691</v>
          </cell>
          <cell r="AM34">
            <v>5</v>
          </cell>
          <cell r="AN34">
            <v>5</v>
          </cell>
          <cell r="AO34">
            <v>4.9965455762205613</v>
          </cell>
          <cell r="AP34">
            <v>5</v>
          </cell>
          <cell r="AQ34">
            <v>5</v>
          </cell>
          <cell r="AR34">
            <v>4.9998070913229675</v>
          </cell>
          <cell r="AS34">
            <v>4.9993327860244783</v>
          </cell>
          <cell r="AT34">
            <v>4.999648638202757</v>
          </cell>
          <cell r="AU34">
            <v>4.9996816473687495</v>
          </cell>
          <cell r="AV34">
            <v>4.9978663302271435</v>
          </cell>
          <cell r="AW34">
            <v>4.9865455801786682</v>
          </cell>
          <cell r="AX34">
            <v>4.9993292973895374</v>
          </cell>
          <cell r="AY34">
            <v>4.996111153948017</v>
          </cell>
          <cell r="AZ34">
            <v>4.9888968298534895</v>
          </cell>
          <cell r="BA34">
            <v>4.992988496635121</v>
          </cell>
        </row>
        <row r="36">
          <cell r="A36" t="str">
            <v>Products Audited</v>
          </cell>
          <cell r="B36">
            <v>15675</v>
          </cell>
          <cell r="C36">
            <v>12863</v>
          </cell>
          <cell r="D36">
            <v>28538</v>
          </cell>
          <cell r="E36">
            <v>4394</v>
          </cell>
          <cell r="F36">
            <v>6481</v>
          </cell>
          <cell r="G36">
            <v>11117</v>
          </cell>
          <cell r="H36">
            <v>12730</v>
          </cell>
          <cell r="I36">
            <v>21792</v>
          </cell>
          <cell r="J36">
            <v>56514</v>
          </cell>
          <cell r="K36">
            <v>10369</v>
          </cell>
          <cell r="L36">
            <v>15124</v>
          </cell>
          <cell r="M36">
            <v>15124</v>
          </cell>
          <cell r="N36">
            <v>10115</v>
          </cell>
          <cell r="O36">
            <v>38100</v>
          </cell>
          <cell r="P36">
            <v>88832</v>
          </cell>
          <cell r="Q36">
            <v>67455</v>
          </cell>
          <cell r="R36">
            <v>49727</v>
          </cell>
          <cell r="S36">
            <v>29194</v>
          </cell>
          <cell r="T36">
            <v>24226</v>
          </cell>
          <cell r="U36">
            <v>7180</v>
          </cell>
          <cell r="V36">
            <v>177782</v>
          </cell>
          <cell r="AB36">
            <v>0</v>
          </cell>
          <cell r="AC36">
            <v>15465</v>
          </cell>
          <cell r="AD36">
            <v>6360</v>
          </cell>
          <cell r="AE36">
            <v>3500</v>
          </cell>
          <cell r="AF36">
            <v>850</v>
          </cell>
          <cell r="AG36">
            <v>5082</v>
          </cell>
          <cell r="AH36">
            <v>31257</v>
          </cell>
          <cell r="AI36">
            <v>2156</v>
          </cell>
          <cell r="AJ36">
            <v>3600</v>
          </cell>
          <cell r="AK36">
            <v>10950</v>
          </cell>
          <cell r="AL36">
            <v>7525</v>
          </cell>
          <cell r="AM36">
            <v>167485</v>
          </cell>
          <cell r="AN36">
            <v>450</v>
          </cell>
          <cell r="AO36">
            <v>254680</v>
          </cell>
          <cell r="AP36">
            <v>17380</v>
          </cell>
          <cell r="AQ36">
            <v>20910</v>
          </cell>
          <cell r="AR36">
            <v>27995</v>
          </cell>
          <cell r="AS36">
            <v>37962</v>
          </cell>
          <cell r="AT36">
            <v>4950</v>
          </cell>
          <cell r="AU36">
            <v>109197</v>
          </cell>
          <cell r="AV36">
            <v>17688</v>
          </cell>
          <cell r="AW36">
            <v>33747</v>
          </cell>
          <cell r="AX36">
            <v>25140</v>
          </cell>
          <cell r="AY36">
            <v>7185</v>
          </cell>
          <cell r="AZ36">
            <v>30947</v>
          </cell>
          <cell r="BA36">
            <v>114707</v>
          </cell>
        </row>
        <row r="37">
          <cell r="A37" t="str">
            <v>Rejects</v>
          </cell>
          <cell r="B37">
            <v>217</v>
          </cell>
          <cell r="C37">
            <v>51</v>
          </cell>
          <cell r="D37">
            <v>268</v>
          </cell>
          <cell r="E37">
            <v>196</v>
          </cell>
          <cell r="F37">
            <v>134</v>
          </cell>
          <cell r="G37">
            <v>417</v>
          </cell>
          <cell r="H37">
            <v>7</v>
          </cell>
          <cell r="I37">
            <v>43</v>
          </cell>
          <cell r="J37">
            <v>797</v>
          </cell>
          <cell r="K37">
            <v>712</v>
          </cell>
          <cell r="L37">
            <v>49</v>
          </cell>
          <cell r="M37">
            <v>49</v>
          </cell>
          <cell r="N37">
            <v>1</v>
          </cell>
          <cell r="O37">
            <v>215</v>
          </cell>
          <cell r="P37">
            <v>1026</v>
          </cell>
          <cell r="Q37">
            <v>139</v>
          </cell>
          <cell r="R37">
            <v>349</v>
          </cell>
          <cell r="S37">
            <v>147</v>
          </cell>
          <cell r="T37">
            <v>251</v>
          </cell>
          <cell r="U37">
            <v>102</v>
          </cell>
          <cell r="V37">
            <v>988</v>
          </cell>
          <cell r="AB37">
            <v>0</v>
          </cell>
          <cell r="AC37">
            <v>41</v>
          </cell>
          <cell r="AD37">
            <v>280</v>
          </cell>
          <cell r="AE37">
            <v>745</v>
          </cell>
          <cell r="AF37">
            <v>80</v>
          </cell>
          <cell r="AG37">
            <v>13</v>
          </cell>
          <cell r="AH37">
            <v>1159</v>
          </cell>
          <cell r="AI37">
            <v>16</v>
          </cell>
          <cell r="AJ37">
            <v>169</v>
          </cell>
          <cell r="AK37">
            <v>215</v>
          </cell>
          <cell r="AL37">
            <v>0</v>
          </cell>
          <cell r="AM37">
            <v>361</v>
          </cell>
          <cell r="AN37">
            <v>0</v>
          </cell>
          <cell r="AO37">
            <v>3079</v>
          </cell>
          <cell r="AP37">
            <v>7</v>
          </cell>
          <cell r="AQ37">
            <v>2</v>
          </cell>
          <cell r="AR37">
            <v>12</v>
          </cell>
          <cell r="AS37">
            <v>41</v>
          </cell>
          <cell r="AT37">
            <v>23</v>
          </cell>
          <cell r="AU37">
            <v>85</v>
          </cell>
          <cell r="AV37">
            <v>92</v>
          </cell>
          <cell r="AW37">
            <v>1358</v>
          </cell>
          <cell r="AX37">
            <v>50</v>
          </cell>
          <cell r="AY37">
            <v>232</v>
          </cell>
          <cell r="AZ37">
            <v>869</v>
          </cell>
          <cell r="BA37">
            <v>2601</v>
          </cell>
        </row>
        <row r="38">
          <cell r="A38" t="str">
            <v>Quality Filter(10)</v>
          </cell>
          <cell r="AB38">
            <v>10</v>
          </cell>
          <cell r="AH38">
            <v>9.6292030585148929</v>
          </cell>
          <cell r="AI38">
            <v>9.9257884972170682</v>
          </cell>
          <cell r="AJ38">
            <v>9.530555555555555</v>
          </cell>
          <cell r="AK38">
            <v>9.8036529680365287</v>
          </cell>
          <cell r="AL38">
            <v>10</v>
          </cell>
          <cell r="AM38">
            <v>9.9784458309699371</v>
          </cell>
          <cell r="AN38">
            <v>10</v>
          </cell>
          <cell r="AO38">
            <v>9.8791031883147475</v>
          </cell>
          <cell r="AP38">
            <v>9.9959723820483308</v>
          </cell>
          <cell r="AQ38">
            <v>9.9990435198469623</v>
          </cell>
          <cell r="AR38">
            <v>9.9957135202714777</v>
          </cell>
          <cell r="AS38">
            <v>9.9891997260418304</v>
          </cell>
          <cell r="AT38">
            <v>9.9535353535353526</v>
          </cell>
          <cell r="AU38">
            <v>9.9922159033673079</v>
          </cell>
          <cell r="AV38">
            <v>9.9479873360470368</v>
          </cell>
          <cell r="AW38">
            <v>9.59759386019498</v>
          </cell>
          <cell r="AX38">
            <v>9.9801113762927613</v>
          </cell>
          <cell r="AY38">
            <v>9.677105080027836</v>
          </cell>
          <cell r="AZ38">
            <v>9.7191973373832692</v>
          </cell>
          <cell r="BA38">
            <v>9.7732483632210769</v>
          </cell>
        </row>
        <row r="40">
          <cell r="A40" t="str">
            <v>Customer Complaints (Internal)</v>
          </cell>
          <cell r="B40">
            <v>50</v>
          </cell>
          <cell r="C40">
            <v>255</v>
          </cell>
          <cell r="D40">
            <v>305</v>
          </cell>
          <cell r="E40">
            <v>0</v>
          </cell>
          <cell r="F40">
            <v>134</v>
          </cell>
          <cell r="G40">
            <v>417</v>
          </cell>
          <cell r="H40">
            <v>7</v>
          </cell>
          <cell r="I40">
            <v>43</v>
          </cell>
          <cell r="J40">
            <v>601</v>
          </cell>
          <cell r="K40">
            <v>712</v>
          </cell>
          <cell r="L40">
            <v>49</v>
          </cell>
          <cell r="M40">
            <v>49</v>
          </cell>
          <cell r="N40">
            <v>1</v>
          </cell>
          <cell r="O40">
            <v>215</v>
          </cell>
          <cell r="P40">
            <v>1026</v>
          </cell>
          <cell r="Q40">
            <v>139</v>
          </cell>
          <cell r="R40">
            <v>349</v>
          </cell>
          <cell r="S40">
            <v>147</v>
          </cell>
          <cell r="T40">
            <v>251</v>
          </cell>
          <cell r="U40">
            <v>102</v>
          </cell>
          <cell r="V40">
            <v>988</v>
          </cell>
          <cell r="AB40">
            <v>0</v>
          </cell>
          <cell r="AC40">
            <v>41</v>
          </cell>
          <cell r="AD40">
            <v>280</v>
          </cell>
          <cell r="AE40">
            <v>745</v>
          </cell>
          <cell r="AF40">
            <v>0</v>
          </cell>
          <cell r="AG40">
            <v>169</v>
          </cell>
          <cell r="AH40">
            <v>1235</v>
          </cell>
          <cell r="AI40">
            <v>16</v>
          </cell>
          <cell r="AJ40">
            <v>169</v>
          </cell>
          <cell r="AK40">
            <v>215</v>
          </cell>
          <cell r="AL40">
            <v>0</v>
          </cell>
          <cell r="AM40">
            <v>361</v>
          </cell>
          <cell r="AN40">
            <v>0</v>
          </cell>
          <cell r="AO40">
            <v>3231</v>
          </cell>
          <cell r="AP40">
            <v>7</v>
          </cell>
          <cell r="AQ40">
            <v>0</v>
          </cell>
          <cell r="AR40">
            <v>13</v>
          </cell>
          <cell r="AS40">
            <v>41</v>
          </cell>
          <cell r="AT40">
            <v>23</v>
          </cell>
          <cell r="AU40">
            <v>84</v>
          </cell>
          <cell r="AV40">
            <v>92</v>
          </cell>
          <cell r="AW40">
            <v>1358</v>
          </cell>
          <cell r="AX40">
            <v>50</v>
          </cell>
          <cell r="AY40">
            <v>232</v>
          </cell>
          <cell r="AZ40">
            <v>869</v>
          </cell>
          <cell r="BA40">
            <v>2601</v>
          </cell>
        </row>
        <row r="41">
          <cell r="A41" t="str">
            <v>Customer Complaints (External)</v>
          </cell>
          <cell r="B41">
            <v>0</v>
          </cell>
          <cell r="C41">
            <v>2</v>
          </cell>
          <cell r="D41">
            <v>2</v>
          </cell>
          <cell r="E41">
            <v>0</v>
          </cell>
          <cell r="F41">
            <v>1</v>
          </cell>
          <cell r="G41">
            <v>0</v>
          </cell>
          <cell r="H41">
            <v>0</v>
          </cell>
          <cell r="I41">
            <v>0</v>
          </cell>
          <cell r="J41">
            <v>1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1</v>
          </cell>
          <cell r="AF41">
            <v>0</v>
          </cell>
          <cell r="AG41">
            <v>0</v>
          </cell>
          <cell r="AH41">
            <v>1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2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</row>
        <row r="42">
          <cell r="A42" t="str">
            <v>Customer Complaints Score(20)</v>
          </cell>
          <cell r="AB42">
            <v>20</v>
          </cell>
          <cell r="AH42">
            <v>19.31780195790838</v>
          </cell>
          <cell r="AI42">
            <v>20</v>
          </cell>
          <cell r="AJ42">
            <v>20</v>
          </cell>
          <cell r="AK42">
            <v>20</v>
          </cell>
          <cell r="AL42">
            <v>20</v>
          </cell>
          <cell r="AM42">
            <v>20</v>
          </cell>
          <cell r="AN42">
            <v>20</v>
          </cell>
          <cell r="AO42">
            <v>19.590289869917036</v>
          </cell>
          <cell r="AP42">
            <v>20</v>
          </cell>
          <cell r="AQ42">
            <v>20</v>
          </cell>
          <cell r="AR42">
            <v>20</v>
          </cell>
          <cell r="AS42">
            <v>20</v>
          </cell>
          <cell r="AT42">
            <v>20</v>
          </cell>
          <cell r="AU42">
            <v>20</v>
          </cell>
          <cell r="AV42">
            <v>20</v>
          </cell>
          <cell r="AW42">
            <v>20</v>
          </cell>
          <cell r="AX42">
            <v>20</v>
          </cell>
          <cell r="AY42">
            <v>20</v>
          </cell>
          <cell r="AZ42">
            <v>20</v>
          </cell>
          <cell r="BA42">
            <v>20</v>
          </cell>
        </row>
        <row r="44">
          <cell r="A44" t="str">
            <v>Total W/Hs supplied to TELCO</v>
          </cell>
          <cell r="B44">
            <v>5501</v>
          </cell>
          <cell r="C44">
            <v>4045</v>
          </cell>
          <cell r="D44">
            <v>9546</v>
          </cell>
          <cell r="E44">
            <v>2157</v>
          </cell>
          <cell r="F44">
            <v>3270</v>
          </cell>
          <cell r="G44">
            <v>4090</v>
          </cell>
          <cell r="H44">
            <v>4175</v>
          </cell>
          <cell r="I44">
            <v>2340</v>
          </cell>
          <cell r="J44">
            <v>16032</v>
          </cell>
          <cell r="K44">
            <v>438</v>
          </cell>
          <cell r="L44">
            <v>2000</v>
          </cell>
          <cell r="M44">
            <v>1980</v>
          </cell>
          <cell r="N44">
            <v>6952</v>
          </cell>
          <cell r="O44">
            <v>6224</v>
          </cell>
          <cell r="P44">
            <v>17594</v>
          </cell>
          <cell r="Q44">
            <v>6024</v>
          </cell>
          <cell r="R44">
            <v>5004</v>
          </cell>
          <cell r="S44">
            <v>5004</v>
          </cell>
          <cell r="T44">
            <v>6401</v>
          </cell>
          <cell r="U44">
            <v>8053</v>
          </cell>
          <cell r="V44">
            <v>30486</v>
          </cell>
          <cell r="AB44">
            <v>0</v>
          </cell>
          <cell r="AC44">
            <v>752</v>
          </cell>
          <cell r="AD44">
            <v>8525</v>
          </cell>
          <cell r="AE44">
            <v>4159</v>
          </cell>
          <cell r="AF44">
            <v>6185</v>
          </cell>
          <cell r="AG44">
            <v>9696</v>
          </cell>
          <cell r="AH44">
            <v>29317</v>
          </cell>
          <cell r="AI44">
            <v>432</v>
          </cell>
          <cell r="AJ44">
            <v>7148</v>
          </cell>
          <cell r="AK44">
            <v>10256</v>
          </cell>
          <cell r="AL44">
            <v>10256</v>
          </cell>
          <cell r="AM44">
            <v>8361</v>
          </cell>
          <cell r="AN44">
            <v>2543</v>
          </cell>
          <cell r="AO44">
            <v>97630</v>
          </cell>
          <cell r="AP44">
            <v>5356</v>
          </cell>
          <cell r="AQ44">
            <v>1673</v>
          </cell>
          <cell r="AR44">
            <v>6835</v>
          </cell>
          <cell r="AS44">
            <v>1949</v>
          </cell>
          <cell r="AT44">
            <v>2432</v>
          </cell>
          <cell r="AU44">
            <v>18245</v>
          </cell>
          <cell r="AV44">
            <v>4303</v>
          </cell>
          <cell r="AW44">
            <v>6421</v>
          </cell>
          <cell r="AX44">
            <v>5685</v>
          </cell>
          <cell r="AY44">
            <v>4085</v>
          </cell>
          <cell r="AZ44">
            <v>1986</v>
          </cell>
          <cell r="BA44">
            <v>22480</v>
          </cell>
        </row>
        <row r="46">
          <cell r="A46" t="str">
            <v>Suggestion received during the week</v>
          </cell>
          <cell r="B46">
            <v>1</v>
          </cell>
          <cell r="C46">
            <v>2</v>
          </cell>
          <cell r="D46">
            <v>3</v>
          </cell>
          <cell r="E46">
            <v>0</v>
          </cell>
          <cell r="F46">
            <v>0</v>
          </cell>
          <cell r="G46">
            <v>0</v>
          </cell>
          <cell r="H46">
            <v>3</v>
          </cell>
          <cell r="I46">
            <v>0</v>
          </cell>
          <cell r="J46">
            <v>3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1</v>
          </cell>
          <cell r="P46">
            <v>1</v>
          </cell>
          <cell r="Q46">
            <v>0</v>
          </cell>
          <cell r="R46">
            <v>1</v>
          </cell>
          <cell r="S46">
            <v>0</v>
          </cell>
          <cell r="T46">
            <v>4</v>
          </cell>
          <cell r="U46">
            <v>0</v>
          </cell>
          <cell r="V46">
            <v>5</v>
          </cell>
          <cell r="AB46">
            <v>0</v>
          </cell>
          <cell r="AC46">
            <v>1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1</v>
          </cell>
          <cell r="AI46">
            <v>0</v>
          </cell>
          <cell r="AJ46">
            <v>0</v>
          </cell>
          <cell r="AK46">
            <v>1</v>
          </cell>
          <cell r="AL46">
            <v>0</v>
          </cell>
          <cell r="AM46">
            <v>0</v>
          </cell>
          <cell r="AN46">
            <v>0</v>
          </cell>
          <cell r="AO46">
            <v>3</v>
          </cell>
          <cell r="AP46">
            <v>0</v>
          </cell>
          <cell r="AQ46">
            <v>0</v>
          </cell>
          <cell r="AR46">
            <v>4</v>
          </cell>
          <cell r="AS46">
            <v>2</v>
          </cell>
          <cell r="AT46">
            <v>2</v>
          </cell>
          <cell r="AU46">
            <v>8</v>
          </cell>
          <cell r="AV46">
            <v>0</v>
          </cell>
          <cell r="AW46">
            <v>0</v>
          </cell>
          <cell r="AX46">
            <v>1</v>
          </cell>
          <cell r="AY46">
            <v>0</v>
          </cell>
          <cell r="AZ46">
            <v>0</v>
          </cell>
          <cell r="BA46">
            <v>1</v>
          </cell>
        </row>
        <row r="47">
          <cell r="A47" t="str">
            <v>Tangible  suggetions  received in a week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3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3</v>
          </cell>
          <cell r="U47">
            <v>0</v>
          </cell>
          <cell r="V47">
            <v>0</v>
          </cell>
          <cell r="AB47">
            <v>0</v>
          </cell>
          <cell r="AC47">
            <v>1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1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2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</row>
        <row r="48">
          <cell r="A48" t="str">
            <v>Intangible  suggetions  received in a week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1</v>
          </cell>
          <cell r="P48">
            <v>0</v>
          </cell>
          <cell r="Q48">
            <v>0</v>
          </cell>
          <cell r="R48">
            <v>1</v>
          </cell>
          <cell r="S48">
            <v>0</v>
          </cell>
          <cell r="T48">
            <v>1</v>
          </cell>
          <cell r="U48">
            <v>0</v>
          </cell>
          <cell r="V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1</v>
          </cell>
          <cell r="AL48">
            <v>0</v>
          </cell>
          <cell r="AM48">
            <v>0</v>
          </cell>
          <cell r="AN48">
            <v>0</v>
          </cell>
          <cell r="AO48">
            <v>1</v>
          </cell>
          <cell r="AP48">
            <v>0</v>
          </cell>
          <cell r="AQ48">
            <v>0</v>
          </cell>
          <cell r="AR48">
            <v>4</v>
          </cell>
          <cell r="AS48">
            <v>2</v>
          </cell>
          <cell r="AT48">
            <v>2</v>
          </cell>
          <cell r="AU48">
            <v>8</v>
          </cell>
          <cell r="AV48">
            <v>0</v>
          </cell>
          <cell r="AW48">
            <v>0</v>
          </cell>
          <cell r="AX48">
            <v>1</v>
          </cell>
          <cell r="AY48">
            <v>0</v>
          </cell>
          <cell r="AZ48">
            <v>0</v>
          </cell>
          <cell r="BA48">
            <v>1</v>
          </cell>
        </row>
        <row r="49">
          <cell r="A49" t="str">
            <v>Total Cell Members</v>
          </cell>
          <cell r="B49">
            <v>74</v>
          </cell>
          <cell r="C49">
            <v>74</v>
          </cell>
          <cell r="D49">
            <v>148</v>
          </cell>
          <cell r="E49">
            <v>74</v>
          </cell>
          <cell r="F49">
            <v>74</v>
          </cell>
          <cell r="G49">
            <v>74</v>
          </cell>
          <cell r="H49">
            <v>73</v>
          </cell>
          <cell r="I49">
            <v>73</v>
          </cell>
          <cell r="J49">
            <v>74</v>
          </cell>
          <cell r="K49">
            <v>73</v>
          </cell>
          <cell r="L49">
            <v>73</v>
          </cell>
          <cell r="M49">
            <v>73</v>
          </cell>
          <cell r="N49">
            <v>73</v>
          </cell>
          <cell r="O49">
            <v>73</v>
          </cell>
          <cell r="P49">
            <v>73</v>
          </cell>
          <cell r="Q49">
            <v>73</v>
          </cell>
          <cell r="R49">
            <v>73</v>
          </cell>
          <cell r="S49">
            <v>73</v>
          </cell>
          <cell r="T49">
            <v>73</v>
          </cell>
          <cell r="U49">
            <v>73</v>
          </cell>
          <cell r="V49">
            <v>73</v>
          </cell>
          <cell r="AB49" t="e">
            <v>#DIV/0!</v>
          </cell>
          <cell r="AC49">
            <v>73</v>
          </cell>
          <cell r="AD49">
            <v>73</v>
          </cell>
          <cell r="AE49">
            <v>73</v>
          </cell>
          <cell r="AF49">
            <v>55</v>
          </cell>
          <cell r="AG49">
            <v>55</v>
          </cell>
          <cell r="AH49">
            <v>55</v>
          </cell>
          <cell r="AI49">
            <v>55</v>
          </cell>
          <cell r="AJ49">
            <v>55</v>
          </cell>
          <cell r="AK49">
            <v>55</v>
          </cell>
          <cell r="AL49">
            <v>55</v>
          </cell>
          <cell r="AM49">
            <v>55</v>
          </cell>
          <cell r="AN49">
            <v>55</v>
          </cell>
          <cell r="AO49">
            <v>55</v>
          </cell>
          <cell r="AP49">
            <v>55</v>
          </cell>
          <cell r="AQ49">
            <v>55</v>
          </cell>
          <cell r="AR49">
            <v>55</v>
          </cell>
          <cell r="AS49">
            <v>55</v>
          </cell>
          <cell r="AT49">
            <v>55</v>
          </cell>
          <cell r="AU49">
            <v>275</v>
          </cell>
          <cell r="AV49">
            <v>55</v>
          </cell>
          <cell r="AW49">
            <v>55</v>
          </cell>
          <cell r="AX49">
            <v>55</v>
          </cell>
          <cell r="AY49">
            <v>55</v>
          </cell>
          <cell r="AZ49">
            <v>55</v>
          </cell>
          <cell r="BA49">
            <v>275</v>
          </cell>
        </row>
        <row r="50">
          <cell r="A50" t="str">
            <v>Suggestion Scheme Score(5)</v>
          </cell>
          <cell r="B50">
            <v>0</v>
          </cell>
          <cell r="C50">
            <v>0</v>
          </cell>
          <cell r="D50">
            <v>1.0135135135135136</v>
          </cell>
          <cell r="E50">
            <v>0</v>
          </cell>
          <cell r="F50">
            <v>0</v>
          </cell>
          <cell r="G50">
            <v>0</v>
          </cell>
          <cell r="H50">
            <v>5</v>
          </cell>
          <cell r="I50">
            <v>0</v>
          </cell>
          <cell r="J50">
            <v>2.0270270270270272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0.68493150684931503</v>
          </cell>
          <cell r="P50">
            <v>0.68493150684931503</v>
          </cell>
          <cell r="Q50">
            <v>0</v>
          </cell>
          <cell r="R50">
            <v>6.8493150684931503E-2</v>
          </cell>
          <cell r="S50">
            <v>0</v>
          </cell>
          <cell r="T50">
            <v>5</v>
          </cell>
          <cell r="U50">
            <v>0</v>
          </cell>
          <cell r="V50">
            <v>3.4246575342465753</v>
          </cell>
          <cell r="AB50" t="e">
            <v>#DIV/0!</v>
          </cell>
          <cell r="AC50">
            <v>0.68493150684931503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0.90909090909090906</v>
          </cell>
          <cell r="AI50">
            <v>0</v>
          </cell>
          <cell r="AJ50">
            <v>0</v>
          </cell>
          <cell r="AK50">
            <v>0.90909090909090906</v>
          </cell>
          <cell r="AL50">
            <v>0</v>
          </cell>
          <cell r="AM50">
            <v>0</v>
          </cell>
          <cell r="AN50">
            <v>0</v>
          </cell>
          <cell r="AO50">
            <v>2.7272727272727271</v>
          </cell>
          <cell r="AP50">
            <v>0</v>
          </cell>
          <cell r="AQ50">
            <v>0</v>
          </cell>
          <cell r="AR50">
            <v>3.6363636363636362</v>
          </cell>
          <cell r="AS50">
            <v>1.8181818181818181</v>
          </cell>
          <cell r="AT50">
            <v>1.8181818181818181</v>
          </cell>
          <cell r="AU50">
            <v>1.4545454545454546</v>
          </cell>
          <cell r="AV50">
            <v>0</v>
          </cell>
          <cell r="AW50">
            <v>0</v>
          </cell>
          <cell r="AX50">
            <v>0.90909090909090906</v>
          </cell>
          <cell r="AY50">
            <v>0</v>
          </cell>
          <cell r="AZ50">
            <v>0</v>
          </cell>
          <cell r="BA50">
            <v>0.18181818181818182</v>
          </cell>
        </row>
        <row r="52">
          <cell r="A52" t="str">
            <v>5 S Audit Score(5)</v>
          </cell>
          <cell r="B52">
            <v>3.98</v>
          </cell>
          <cell r="C52">
            <v>3.98</v>
          </cell>
          <cell r="D52">
            <v>3.98</v>
          </cell>
          <cell r="E52">
            <v>2.7142857142857144</v>
          </cell>
          <cell r="F52">
            <v>2.71</v>
          </cell>
          <cell r="G52">
            <v>2.71</v>
          </cell>
          <cell r="H52">
            <v>2.71</v>
          </cell>
          <cell r="I52">
            <v>2.71</v>
          </cell>
          <cell r="J52">
            <v>2.7142857142857144</v>
          </cell>
          <cell r="K52">
            <v>2.86</v>
          </cell>
          <cell r="L52">
            <v>3</v>
          </cell>
          <cell r="M52">
            <v>2.5499999999999998</v>
          </cell>
          <cell r="N52">
            <v>2.86</v>
          </cell>
          <cell r="O52">
            <v>2.82</v>
          </cell>
          <cell r="P52">
            <v>2.8180000000000001</v>
          </cell>
          <cell r="Q52">
            <v>2.95</v>
          </cell>
          <cell r="R52">
            <v>2.77</v>
          </cell>
          <cell r="S52">
            <v>1.91</v>
          </cell>
          <cell r="T52">
            <v>2.27</v>
          </cell>
          <cell r="U52">
            <v>2.27</v>
          </cell>
          <cell r="V52">
            <v>2.4340000000000002</v>
          </cell>
          <cell r="AB52">
            <v>1</v>
          </cell>
          <cell r="AC52">
            <v>1.36</v>
          </cell>
          <cell r="AD52">
            <v>1.55</v>
          </cell>
          <cell r="AE52">
            <v>1.64</v>
          </cell>
          <cell r="AF52">
            <v>1.55</v>
          </cell>
          <cell r="AG52">
            <v>1.59</v>
          </cell>
          <cell r="AH52">
            <v>1.5379999999999998</v>
          </cell>
          <cell r="AI52">
            <v>1.59</v>
          </cell>
          <cell r="AJ52">
            <v>0.8</v>
          </cell>
          <cell r="AK52">
            <v>0.8</v>
          </cell>
          <cell r="AL52">
            <v>1.1000000000000001</v>
          </cell>
          <cell r="AM52">
            <v>1.05</v>
          </cell>
          <cell r="AN52">
            <v>1.05</v>
          </cell>
          <cell r="AO52">
            <v>1.1325714285714283</v>
          </cell>
          <cell r="AP52">
            <v>1</v>
          </cell>
          <cell r="AQ52">
            <v>1.4</v>
          </cell>
          <cell r="AR52">
            <v>1.45</v>
          </cell>
          <cell r="AS52">
            <v>2.34</v>
          </cell>
          <cell r="AT52">
            <v>2.34</v>
          </cell>
          <cell r="AU52">
            <v>1.706</v>
          </cell>
          <cell r="AV52">
            <v>2.14</v>
          </cell>
          <cell r="AW52">
            <v>2.08</v>
          </cell>
          <cell r="AX52">
            <v>2.13</v>
          </cell>
          <cell r="AY52">
            <v>2.5</v>
          </cell>
          <cell r="AZ52">
            <v>2.2272727272727271</v>
          </cell>
          <cell r="BA52">
            <v>2.2154545454545458</v>
          </cell>
        </row>
        <row r="54">
          <cell r="A54" t="str">
            <v>Productivity (%) for the week</v>
          </cell>
          <cell r="B54">
            <v>40.700000000000003</v>
          </cell>
          <cell r="C54">
            <v>42</v>
          </cell>
          <cell r="D54">
            <v>41.35</v>
          </cell>
          <cell r="E54">
            <v>47</v>
          </cell>
          <cell r="F54">
            <v>49</v>
          </cell>
          <cell r="G54">
            <v>43</v>
          </cell>
          <cell r="H54">
            <v>49</v>
          </cell>
          <cell r="I54">
            <v>62</v>
          </cell>
          <cell r="J54">
            <v>50</v>
          </cell>
          <cell r="K54">
            <v>69</v>
          </cell>
          <cell r="L54">
            <v>68</v>
          </cell>
          <cell r="M54">
            <v>68</v>
          </cell>
          <cell r="N54">
            <v>62</v>
          </cell>
          <cell r="O54">
            <v>69</v>
          </cell>
          <cell r="P54">
            <v>67.2</v>
          </cell>
          <cell r="Q54">
            <v>61</v>
          </cell>
          <cell r="R54">
            <v>69</v>
          </cell>
          <cell r="S54">
            <v>63</v>
          </cell>
          <cell r="T54">
            <v>73</v>
          </cell>
          <cell r="U54">
            <v>74</v>
          </cell>
          <cell r="V54">
            <v>68</v>
          </cell>
          <cell r="AB54" t="e">
            <v>#DIV/0!</v>
          </cell>
          <cell r="AC54">
            <v>65</v>
          </cell>
          <cell r="AD54">
            <v>64</v>
          </cell>
          <cell r="AE54">
            <v>70</v>
          </cell>
          <cell r="AF54">
            <v>70</v>
          </cell>
          <cell r="AG54">
            <v>66</v>
          </cell>
          <cell r="AH54">
            <v>67</v>
          </cell>
          <cell r="AI54">
            <v>64</v>
          </cell>
          <cell r="AJ54">
            <v>61</v>
          </cell>
          <cell r="AK54">
            <v>72</v>
          </cell>
          <cell r="AL54">
            <v>64</v>
          </cell>
          <cell r="AM54">
            <v>72</v>
          </cell>
          <cell r="AN54">
            <v>62</v>
          </cell>
          <cell r="AO54">
            <v>66</v>
          </cell>
          <cell r="AP54">
            <v>88</v>
          </cell>
          <cell r="AQ54">
            <v>59</v>
          </cell>
          <cell r="AR54">
            <v>56</v>
          </cell>
          <cell r="AS54">
            <v>53</v>
          </cell>
          <cell r="AT54">
            <v>69</v>
          </cell>
          <cell r="AU54">
            <v>65</v>
          </cell>
          <cell r="AV54">
            <v>68</v>
          </cell>
          <cell r="AW54">
            <v>69</v>
          </cell>
          <cell r="AX54">
            <v>69</v>
          </cell>
          <cell r="AY54">
            <v>62</v>
          </cell>
          <cell r="AZ54">
            <v>71</v>
          </cell>
          <cell r="BA54">
            <v>67.8</v>
          </cell>
        </row>
        <row r="55">
          <cell r="A55" t="str">
            <v>Productivity Score(15)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15</v>
          </cell>
          <cell r="J55">
            <v>0</v>
          </cell>
          <cell r="K55">
            <v>18</v>
          </cell>
          <cell r="L55">
            <v>18</v>
          </cell>
          <cell r="M55">
            <v>18</v>
          </cell>
          <cell r="N55">
            <v>15</v>
          </cell>
          <cell r="O55">
            <v>18</v>
          </cell>
          <cell r="P55">
            <v>18</v>
          </cell>
          <cell r="Q55">
            <v>15</v>
          </cell>
          <cell r="R55">
            <v>18</v>
          </cell>
          <cell r="S55">
            <v>15</v>
          </cell>
          <cell r="T55">
            <v>18</v>
          </cell>
          <cell r="U55">
            <v>18</v>
          </cell>
          <cell r="V55">
            <v>18</v>
          </cell>
          <cell r="AB55">
            <v>18</v>
          </cell>
          <cell r="AC55">
            <v>18</v>
          </cell>
          <cell r="AD55">
            <v>15</v>
          </cell>
          <cell r="AE55">
            <v>18</v>
          </cell>
          <cell r="AF55">
            <v>18</v>
          </cell>
          <cell r="AG55">
            <v>18</v>
          </cell>
          <cell r="AH55">
            <v>18</v>
          </cell>
          <cell r="AI55">
            <v>15</v>
          </cell>
          <cell r="AJ55">
            <v>15</v>
          </cell>
          <cell r="AK55">
            <v>18</v>
          </cell>
          <cell r="AL55">
            <v>15</v>
          </cell>
          <cell r="AM55">
            <v>18</v>
          </cell>
          <cell r="AN55">
            <v>15</v>
          </cell>
          <cell r="AO55">
            <v>18</v>
          </cell>
          <cell r="AP55">
            <v>30</v>
          </cell>
          <cell r="AQ55">
            <v>15</v>
          </cell>
          <cell r="AR55">
            <v>15</v>
          </cell>
          <cell r="AS55">
            <v>0</v>
          </cell>
          <cell r="AT55">
            <v>18</v>
          </cell>
          <cell r="AU55">
            <v>18</v>
          </cell>
          <cell r="AV55">
            <v>18</v>
          </cell>
          <cell r="AW55">
            <v>18</v>
          </cell>
          <cell r="AX55">
            <v>18</v>
          </cell>
          <cell r="AY55">
            <v>15</v>
          </cell>
          <cell r="AZ55">
            <v>18</v>
          </cell>
          <cell r="BA55">
            <v>18</v>
          </cell>
        </row>
        <row r="58">
          <cell r="A58" t="str">
            <v>Attendance (%)</v>
          </cell>
          <cell r="B58">
            <v>92</v>
          </cell>
          <cell r="C58">
            <v>85</v>
          </cell>
          <cell r="D58">
            <v>88.5</v>
          </cell>
          <cell r="E58">
            <v>74.86486486486487</v>
          </cell>
          <cell r="F58">
            <v>91</v>
          </cell>
          <cell r="G58">
            <v>91</v>
          </cell>
          <cell r="H58">
            <v>93</v>
          </cell>
          <cell r="I58">
            <v>92</v>
          </cell>
          <cell r="J58">
            <v>88.372972972972974</v>
          </cell>
          <cell r="K58">
            <v>93</v>
          </cell>
          <cell r="L58">
            <v>91</v>
          </cell>
          <cell r="M58">
            <v>85</v>
          </cell>
          <cell r="N58">
            <v>86</v>
          </cell>
          <cell r="O58">
            <v>79</v>
          </cell>
          <cell r="P58">
            <v>86.8</v>
          </cell>
          <cell r="Q58">
            <v>92</v>
          </cell>
          <cell r="R58">
            <v>94</v>
          </cell>
          <cell r="S58">
            <v>88</v>
          </cell>
          <cell r="T58">
            <v>88</v>
          </cell>
          <cell r="U58">
            <v>91</v>
          </cell>
          <cell r="V58">
            <v>90.6</v>
          </cell>
          <cell r="AB58" t="e">
            <v>#DIV/0!</v>
          </cell>
          <cell r="AC58">
            <v>90</v>
          </cell>
          <cell r="AD58">
            <v>89</v>
          </cell>
          <cell r="AE58">
            <v>89</v>
          </cell>
          <cell r="AF58">
            <v>88</v>
          </cell>
          <cell r="AG58">
            <v>95</v>
          </cell>
          <cell r="AH58">
            <v>90.2</v>
          </cell>
          <cell r="AI58">
            <v>87</v>
          </cell>
          <cell r="AJ58">
            <v>89</v>
          </cell>
          <cell r="AK58">
            <v>88</v>
          </cell>
          <cell r="AL58">
            <v>87</v>
          </cell>
          <cell r="AM58">
            <v>90</v>
          </cell>
          <cell r="AN58">
            <v>90</v>
          </cell>
          <cell r="AO58">
            <v>88.742857142857147</v>
          </cell>
          <cell r="AP58">
            <v>93</v>
          </cell>
          <cell r="AQ58">
            <v>84</v>
          </cell>
          <cell r="AR58">
            <v>87</v>
          </cell>
          <cell r="AS58">
            <v>91</v>
          </cell>
          <cell r="AT58">
            <v>86</v>
          </cell>
          <cell r="AU58">
            <v>88.2</v>
          </cell>
          <cell r="AV58">
            <v>74</v>
          </cell>
          <cell r="AW58">
            <v>83</v>
          </cell>
          <cell r="AX58">
            <v>86</v>
          </cell>
          <cell r="AY58">
            <v>86</v>
          </cell>
          <cell r="AZ58">
            <v>87</v>
          </cell>
          <cell r="BA58">
            <v>83.2</v>
          </cell>
        </row>
        <row r="59">
          <cell r="A59" t="str">
            <v>Attendance Score(5)</v>
          </cell>
          <cell r="B59">
            <v>3</v>
          </cell>
          <cell r="C59">
            <v>0</v>
          </cell>
          <cell r="D59">
            <v>1.5</v>
          </cell>
          <cell r="E59">
            <v>0</v>
          </cell>
          <cell r="F59">
            <v>3</v>
          </cell>
          <cell r="G59">
            <v>3</v>
          </cell>
          <cell r="H59">
            <v>3</v>
          </cell>
          <cell r="I59">
            <v>3</v>
          </cell>
          <cell r="J59">
            <v>2</v>
          </cell>
          <cell r="K59">
            <v>3</v>
          </cell>
          <cell r="L59">
            <v>3</v>
          </cell>
          <cell r="M59">
            <v>2</v>
          </cell>
          <cell r="N59">
            <v>2</v>
          </cell>
          <cell r="O59">
            <v>0</v>
          </cell>
          <cell r="P59">
            <v>2</v>
          </cell>
          <cell r="Q59">
            <v>3</v>
          </cell>
          <cell r="R59">
            <v>3</v>
          </cell>
          <cell r="S59">
            <v>2</v>
          </cell>
          <cell r="T59">
            <v>2</v>
          </cell>
          <cell r="U59">
            <v>3</v>
          </cell>
          <cell r="V59">
            <v>3</v>
          </cell>
          <cell r="AB59" t="e">
            <v>#DIV/0!</v>
          </cell>
          <cell r="AC59">
            <v>3</v>
          </cell>
          <cell r="AD59">
            <v>2</v>
          </cell>
          <cell r="AE59">
            <v>2</v>
          </cell>
          <cell r="AF59">
            <v>2</v>
          </cell>
          <cell r="AG59">
            <v>5</v>
          </cell>
          <cell r="AH59">
            <v>3</v>
          </cell>
          <cell r="AI59">
            <v>2</v>
          </cell>
          <cell r="AJ59">
            <v>2</v>
          </cell>
          <cell r="AK59">
            <v>2</v>
          </cell>
          <cell r="AL59">
            <v>2</v>
          </cell>
          <cell r="AM59">
            <v>3</v>
          </cell>
          <cell r="AN59">
            <v>3</v>
          </cell>
          <cell r="AO59">
            <v>2</v>
          </cell>
          <cell r="AP59">
            <v>3</v>
          </cell>
          <cell r="AQ59">
            <v>0</v>
          </cell>
          <cell r="AR59">
            <v>2</v>
          </cell>
          <cell r="AS59">
            <v>3</v>
          </cell>
          <cell r="AT59">
            <v>2</v>
          </cell>
          <cell r="AU59">
            <v>2</v>
          </cell>
          <cell r="AV59">
            <v>0</v>
          </cell>
          <cell r="AW59">
            <v>0</v>
          </cell>
          <cell r="AX59">
            <v>2</v>
          </cell>
          <cell r="AY59">
            <v>2</v>
          </cell>
          <cell r="AZ59">
            <v>2</v>
          </cell>
          <cell r="BA59">
            <v>0</v>
          </cell>
        </row>
        <row r="61">
          <cell r="A61" t="str">
            <v>Line stopped in min. during the week</v>
          </cell>
          <cell r="D61">
            <v>0</v>
          </cell>
          <cell r="E61">
            <v>0</v>
          </cell>
          <cell r="F61">
            <v>140</v>
          </cell>
          <cell r="G61">
            <v>15</v>
          </cell>
          <cell r="H61">
            <v>0</v>
          </cell>
          <cell r="I61">
            <v>0</v>
          </cell>
          <cell r="J61">
            <v>31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AB61" t="e">
            <v>#DIV/0!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1</v>
          </cell>
          <cell r="BA61">
            <v>0.2</v>
          </cell>
        </row>
        <row r="62">
          <cell r="A62" t="str">
            <v>Quality System Follow-up(10)</v>
          </cell>
          <cell r="B62">
            <v>10</v>
          </cell>
          <cell r="C62">
            <v>10</v>
          </cell>
          <cell r="D62">
            <v>10</v>
          </cell>
          <cell r="E62">
            <v>10</v>
          </cell>
          <cell r="F62">
            <v>0</v>
          </cell>
          <cell r="G62">
            <v>5</v>
          </cell>
          <cell r="H62">
            <v>10</v>
          </cell>
          <cell r="I62">
            <v>10</v>
          </cell>
          <cell r="J62">
            <v>3</v>
          </cell>
          <cell r="K62">
            <v>5</v>
          </cell>
          <cell r="L62">
            <v>5</v>
          </cell>
          <cell r="M62">
            <v>5</v>
          </cell>
          <cell r="N62">
            <v>5</v>
          </cell>
          <cell r="O62">
            <v>10</v>
          </cell>
          <cell r="P62">
            <v>10</v>
          </cell>
          <cell r="Q62">
            <v>10</v>
          </cell>
          <cell r="R62">
            <v>10</v>
          </cell>
          <cell r="S62">
            <v>10</v>
          </cell>
          <cell r="T62">
            <v>10</v>
          </cell>
          <cell r="U62">
            <v>10</v>
          </cell>
          <cell r="V62">
            <v>10</v>
          </cell>
          <cell r="AB62" t="e">
            <v>#DIV/0!</v>
          </cell>
          <cell r="AC62">
            <v>10</v>
          </cell>
          <cell r="AD62">
            <v>10</v>
          </cell>
          <cell r="AE62">
            <v>10</v>
          </cell>
          <cell r="AF62">
            <v>10</v>
          </cell>
          <cell r="AG62">
            <v>10</v>
          </cell>
          <cell r="AH62">
            <v>10</v>
          </cell>
          <cell r="AI62">
            <v>10</v>
          </cell>
          <cell r="AJ62">
            <v>10</v>
          </cell>
          <cell r="AK62">
            <v>10</v>
          </cell>
          <cell r="AL62">
            <v>10</v>
          </cell>
          <cell r="AM62">
            <v>10</v>
          </cell>
          <cell r="AN62">
            <v>10</v>
          </cell>
          <cell r="AO62">
            <v>10</v>
          </cell>
          <cell r="AP62">
            <v>10</v>
          </cell>
          <cell r="AQ62">
            <v>10</v>
          </cell>
          <cell r="AR62">
            <v>10</v>
          </cell>
          <cell r="AS62">
            <v>10</v>
          </cell>
          <cell r="AT62">
            <v>10</v>
          </cell>
          <cell r="AU62">
            <v>10</v>
          </cell>
          <cell r="AV62">
            <v>10</v>
          </cell>
          <cell r="AW62">
            <v>10</v>
          </cell>
          <cell r="AX62">
            <v>10</v>
          </cell>
          <cell r="AY62">
            <v>10</v>
          </cell>
          <cell r="AZ62">
            <v>5</v>
          </cell>
          <cell r="BA62">
            <v>10</v>
          </cell>
        </row>
        <row r="64">
          <cell r="A64" t="str">
            <v>Deviations received in a week</v>
          </cell>
          <cell r="D64">
            <v>2</v>
          </cell>
          <cell r="E64">
            <v>1</v>
          </cell>
          <cell r="F64">
            <v>1</v>
          </cell>
          <cell r="G64">
            <v>0</v>
          </cell>
          <cell r="H64">
            <v>2</v>
          </cell>
          <cell r="I64">
            <v>0</v>
          </cell>
          <cell r="J64">
            <v>0.8</v>
          </cell>
          <cell r="K64">
            <v>0</v>
          </cell>
          <cell r="L64">
            <v>1</v>
          </cell>
          <cell r="M64">
            <v>0</v>
          </cell>
          <cell r="N64">
            <v>0</v>
          </cell>
          <cell r="O64">
            <v>0</v>
          </cell>
          <cell r="P64">
            <v>0.2</v>
          </cell>
          <cell r="Q64">
            <v>1</v>
          </cell>
          <cell r="R64">
            <v>0</v>
          </cell>
          <cell r="S64">
            <v>1</v>
          </cell>
          <cell r="T64">
            <v>0</v>
          </cell>
          <cell r="U64">
            <v>0</v>
          </cell>
          <cell r="V64">
            <v>0.4</v>
          </cell>
          <cell r="AB64" t="e">
            <v>#DIV/0!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2</v>
          </cell>
          <cell r="AN64">
            <v>0</v>
          </cell>
          <cell r="AO64">
            <v>0.2857142857142857</v>
          </cell>
          <cell r="AP64">
            <v>0</v>
          </cell>
          <cell r="AQ64">
            <v>0</v>
          </cell>
          <cell r="AR64">
            <v>1</v>
          </cell>
          <cell r="AS64">
            <v>0</v>
          </cell>
          <cell r="AT64">
            <v>0</v>
          </cell>
          <cell r="AU64">
            <v>0.2</v>
          </cell>
          <cell r="AV64">
            <v>0</v>
          </cell>
          <cell r="AW64">
            <v>1</v>
          </cell>
          <cell r="AX64">
            <v>0</v>
          </cell>
          <cell r="AY64">
            <v>0</v>
          </cell>
          <cell r="AZ64">
            <v>0</v>
          </cell>
          <cell r="BA64">
            <v>0.2</v>
          </cell>
        </row>
        <row r="65">
          <cell r="A65" t="str">
            <v>Deviation Score(5)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5</v>
          </cell>
          <cell r="H65">
            <v>0</v>
          </cell>
          <cell r="I65">
            <v>5</v>
          </cell>
          <cell r="J65">
            <v>5</v>
          </cell>
          <cell r="K65">
            <v>5</v>
          </cell>
          <cell r="L65">
            <v>0</v>
          </cell>
          <cell r="M65">
            <v>5</v>
          </cell>
          <cell r="N65">
            <v>5</v>
          </cell>
          <cell r="O65">
            <v>5</v>
          </cell>
          <cell r="P65">
            <v>5</v>
          </cell>
          <cell r="Q65">
            <v>0</v>
          </cell>
          <cell r="R65">
            <v>5</v>
          </cell>
          <cell r="S65">
            <v>0</v>
          </cell>
          <cell r="T65">
            <v>5</v>
          </cell>
          <cell r="U65">
            <v>5</v>
          </cell>
          <cell r="V65">
            <v>5</v>
          </cell>
          <cell r="AB65" t="e">
            <v>#DIV/0!</v>
          </cell>
          <cell r="AC65">
            <v>5</v>
          </cell>
          <cell r="AD65">
            <v>5</v>
          </cell>
          <cell r="AE65">
            <v>5</v>
          </cell>
          <cell r="AF65">
            <v>5</v>
          </cell>
          <cell r="AG65">
            <v>5</v>
          </cell>
          <cell r="AH65">
            <v>5</v>
          </cell>
          <cell r="AI65">
            <v>5</v>
          </cell>
          <cell r="AJ65">
            <v>5</v>
          </cell>
          <cell r="AK65">
            <v>5</v>
          </cell>
          <cell r="AL65">
            <v>5</v>
          </cell>
          <cell r="AM65">
            <v>0</v>
          </cell>
          <cell r="AN65">
            <v>5</v>
          </cell>
          <cell r="AO65">
            <v>5</v>
          </cell>
          <cell r="AP65">
            <v>5</v>
          </cell>
          <cell r="AQ65">
            <v>5</v>
          </cell>
          <cell r="AR65">
            <v>0</v>
          </cell>
          <cell r="AS65">
            <v>5</v>
          </cell>
          <cell r="AT65">
            <v>5</v>
          </cell>
          <cell r="AU65">
            <v>5</v>
          </cell>
          <cell r="AV65">
            <v>5</v>
          </cell>
          <cell r="AW65">
            <v>0</v>
          </cell>
          <cell r="AX65">
            <v>5</v>
          </cell>
          <cell r="AY65">
            <v>5</v>
          </cell>
          <cell r="AZ65">
            <v>5</v>
          </cell>
          <cell r="BA65">
            <v>5</v>
          </cell>
        </row>
        <row r="68">
          <cell r="A68" t="str">
            <v>Performance Score</v>
          </cell>
          <cell r="B68" t="e">
            <v>#REF!</v>
          </cell>
          <cell r="C68" t="e">
            <v>#REF!</v>
          </cell>
          <cell r="D68" t="e">
            <v>#REF!</v>
          </cell>
          <cell r="E68" t="e">
            <v>#REF!</v>
          </cell>
          <cell r="F68" t="e">
            <v>#REF!</v>
          </cell>
          <cell r="G68" t="e">
            <v>#REF!</v>
          </cell>
          <cell r="H68" t="e">
            <v>#REF!</v>
          </cell>
          <cell r="I68" t="e">
            <v>#REF!</v>
          </cell>
          <cell r="J68">
            <v>53.65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 t="e">
            <v>#REF!</v>
          </cell>
          <cell r="T68" t="e">
            <v>#REF!</v>
          </cell>
          <cell r="U68" t="e">
            <v>#REF!</v>
          </cell>
          <cell r="V68" t="e">
            <v>#REF!</v>
          </cell>
          <cell r="AB68" t="e">
            <v>#DIV/0!</v>
          </cell>
          <cell r="AC68" t="e">
            <v>#REF!</v>
          </cell>
          <cell r="AD68" t="e">
            <v>#REF!</v>
          </cell>
          <cell r="AE68" t="e">
            <v>#REF!</v>
          </cell>
          <cell r="AF68" t="e">
            <v>#REF!</v>
          </cell>
          <cell r="AG68" t="e">
            <v>#REF!</v>
          </cell>
          <cell r="AH68" t="e">
            <v>#REF!</v>
          </cell>
          <cell r="AI68" t="e">
            <v>#REF!</v>
          </cell>
          <cell r="AJ68" t="e">
            <v>#REF!</v>
          </cell>
          <cell r="AK68" t="e">
            <v>#REF!</v>
          </cell>
          <cell r="AL68" t="e">
            <v>#REF!</v>
          </cell>
          <cell r="AM68" t="e">
            <v>#REF!</v>
          </cell>
          <cell r="AN68" t="e">
            <v>#REF!</v>
          </cell>
          <cell r="AO68" t="e">
            <v>#REF!</v>
          </cell>
          <cell r="AP68" t="e">
            <v>#REF!</v>
          </cell>
          <cell r="AQ68" t="e">
            <v>#REF!</v>
          </cell>
          <cell r="AR68" t="e">
            <v>#REF!</v>
          </cell>
          <cell r="AS68" t="e">
            <v>#REF!</v>
          </cell>
          <cell r="AT68" t="e">
            <v>#REF!</v>
          </cell>
          <cell r="AU68" t="e">
            <v>#REF!</v>
          </cell>
          <cell r="AV68" t="e">
            <v>#REF!</v>
          </cell>
          <cell r="AW68" t="e">
            <v>#REF!</v>
          </cell>
          <cell r="AX68" t="e">
            <v>#REF!</v>
          </cell>
          <cell r="AY68" t="e">
            <v>#REF!</v>
          </cell>
          <cell r="AZ68" t="e">
            <v>#REF!</v>
          </cell>
          <cell r="BA68" t="e">
            <v>#REF!</v>
          </cell>
        </row>
      </sheetData>
      <sheetData sheetId="1" refreshError="1">
        <row r="1">
          <cell r="A1">
            <v>0</v>
          </cell>
        </row>
        <row r="2">
          <cell r="A2" t="str">
            <v>MSSL PERFORMANCE SCORE</v>
          </cell>
        </row>
        <row r="4">
          <cell r="A4" t="str">
            <v>SAFARI  FOCUSSED FACTORY</v>
          </cell>
        </row>
        <row r="7">
          <cell r="B7" t="str">
            <v>MAY(WK-1)</v>
          </cell>
          <cell r="C7" t="str">
            <v>MAY(WK-2)</v>
          </cell>
          <cell r="D7" t="str">
            <v>MAY(WK-3)</v>
          </cell>
          <cell r="E7" t="str">
            <v>MAY(WK-4)</v>
          </cell>
          <cell r="F7" t="str">
            <v>MAY' 99</v>
          </cell>
          <cell r="G7" t="str">
            <v>JUNE(WK-1)</v>
          </cell>
          <cell r="H7" t="str">
            <v>JUNE(WK-2)</v>
          </cell>
          <cell r="I7" t="str">
            <v>JUNE(WK-3)</v>
          </cell>
          <cell r="J7" t="str">
            <v>JUNE(WK-4)</v>
          </cell>
          <cell r="K7" t="str">
            <v>JUNE(WK-5)</v>
          </cell>
          <cell r="L7" t="str">
            <v>JUNE'99</v>
          </cell>
          <cell r="M7" t="str">
            <v>JUL(WK-1)</v>
          </cell>
          <cell r="N7" t="str">
            <v>JUL(WK-2)</v>
          </cell>
          <cell r="O7" t="str">
            <v>JUL(WK-3)</v>
          </cell>
          <cell r="P7" t="str">
            <v>JUL(WK-4)</v>
          </cell>
          <cell r="Q7" t="str">
            <v>JUL(WK-5)</v>
          </cell>
          <cell r="R7" t="str">
            <v>JULY'99</v>
          </cell>
          <cell r="S7" t="str">
            <v>AUG(WK-1)</v>
          </cell>
          <cell r="T7" t="str">
            <v>AUG(WK-2)</v>
          </cell>
          <cell r="U7" t="str">
            <v>AUG(WK-3)</v>
          </cell>
          <cell r="V7" t="str">
            <v>AUG(WK-4)</v>
          </cell>
          <cell r="W7" t="str">
            <v>AUG(WK-5)</v>
          </cell>
          <cell r="X7" t="str">
            <v>AUG'99</v>
          </cell>
          <cell r="Y7" t="str">
            <v>SEPT(WK-1)</v>
          </cell>
          <cell r="Z7" t="str">
            <v>SEPT(WK-2)</v>
          </cell>
          <cell r="AA7" t="str">
            <v>SEPT(WK-3)</v>
          </cell>
          <cell r="AB7" t="str">
            <v>SEPT(WK-4)</v>
          </cell>
          <cell r="AC7" t="str">
            <v>SEPT(WK-5)</v>
          </cell>
          <cell r="AD7" t="str">
            <v>SEPT'99</v>
          </cell>
          <cell r="AE7" t="str">
            <v>OCT(WK-1)</v>
          </cell>
          <cell r="AF7" t="str">
            <v>OCT(WK-2)</v>
          </cell>
          <cell r="AG7" t="str">
            <v>OCT(WK-3)</v>
          </cell>
          <cell r="AH7" t="str">
            <v>OCT(WK-4)</v>
          </cell>
          <cell r="AI7" t="str">
            <v>OCT(WK-5)</v>
          </cell>
          <cell r="AJ7" t="str">
            <v>OCT(WK-6)</v>
          </cell>
          <cell r="AK7" t="str">
            <v>OCT'99</v>
          </cell>
          <cell r="AL7" t="str">
            <v>NOV(WK-1)</v>
          </cell>
          <cell r="AM7" t="str">
            <v>NOV(WK-2)</v>
          </cell>
          <cell r="AN7" t="str">
            <v>NOV(WK-3)</v>
          </cell>
          <cell r="AO7" t="str">
            <v>NOV(WK-4)</v>
          </cell>
          <cell r="AP7" t="str">
            <v>NOV(WK-5)</v>
          </cell>
          <cell r="AQ7" t="str">
            <v>NOV'99</v>
          </cell>
          <cell r="AR7" t="str">
            <v>DEC(wk-1)</v>
          </cell>
          <cell r="AS7" t="str">
            <v>DEC(wk-2)</v>
          </cell>
          <cell r="AT7" t="str">
            <v>DEC(wk-3)</v>
          </cell>
          <cell r="AU7" t="str">
            <v>DEC(wk-4)</v>
          </cell>
        </row>
        <row r="9">
          <cell r="A9" t="str">
            <v>Audited Quantity</v>
          </cell>
          <cell r="B9">
            <v>375105</v>
          </cell>
          <cell r="C9">
            <v>421427</v>
          </cell>
          <cell r="D9">
            <v>708923</v>
          </cell>
          <cell r="E9">
            <v>625377</v>
          </cell>
          <cell r="F9">
            <v>2130832</v>
          </cell>
          <cell r="G9" t="e">
            <v>#REF!</v>
          </cell>
          <cell r="H9" t="e">
            <v>#REF!</v>
          </cell>
          <cell r="I9">
            <v>27502</v>
          </cell>
          <cell r="J9">
            <v>22015</v>
          </cell>
          <cell r="K9">
            <v>31530</v>
          </cell>
          <cell r="L9" t="e">
            <v>#REF!</v>
          </cell>
          <cell r="M9">
            <v>14147</v>
          </cell>
          <cell r="N9">
            <v>33808</v>
          </cell>
          <cell r="O9">
            <v>21439</v>
          </cell>
          <cell r="P9">
            <v>17355</v>
          </cell>
          <cell r="Q9">
            <v>70118</v>
          </cell>
          <cell r="R9">
            <v>156867</v>
          </cell>
          <cell r="S9">
            <v>105322</v>
          </cell>
          <cell r="T9">
            <v>88027</v>
          </cell>
          <cell r="U9">
            <v>57803</v>
          </cell>
          <cell r="V9">
            <v>49935</v>
          </cell>
          <cell r="W9">
            <v>43610</v>
          </cell>
          <cell r="X9">
            <v>344697</v>
          </cell>
          <cell r="Y9">
            <v>27809</v>
          </cell>
          <cell r="Z9">
            <v>8689</v>
          </cell>
          <cell r="AA9">
            <v>6500</v>
          </cell>
          <cell r="AB9">
            <v>2150</v>
          </cell>
          <cell r="AC9">
            <v>3150</v>
          </cell>
          <cell r="AD9">
            <v>389845</v>
          </cell>
          <cell r="AE9">
            <v>51979</v>
          </cell>
          <cell r="AF9">
            <v>15350</v>
          </cell>
          <cell r="AG9">
            <v>25195</v>
          </cell>
          <cell r="AH9">
            <v>22700</v>
          </cell>
          <cell r="AI9">
            <v>200231</v>
          </cell>
          <cell r="AJ9">
            <v>6450</v>
          </cell>
          <cell r="AK9">
            <v>315455</v>
          </cell>
          <cell r="AL9">
            <v>46070</v>
          </cell>
          <cell r="AM9">
            <v>33795</v>
          </cell>
          <cell r="AN9">
            <v>51087</v>
          </cell>
          <cell r="AO9">
            <v>57868</v>
          </cell>
          <cell r="AP9">
            <v>8950</v>
          </cell>
          <cell r="AQ9">
            <v>197885</v>
          </cell>
          <cell r="AR9">
            <v>30298</v>
          </cell>
          <cell r="AS9">
            <v>54886</v>
          </cell>
          <cell r="AT9">
            <v>52591</v>
          </cell>
          <cell r="AU9">
            <v>20788</v>
          </cell>
        </row>
        <row r="11">
          <cell r="A11" t="str">
            <v>Customer Complaints (Internal)</v>
          </cell>
          <cell r="B11">
            <v>846</v>
          </cell>
          <cell r="C11">
            <v>505</v>
          </cell>
          <cell r="D11">
            <v>238</v>
          </cell>
          <cell r="E11">
            <v>556</v>
          </cell>
          <cell r="F11">
            <v>2145</v>
          </cell>
          <cell r="G11">
            <v>0</v>
          </cell>
          <cell r="H11">
            <v>1487</v>
          </cell>
          <cell r="I11">
            <v>748</v>
          </cell>
          <cell r="J11">
            <v>541</v>
          </cell>
          <cell r="K11">
            <v>321</v>
          </cell>
          <cell r="L11">
            <v>3097</v>
          </cell>
          <cell r="M11">
            <v>720</v>
          </cell>
          <cell r="N11">
            <v>734</v>
          </cell>
          <cell r="O11">
            <v>115</v>
          </cell>
          <cell r="P11">
            <v>123</v>
          </cell>
          <cell r="Q11">
            <v>1395</v>
          </cell>
          <cell r="R11">
            <v>3087</v>
          </cell>
          <cell r="S11">
            <v>1435</v>
          </cell>
          <cell r="T11">
            <v>1972</v>
          </cell>
          <cell r="U11">
            <v>548</v>
          </cell>
          <cell r="V11">
            <v>2225</v>
          </cell>
          <cell r="W11">
            <v>1208</v>
          </cell>
          <cell r="X11">
            <v>7388</v>
          </cell>
          <cell r="Y11">
            <v>140</v>
          </cell>
          <cell r="Z11">
            <v>317</v>
          </cell>
          <cell r="AA11">
            <v>100</v>
          </cell>
          <cell r="AB11">
            <v>97</v>
          </cell>
          <cell r="AC11">
            <v>509</v>
          </cell>
          <cell r="AD11">
            <v>8042</v>
          </cell>
          <cell r="AE11">
            <v>99</v>
          </cell>
          <cell r="AF11">
            <v>352</v>
          </cell>
          <cell r="AG11">
            <v>381</v>
          </cell>
          <cell r="AH11">
            <v>331</v>
          </cell>
          <cell r="AI11">
            <v>922</v>
          </cell>
          <cell r="AJ11">
            <v>0</v>
          </cell>
          <cell r="AK11">
            <v>2085</v>
          </cell>
          <cell r="AL11">
            <v>24</v>
          </cell>
          <cell r="AM11">
            <v>279</v>
          </cell>
          <cell r="AN11">
            <v>46</v>
          </cell>
          <cell r="AO11">
            <v>64</v>
          </cell>
          <cell r="AP11">
            <v>313</v>
          </cell>
          <cell r="AQ11">
            <v>726</v>
          </cell>
          <cell r="AR11">
            <v>114</v>
          </cell>
          <cell r="AS11">
            <v>1443</v>
          </cell>
          <cell r="AT11">
            <v>431</v>
          </cell>
          <cell r="AU11">
            <v>630</v>
          </cell>
        </row>
        <row r="12">
          <cell r="A12" t="str">
            <v>Customer Complaints (External)</v>
          </cell>
          <cell r="B12">
            <v>54</v>
          </cell>
          <cell r="D12">
            <v>6</v>
          </cell>
          <cell r="E12">
            <v>3</v>
          </cell>
          <cell r="F12">
            <v>63</v>
          </cell>
          <cell r="G12">
            <v>2</v>
          </cell>
          <cell r="H12">
            <v>2</v>
          </cell>
          <cell r="I12">
            <v>0</v>
          </cell>
          <cell r="J12">
            <v>0</v>
          </cell>
          <cell r="K12">
            <v>0</v>
          </cell>
          <cell r="L12">
            <v>4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2</v>
          </cell>
          <cell r="T12">
            <v>0</v>
          </cell>
          <cell r="U12">
            <v>1</v>
          </cell>
          <cell r="V12">
            <v>0</v>
          </cell>
          <cell r="W12">
            <v>0</v>
          </cell>
          <cell r="X12">
            <v>3</v>
          </cell>
          <cell r="Y12">
            <v>0</v>
          </cell>
          <cell r="Z12">
            <v>0</v>
          </cell>
          <cell r="AA12">
            <v>4</v>
          </cell>
          <cell r="AB12">
            <v>0</v>
          </cell>
          <cell r="AC12">
            <v>0</v>
          </cell>
          <cell r="AD12">
            <v>7</v>
          </cell>
          <cell r="AE12">
            <v>0</v>
          </cell>
          <cell r="AF12">
            <v>0</v>
          </cell>
          <cell r="AG12">
            <v>0</v>
          </cell>
          <cell r="AH12">
            <v>2</v>
          </cell>
          <cell r="AI12">
            <v>0</v>
          </cell>
          <cell r="AJ12">
            <v>0</v>
          </cell>
          <cell r="AK12">
            <v>2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</row>
        <row r="13">
          <cell r="A13" t="str">
            <v>Customer Complaints (EXTERNAL) Score(50)</v>
          </cell>
          <cell r="B13">
            <v>54</v>
          </cell>
          <cell r="D13">
            <v>6</v>
          </cell>
          <cell r="E13">
            <v>3</v>
          </cell>
          <cell r="F13">
            <v>63</v>
          </cell>
          <cell r="G13">
            <v>2</v>
          </cell>
          <cell r="H13">
            <v>2</v>
          </cell>
          <cell r="I13">
            <v>0</v>
          </cell>
          <cell r="J13">
            <v>0</v>
          </cell>
          <cell r="K13">
            <v>0</v>
          </cell>
          <cell r="L13">
            <v>4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2</v>
          </cell>
          <cell r="T13">
            <v>0</v>
          </cell>
          <cell r="U13">
            <v>1</v>
          </cell>
          <cell r="V13">
            <v>0</v>
          </cell>
          <cell r="W13">
            <v>0</v>
          </cell>
          <cell r="X13">
            <v>49.564835203091413</v>
          </cell>
          <cell r="Y13">
            <v>50</v>
          </cell>
          <cell r="Z13">
            <v>50</v>
          </cell>
          <cell r="AA13">
            <v>19.23076923076923</v>
          </cell>
          <cell r="AB13">
            <v>50</v>
          </cell>
          <cell r="AC13">
            <v>50</v>
          </cell>
          <cell r="AD13">
            <v>49.102207287511703</v>
          </cell>
          <cell r="AE13">
            <v>50</v>
          </cell>
          <cell r="AF13">
            <v>50</v>
          </cell>
          <cell r="AG13">
            <v>50</v>
          </cell>
          <cell r="AH13">
            <v>45.594713656387661</v>
          </cell>
          <cell r="AI13">
            <v>50</v>
          </cell>
          <cell r="AJ13">
            <v>50</v>
          </cell>
          <cell r="AK13">
            <v>49.682997574931449</v>
          </cell>
          <cell r="AL13">
            <v>50</v>
          </cell>
          <cell r="AM13">
            <v>50</v>
          </cell>
          <cell r="AN13">
            <v>50</v>
          </cell>
          <cell r="AO13">
            <v>50</v>
          </cell>
          <cell r="AP13">
            <v>50</v>
          </cell>
          <cell r="AQ13">
            <v>50</v>
          </cell>
          <cell r="AR13">
            <v>50</v>
          </cell>
          <cell r="AS13">
            <v>50</v>
          </cell>
          <cell r="AT13">
            <v>50</v>
          </cell>
          <cell r="AU13">
            <v>50</v>
          </cell>
        </row>
        <row r="14">
          <cell r="A14" t="str">
            <v>Customer Complaints (lNTERNAL) Score(35)</v>
          </cell>
          <cell r="B14">
            <v>54</v>
          </cell>
          <cell r="D14">
            <v>6</v>
          </cell>
          <cell r="E14">
            <v>3</v>
          </cell>
          <cell r="F14">
            <v>63</v>
          </cell>
          <cell r="G14">
            <v>2</v>
          </cell>
          <cell r="H14">
            <v>2</v>
          </cell>
          <cell r="I14">
            <v>0</v>
          </cell>
          <cell r="J14">
            <v>0</v>
          </cell>
          <cell r="K14">
            <v>0</v>
          </cell>
          <cell r="L14">
            <v>4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2</v>
          </cell>
          <cell r="T14">
            <v>0</v>
          </cell>
          <cell r="U14">
            <v>1</v>
          </cell>
          <cell r="V14">
            <v>0</v>
          </cell>
          <cell r="W14">
            <v>0</v>
          </cell>
          <cell r="X14">
            <v>27.498339121025129</v>
          </cell>
          <cell r="Y14">
            <v>33.237980509906862</v>
          </cell>
          <cell r="Z14">
            <v>22.230981701001269</v>
          </cell>
          <cell r="AA14">
            <v>29.615384615384617</v>
          </cell>
          <cell r="AB14">
            <v>19.20930232558139</v>
          </cell>
          <cell r="AC14">
            <v>-21.555555555555557</v>
          </cell>
          <cell r="AD14">
            <v>27.779951006169117</v>
          </cell>
          <cell r="AE14">
            <v>34.333384636103041</v>
          </cell>
          <cell r="AF14">
            <v>26.973941368078176</v>
          </cell>
          <cell r="AG14">
            <v>29.707283191109347</v>
          </cell>
          <cell r="AH14">
            <v>29.896475770925111</v>
          </cell>
          <cell r="AI14">
            <v>33.388361442533871</v>
          </cell>
          <cell r="AJ14">
            <v>35</v>
          </cell>
          <cell r="AK14">
            <v>32.686674803062246</v>
          </cell>
          <cell r="AL14">
            <v>34.817668764922942</v>
          </cell>
          <cell r="AM14">
            <v>32.110519307589882</v>
          </cell>
          <cell r="AN14">
            <v>34.684851332041418</v>
          </cell>
          <cell r="AO14">
            <v>34.612912144881456</v>
          </cell>
          <cell r="AP14">
            <v>22.759776536312849</v>
          </cell>
          <cell r="AQ14">
            <v>33.715920863127572</v>
          </cell>
          <cell r="AR14">
            <v>33.683081391510989</v>
          </cell>
          <cell r="AS14">
            <v>25.798199905258169</v>
          </cell>
          <cell r="AT14">
            <v>32.131638493278317</v>
          </cell>
          <cell r="AU14">
            <v>24.392918991725992</v>
          </cell>
        </row>
        <row r="15">
          <cell r="A15">
            <v>111.11</v>
          </cell>
        </row>
        <row r="16">
          <cell r="A16" t="str">
            <v>TELCO Car Production</v>
          </cell>
          <cell r="B16">
            <v>1195</v>
          </cell>
          <cell r="C16">
            <v>1170</v>
          </cell>
          <cell r="D16">
            <v>666</v>
          </cell>
          <cell r="E16">
            <v>659</v>
          </cell>
          <cell r="F16">
            <v>3690</v>
          </cell>
          <cell r="G16">
            <v>1305</v>
          </cell>
          <cell r="H16">
            <v>1305</v>
          </cell>
          <cell r="I16">
            <v>11310</v>
          </cell>
          <cell r="J16">
            <v>8416</v>
          </cell>
          <cell r="K16">
            <v>10635</v>
          </cell>
          <cell r="L16">
            <v>32971</v>
          </cell>
          <cell r="M16">
            <v>1898</v>
          </cell>
          <cell r="N16">
            <v>10082</v>
          </cell>
          <cell r="O16">
            <v>10021</v>
          </cell>
          <cell r="P16">
            <v>10519</v>
          </cell>
          <cell r="Q16">
            <v>13221</v>
          </cell>
          <cell r="R16">
            <v>45741</v>
          </cell>
          <cell r="S16">
            <v>14601</v>
          </cell>
          <cell r="T16">
            <v>8918</v>
          </cell>
          <cell r="U16">
            <v>8918</v>
          </cell>
          <cell r="V16">
            <v>9592</v>
          </cell>
          <cell r="W16">
            <v>11624</v>
          </cell>
          <cell r="X16">
            <v>53653</v>
          </cell>
          <cell r="Y16">
            <v>3743</v>
          </cell>
          <cell r="Z16">
            <v>14397</v>
          </cell>
          <cell r="AA16">
            <v>14397</v>
          </cell>
          <cell r="AB16">
            <v>12402</v>
          </cell>
          <cell r="AC16">
            <v>15284</v>
          </cell>
          <cell r="AD16">
            <v>98592</v>
          </cell>
          <cell r="AE16">
            <v>3486</v>
          </cell>
          <cell r="AF16">
            <v>14851</v>
          </cell>
          <cell r="AG16">
            <v>21991</v>
          </cell>
          <cell r="AH16">
            <v>21991</v>
          </cell>
          <cell r="AI16">
            <v>14887</v>
          </cell>
          <cell r="AK16">
            <v>77206</v>
          </cell>
          <cell r="AL16">
            <v>7045</v>
          </cell>
          <cell r="AM16">
            <v>3749</v>
          </cell>
          <cell r="AN16">
            <v>15162</v>
          </cell>
          <cell r="AO16">
            <v>6576</v>
          </cell>
          <cell r="AQ16">
            <v>32532</v>
          </cell>
          <cell r="AR16">
            <v>8660</v>
          </cell>
          <cell r="AS16">
            <v>14192</v>
          </cell>
          <cell r="AT16">
            <v>11078</v>
          </cell>
          <cell r="AU16">
            <v>9708</v>
          </cell>
        </row>
        <row r="18">
          <cell r="A18" t="str">
            <v>Suggestion received during the week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1</v>
          </cell>
          <cell r="P18">
            <v>4</v>
          </cell>
          <cell r="Q18">
            <v>1</v>
          </cell>
          <cell r="R18">
            <v>6</v>
          </cell>
          <cell r="S18">
            <v>4</v>
          </cell>
          <cell r="T18">
            <v>2</v>
          </cell>
          <cell r="U18">
            <v>2</v>
          </cell>
          <cell r="V18">
            <v>0</v>
          </cell>
          <cell r="W18">
            <v>0</v>
          </cell>
          <cell r="X18">
            <v>8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3</v>
          </cell>
          <cell r="AD18">
            <v>8</v>
          </cell>
          <cell r="AE18">
            <v>2</v>
          </cell>
          <cell r="AF18">
            <v>0</v>
          </cell>
          <cell r="AG18">
            <v>1</v>
          </cell>
          <cell r="AH18">
            <v>1</v>
          </cell>
          <cell r="AI18">
            <v>3</v>
          </cell>
          <cell r="AJ18">
            <v>0</v>
          </cell>
          <cell r="AK18">
            <v>7</v>
          </cell>
          <cell r="AL18">
            <v>0</v>
          </cell>
          <cell r="AM18">
            <v>1</v>
          </cell>
          <cell r="AN18">
            <v>0</v>
          </cell>
          <cell r="AO18">
            <v>2</v>
          </cell>
          <cell r="AP18">
            <v>2</v>
          </cell>
          <cell r="AQ18">
            <v>5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</row>
        <row r="19">
          <cell r="A19" t="str">
            <v>Tangible  suggetions  received in a week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1</v>
          </cell>
          <cell r="P19">
            <v>3</v>
          </cell>
          <cell r="Q19">
            <v>1</v>
          </cell>
          <cell r="R19">
            <v>5</v>
          </cell>
          <cell r="S19">
            <v>1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1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1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2</v>
          </cell>
          <cell r="AP19">
            <v>2</v>
          </cell>
          <cell r="AQ19">
            <v>4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</row>
        <row r="20">
          <cell r="A20" t="str">
            <v>Intangible  suggetions  received in a week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1</v>
          </cell>
          <cell r="Q20">
            <v>0</v>
          </cell>
          <cell r="R20">
            <v>1</v>
          </cell>
          <cell r="S20">
            <v>3</v>
          </cell>
          <cell r="T20">
            <v>2</v>
          </cell>
          <cell r="U20">
            <v>2</v>
          </cell>
          <cell r="V20">
            <v>0</v>
          </cell>
          <cell r="W20">
            <v>0</v>
          </cell>
          <cell r="X20">
            <v>7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3</v>
          </cell>
          <cell r="AD20">
            <v>7</v>
          </cell>
          <cell r="AE20">
            <v>2</v>
          </cell>
          <cell r="AF20">
            <v>0</v>
          </cell>
          <cell r="AG20">
            <v>1</v>
          </cell>
          <cell r="AH20">
            <v>1</v>
          </cell>
          <cell r="AI20">
            <v>3</v>
          </cell>
          <cell r="AJ20">
            <v>0</v>
          </cell>
          <cell r="AK20">
            <v>7</v>
          </cell>
          <cell r="AL20">
            <v>0</v>
          </cell>
          <cell r="AM20">
            <v>1</v>
          </cell>
          <cell r="AN20">
            <v>0</v>
          </cell>
          <cell r="AO20">
            <v>0</v>
          </cell>
          <cell r="AP20">
            <v>0</v>
          </cell>
          <cell r="AQ20">
            <v>1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</row>
        <row r="21">
          <cell r="A21" t="str">
            <v>Total Cell Members</v>
          </cell>
          <cell r="B21" t="str">
            <v>MAY(WK-3)</v>
          </cell>
          <cell r="C21" t="str">
            <v>MAY(WK-4)</v>
          </cell>
          <cell r="D21" t="str">
            <v>MAY'99</v>
          </cell>
          <cell r="E21" t="str">
            <v>JUNE(WK-1)</v>
          </cell>
          <cell r="F21" t="str">
            <v>JUNE(WK-2)</v>
          </cell>
          <cell r="G21" t="str">
            <v>JUNE(WK-3)</v>
          </cell>
          <cell r="H21" t="str">
            <v>JUNE(WK-4)</v>
          </cell>
          <cell r="I21" t="str">
            <v>JUNE(WK-5)</v>
          </cell>
          <cell r="J21" t="str">
            <v>JUNE'99</v>
          </cell>
          <cell r="K21" t="str">
            <v>JUL(WK-1)</v>
          </cell>
          <cell r="L21" t="str">
            <v>JUL(WK-2)</v>
          </cell>
          <cell r="M21" t="str">
            <v>JUL(WK-3)</v>
          </cell>
          <cell r="N21" t="str">
            <v>JUL(WK-4)</v>
          </cell>
          <cell r="O21" t="str">
            <v>JUL(WK-5)</v>
          </cell>
          <cell r="P21" t="str">
            <v>JULY'99</v>
          </cell>
          <cell r="Q21" t="str">
            <v>AUG(WK-1)</v>
          </cell>
          <cell r="R21" t="str">
            <v>AUG(WK-2)</v>
          </cell>
          <cell r="S21" t="str">
            <v>AUG(WK-3)</v>
          </cell>
          <cell r="T21" t="str">
            <v>AUG(WK-4)</v>
          </cell>
          <cell r="U21" t="str">
            <v>AUG(WK-5)</v>
          </cell>
          <cell r="V21" t="str">
            <v>AUG'99</v>
          </cell>
          <cell r="W21" t="str">
            <v>SEPT(WK-1)</v>
          </cell>
          <cell r="X21" t="str">
            <v>SEPT(WK-2)</v>
          </cell>
          <cell r="Y21" t="str">
            <v>SEPT(WK-3)</v>
          </cell>
          <cell r="Z21" t="str">
            <v>SEPT(WK-4)</v>
          </cell>
          <cell r="AA21" t="str">
            <v>SEPT(WK-5)</v>
          </cell>
          <cell r="AB21" t="str">
            <v>SEPT'99</v>
          </cell>
          <cell r="AC21" t="str">
            <v>OCT(wk-1)</v>
          </cell>
          <cell r="AD21" t="str">
            <v>OCT(WK-2)</v>
          </cell>
          <cell r="AE21" t="str">
            <v>OCT(WK-3)</v>
          </cell>
          <cell r="AF21" t="str">
            <v>OCT(WK-4)</v>
          </cell>
          <cell r="AG21" t="str">
            <v>OCT(WK-5)</v>
          </cell>
          <cell r="AH21" t="str">
            <v>OCT(WK-6) 31.9</v>
          </cell>
          <cell r="AI21" t="str">
            <v>OCT'99</v>
          </cell>
          <cell r="AJ21" t="str">
            <v>NOV(wk-1)</v>
          </cell>
          <cell r="AK21" t="str">
            <v>NOV(WK-2)</v>
          </cell>
          <cell r="AL21" t="str">
            <v>NOV(WK-3)</v>
          </cell>
          <cell r="AM21" t="str">
            <v>NOV(WK-4)</v>
          </cell>
          <cell r="AN21" t="str">
            <v>NOV(WK-5)</v>
          </cell>
          <cell r="AO21" t="str">
            <v>NOV'99</v>
          </cell>
          <cell r="AP21" t="str">
            <v>DEC(wk-1)</v>
          </cell>
          <cell r="AQ21" t="str">
            <v>DEC(wk-2)</v>
          </cell>
          <cell r="AR21" t="str">
            <v>DEC(wk-3)</v>
          </cell>
          <cell r="AS21" t="str">
            <v>DEC(wk-4)</v>
          </cell>
          <cell r="AT21" t="str">
            <v>DEC(wk-5)</v>
          </cell>
          <cell r="AU21" t="str">
            <v>DEC '99</v>
          </cell>
        </row>
        <row r="22">
          <cell r="A22" t="str">
            <v>Suggestion Scheme Score(5)</v>
          </cell>
          <cell r="B22" t="str">
            <v>MAR ' 99</v>
          </cell>
          <cell r="C22" t="str">
            <v>1st~ 10th APRIL</v>
          </cell>
          <cell r="D22" t="str">
            <v>APRIL (WK-3)</v>
          </cell>
          <cell r="E22" t="str">
            <v>APRIL (WK-4)</v>
          </cell>
          <cell r="F22" t="str">
            <v>APRIL (WK-5)</v>
          </cell>
          <cell r="G22" t="str">
            <v>APRIL ' 99</v>
          </cell>
          <cell r="H22" t="str">
            <v>MAY(WK-1)</v>
          </cell>
          <cell r="I22" t="str">
            <v>MAY(WK-2)</v>
          </cell>
          <cell r="J22" t="str">
            <v>MAY(WK-3)</v>
          </cell>
          <cell r="K22" t="str">
            <v>MAY(WK-4)</v>
          </cell>
          <cell r="L22" t="str">
            <v>MAY'99</v>
          </cell>
          <cell r="M22" t="str">
            <v>JUNE(WK-1)</v>
          </cell>
          <cell r="N22" t="str">
            <v>JUNE(WK-2)</v>
          </cell>
          <cell r="O22" t="str">
            <v>JUNE(WK-3)</v>
          </cell>
          <cell r="P22" t="str">
            <v>JUNE(WK-4)</v>
          </cell>
          <cell r="Q22" t="str">
            <v>JUNE(WK-5)</v>
          </cell>
          <cell r="R22" t="str">
            <v>JUNE'99</v>
          </cell>
          <cell r="S22" t="str">
            <v>JUL(WK-1)</v>
          </cell>
          <cell r="T22" t="str">
            <v>JUL(WK-2)</v>
          </cell>
          <cell r="U22" t="str">
            <v>JUL(WK-3)</v>
          </cell>
          <cell r="V22" t="str">
            <v>JUL(WK-4)</v>
          </cell>
          <cell r="W22" t="str">
            <v>JUL(WK-5)</v>
          </cell>
          <cell r="X22" t="str">
            <v>JULY'99</v>
          </cell>
          <cell r="Y22" t="str">
            <v>AUG(WK-1)</v>
          </cell>
          <cell r="Z22" t="str">
            <v>AUG(WK-2)</v>
          </cell>
          <cell r="AA22" t="str">
            <v>AUG(WK-3)</v>
          </cell>
          <cell r="AB22" t="str">
            <v>AUG(WK-4)</v>
          </cell>
          <cell r="AC22" t="str">
            <v>AUG(WK-5)</v>
          </cell>
          <cell r="AD22" t="str">
            <v>AUG'99</v>
          </cell>
          <cell r="AE22" t="str">
            <v>SEPT(WK-1)</v>
          </cell>
          <cell r="AF22" t="str">
            <v>SEPT(WK-2)</v>
          </cell>
          <cell r="AG22" t="str">
            <v>SEPT(WK-3)</v>
          </cell>
          <cell r="AH22" t="str">
            <v>SEPT(WK-4)</v>
          </cell>
          <cell r="AI22" t="str">
            <v>SEPT(WK-5)</v>
          </cell>
          <cell r="AJ22" t="str">
            <v>SEPT'99</v>
          </cell>
          <cell r="AK22" t="str">
            <v>OCT(WK-1)</v>
          </cell>
          <cell r="AL22" t="str">
            <v>OCT(WK-2)</v>
          </cell>
          <cell r="AM22" t="str">
            <v>OCT(WK-3)</v>
          </cell>
          <cell r="AN22" t="str">
            <v>OCT(WK-4)</v>
          </cell>
          <cell r="AO22" t="str">
            <v>OCT(WK-5)</v>
          </cell>
          <cell r="AP22" t="str">
            <v>OCT(WK-6)</v>
          </cell>
          <cell r="AQ22" t="str">
            <v>OCT'99</v>
          </cell>
          <cell r="AR22" t="str">
            <v>NOV(WK-1)</v>
          </cell>
          <cell r="AS22" t="str">
            <v>NOV(WK-2)</v>
          </cell>
          <cell r="AT22" t="str">
            <v>NOV(WK-3)</v>
          </cell>
          <cell r="AU22" t="str">
            <v>NOV(WK-4)</v>
          </cell>
        </row>
        <row r="23">
          <cell r="A23" t="str">
            <v>Total production</v>
          </cell>
          <cell r="D23">
            <v>342289</v>
          </cell>
          <cell r="E23">
            <v>203201</v>
          </cell>
          <cell r="F23">
            <v>232779</v>
          </cell>
          <cell r="G23">
            <v>278615</v>
          </cell>
          <cell r="H23">
            <v>221537</v>
          </cell>
          <cell r="I23">
            <v>160515</v>
          </cell>
          <cell r="J23">
            <v>1096647</v>
          </cell>
          <cell r="K23">
            <v>66864</v>
          </cell>
          <cell r="L23">
            <v>278546</v>
          </cell>
          <cell r="M23">
            <v>237816</v>
          </cell>
          <cell r="N23">
            <v>249391</v>
          </cell>
          <cell r="O23">
            <v>194807</v>
          </cell>
          <cell r="P23">
            <v>1027424</v>
          </cell>
          <cell r="Q23">
            <v>205935</v>
          </cell>
          <cell r="R23">
            <v>259987</v>
          </cell>
          <cell r="S23">
            <v>235273</v>
          </cell>
          <cell r="T23">
            <v>304947</v>
          </cell>
          <cell r="U23">
            <v>145170</v>
          </cell>
          <cell r="V23">
            <v>1151312</v>
          </cell>
          <cell r="W23">
            <v>2096689</v>
          </cell>
          <cell r="X23">
            <v>3933391</v>
          </cell>
          <cell r="Y23">
            <v>280379</v>
          </cell>
          <cell r="Z23">
            <v>265431</v>
          </cell>
          <cell r="AA23">
            <v>169976</v>
          </cell>
          <cell r="AB23">
            <v>7727202</v>
          </cell>
          <cell r="AC23">
            <v>135282</v>
          </cell>
          <cell r="AD23">
            <v>214829</v>
          </cell>
          <cell r="AE23">
            <v>226709</v>
          </cell>
          <cell r="AF23">
            <v>154017</v>
          </cell>
          <cell r="AG23">
            <v>229722</v>
          </cell>
          <cell r="AH23">
            <v>59230</v>
          </cell>
          <cell r="AI23">
            <v>3301908</v>
          </cell>
          <cell r="AJ23">
            <v>139665</v>
          </cell>
          <cell r="AK23">
            <v>67125</v>
          </cell>
          <cell r="AL23">
            <v>227644</v>
          </cell>
          <cell r="AM23">
            <v>196662</v>
          </cell>
          <cell r="AN23">
            <v>100173</v>
          </cell>
          <cell r="AO23">
            <v>802294</v>
          </cell>
          <cell r="AP23">
            <v>98668</v>
          </cell>
          <cell r="AQ23">
            <v>241087</v>
          </cell>
          <cell r="AR23">
            <v>264654</v>
          </cell>
          <cell r="AS23">
            <v>172341</v>
          </cell>
          <cell r="AT23">
            <v>207989</v>
          </cell>
          <cell r="AU23">
            <v>983739</v>
          </cell>
        </row>
        <row r="24">
          <cell r="A24" t="str">
            <v>Production Quantity (Wire cutting+Preparation)</v>
          </cell>
          <cell r="B24">
            <v>171470</v>
          </cell>
          <cell r="C24">
            <v>168020</v>
          </cell>
          <cell r="D24">
            <v>339490</v>
          </cell>
          <cell r="E24">
            <v>201395</v>
          </cell>
          <cell r="F24">
            <v>229975</v>
          </cell>
          <cell r="G24">
            <v>275740</v>
          </cell>
          <cell r="H24">
            <v>217940</v>
          </cell>
          <cell r="I24">
            <v>159040</v>
          </cell>
          <cell r="J24">
            <v>1084090</v>
          </cell>
          <cell r="K24">
            <v>66150</v>
          </cell>
          <cell r="L24">
            <v>276185</v>
          </cell>
          <cell r="M24">
            <v>235397</v>
          </cell>
          <cell r="N24">
            <v>246385</v>
          </cell>
          <cell r="O24">
            <v>193128</v>
          </cell>
          <cell r="P24">
            <v>1017245</v>
          </cell>
          <cell r="Q24">
            <v>202895</v>
          </cell>
          <cell r="R24">
            <v>258747</v>
          </cell>
          <cell r="S24">
            <v>232976</v>
          </cell>
          <cell r="T24">
            <v>104218</v>
          </cell>
          <cell r="U24">
            <v>143760</v>
          </cell>
          <cell r="V24">
            <v>942596</v>
          </cell>
          <cell r="W24">
            <v>143769</v>
          </cell>
          <cell r="X24">
            <v>268302</v>
          </cell>
          <cell r="Y24">
            <v>278884</v>
          </cell>
          <cell r="Z24">
            <v>262163</v>
          </cell>
          <cell r="AA24">
            <v>168236</v>
          </cell>
          <cell r="AB24">
            <v>1895714</v>
          </cell>
          <cell r="AC24">
            <v>134945</v>
          </cell>
          <cell r="AD24">
            <v>213315</v>
          </cell>
          <cell r="AE24">
            <v>224318</v>
          </cell>
          <cell r="AF24">
            <v>152190</v>
          </cell>
          <cell r="AG24">
            <v>227340</v>
          </cell>
          <cell r="AH24">
            <v>59112</v>
          </cell>
          <cell r="AI24">
            <v>3075170</v>
          </cell>
          <cell r="AJ24">
            <v>207120</v>
          </cell>
          <cell r="AK24">
            <v>66355</v>
          </cell>
          <cell r="AL24">
            <v>225508</v>
          </cell>
          <cell r="AM24">
            <v>76670</v>
          </cell>
          <cell r="AN24">
            <v>99210</v>
          </cell>
          <cell r="AO24">
            <v>674863</v>
          </cell>
          <cell r="AP24">
            <v>97846</v>
          </cell>
          <cell r="AQ24">
            <v>238990</v>
          </cell>
          <cell r="AR24">
            <v>259530</v>
          </cell>
          <cell r="AS24">
            <v>168525</v>
          </cell>
          <cell r="AT24">
            <v>205019</v>
          </cell>
          <cell r="AU24">
            <v>969910</v>
          </cell>
        </row>
        <row r="25">
          <cell r="A25" t="str">
            <v>Production Quantity (Visual)</v>
          </cell>
          <cell r="B25">
            <v>1456</v>
          </cell>
          <cell r="C25">
            <v>1343</v>
          </cell>
          <cell r="D25">
            <v>2799</v>
          </cell>
          <cell r="E25">
            <v>1806</v>
          </cell>
          <cell r="F25">
            <v>2804</v>
          </cell>
          <cell r="G25">
            <v>2875</v>
          </cell>
          <cell r="H25">
            <v>3597</v>
          </cell>
          <cell r="I25">
            <v>1475</v>
          </cell>
          <cell r="J25">
            <v>12557</v>
          </cell>
          <cell r="K25">
            <v>714</v>
          </cell>
          <cell r="L25">
            <v>2361</v>
          </cell>
          <cell r="M25">
            <v>2419</v>
          </cell>
          <cell r="N25">
            <v>3006</v>
          </cell>
          <cell r="O25">
            <v>1679</v>
          </cell>
          <cell r="P25">
            <v>10179</v>
          </cell>
          <cell r="Q25">
            <v>3040</v>
          </cell>
          <cell r="R25">
            <v>1240</v>
          </cell>
          <cell r="S25">
            <v>2297</v>
          </cell>
          <cell r="T25">
            <v>200729</v>
          </cell>
          <cell r="U25">
            <v>1410</v>
          </cell>
          <cell r="V25">
            <v>208716</v>
          </cell>
          <cell r="W25">
            <v>939</v>
          </cell>
          <cell r="X25">
            <v>2011</v>
          </cell>
          <cell r="Y25">
            <v>1495</v>
          </cell>
          <cell r="Z25">
            <v>3268</v>
          </cell>
          <cell r="AA25">
            <v>1740</v>
          </cell>
          <cell r="AB25">
            <v>216429</v>
          </cell>
          <cell r="AC25">
            <v>337</v>
          </cell>
          <cell r="AD25">
            <v>1514</v>
          </cell>
          <cell r="AE25">
            <v>2391</v>
          </cell>
          <cell r="AF25">
            <v>1827</v>
          </cell>
          <cell r="AG25">
            <v>2382</v>
          </cell>
          <cell r="AH25">
            <v>118</v>
          </cell>
          <cell r="AI25">
            <v>226738</v>
          </cell>
          <cell r="AJ25">
            <v>3570</v>
          </cell>
          <cell r="AK25">
            <v>770</v>
          </cell>
          <cell r="AL25">
            <v>2136</v>
          </cell>
          <cell r="AM25">
            <v>119992</v>
          </cell>
          <cell r="AN25">
            <v>963</v>
          </cell>
          <cell r="AO25">
            <v>127431</v>
          </cell>
          <cell r="AP25">
            <v>822</v>
          </cell>
          <cell r="AQ25">
            <v>2097</v>
          </cell>
          <cell r="AR25">
            <v>5124</v>
          </cell>
          <cell r="AS25">
            <v>2816</v>
          </cell>
          <cell r="AT25">
            <v>2970</v>
          </cell>
          <cell r="AU25">
            <v>13829</v>
          </cell>
        </row>
        <row r="26">
          <cell r="A26" t="str">
            <v>Attendance (%)</v>
          </cell>
          <cell r="B26">
            <v>73.333333333333329</v>
          </cell>
          <cell r="C26">
            <v>80</v>
          </cell>
          <cell r="D26">
            <v>86</v>
          </cell>
          <cell r="E26">
            <v>78</v>
          </cell>
          <cell r="F26">
            <v>79.333333333333329</v>
          </cell>
          <cell r="G26">
            <v>71.428571428571431</v>
          </cell>
          <cell r="H26">
            <v>67</v>
          </cell>
          <cell r="I26">
            <v>75</v>
          </cell>
          <cell r="J26">
            <v>79</v>
          </cell>
          <cell r="K26">
            <v>75</v>
          </cell>
          <cell r="L26">
            <v>73.485714285714295</v>
          </cell>
          <cell r="M26">
            <v>73</v>
          </cell>
          <cell r="N26">
            <v>95</v>
          </cell>
          <cell r="O26">
            <v>83</v>
          </cell>
          <cell r="P26">
            <v>88</v>
          </cell>
          <cell r="Q26">
            <v>92</v>
          </cell>
          <cell r="R26">
            <v>86.2</v>
          </cell>
          <cell r="S26">
            <v>87</v>
          </cell>
          <cell r="T26">
            <v>83</v>
          </cell>
          <cell r="U26">
            <v>83</v>
          </cell>
          <cell r="V26">
            <v>78</v>
          </cell>
          <cell r="W26">
            <v>77</v>
          </cell>
          <cell r="X26">
            <v>81.599999999999994</v>
          </cell>
          <cell r="Y26">
            <v>74</v>
          </cell>
          <cell r="Z26">
            <v>81</v>
          </cell>
          <cell r="AA26">
            <v>78</v>
          </cell>
          <cell r="AB26">
            <v>69</v>
          </cell>
          <cell r="AC26">
            <v>72</v>
          </cell>
          <cell r="AD26">
            <v>76.72</v>
          </cell>
          <cell r="AE26">
            <v>75</v>
          </cell>
          <cell r="AF26">
            <v>71</v>
          </cell>
          <cell r="AG26">
            <v>81</v>
          </cell>
          <cell r="AH26">
            <v>79</v>
          </cell>
          <cell r="AI26">
            <v>78</v>
          </cell>
          <cell r="AJ26">
            <v>78</v>
          </cell>
          <cell r="AK26">
            <v>76.8</v>
          </cell>
          <cell r="AL26">
            <v>78</v>
          </cell>
          <cell r="AM26">
            <v>61</v>
          </cell>
          <cell r="AN26">
            <v>60</v>
          </cell>
          <cell r="AO26">
            <v>68</v>
          </cell>
          <cell r="AP26">
            <v>61</v>
          </cell>
          <cell r="AQ26">
            <v>65.599999999999994</v>
          </cell>
          <cell r="AR26">
            <v>67</v>
          </cell>
          <cell r="AS26">
            <v>72</v>
          </cell>
          <cell r="AT26">
            <v>72</v>
          </cell>
          <cell r="AU26">
            <v>77</v>
          </cell>
        </row>
        <row r="27">
          <cell r="A27" t="str">
            <v>Rejects @ Self Checking in W/C &amp; Prep. Area</v>
          </cell>
          <cell r="B27">
            <v>0</v>
          </cell>
          <cell r="C27">
            <v>0</v>
          </cell>
          <cell r="D27">
            <v>0</v>
          </cell>
          <cell r="E27">
            <v>1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1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</row>
        <row r="28">
          <cell r="A28" t="str">
            <v>Rejects @ inprocess inspection in W/C &amp; Prep area</v>
          </cell>
          <cell r="B28">
            <v>0</v>
          </cell>
          <cell r="C28">
            <v>30</v>
          </cell>
          <cell r="D28">
            <v>0</v>
          </cell>
          <cell r="E28">
            <v>0</v>
          </cell>
          <cell r="F28">
            <v>217</v>
          </cell>
          <cell r="G28">
            <v>823</v>
          </cell>
          <cell r="H28">
            <v>618</v>
          </cell>
          <cell r="I28">
            <v>493</v>
          </cell>
          <cell r="J28">
            <v>2151</v>
          </cell>
          <cell r="K28">
            <v>198</v>
          </cell>
          <cell r="L28">
            <v>350</v>
          </cell>
          <cell r="M28">
            <v>350</v>
          </cell>
          <cell r="N28">
            <v>888</v>
          </cell>
          <cell r="O28">
            <v>393</v>
          </cell>
          <cell r="P28">
            <v>2179</v>
          </cell>
          <cell r="Q28">
            <v>1237</v>
          </cell>
          <cell r="R28">
            <v>1085</v>
          </cell>
          <cell r="S28">
            <v>352</v>
          </cell>
          <cell r="T28">
            <v>1533</v>
          </cell>
          <cell r="U28">
            <v>1080</v>
          </cell>
          <cell r="V28">
            <v>5287</v>
          </cell>
          <cell r="W28">
            <v>87</v>
          </cell>
          <cell r="X28">
            <v>25</v>
          </cell>
          <cell r="Y28">
            <v>49</v>
          </cell>
          <cell r="Z28">
            <v>1</v>
          </cell>
          <cell r="AA28">
            <v>0</v>
          </cell>
          <cell r="AB28">
            <v>162</v>
          </cell>
          <cell r="AC28">
            <v>75</v>
          </cell>
          <cell r="AD28">
            <v>141</v>
          </cell>
          <cell r="AE28">
            <v>146</v>
          </cell>
          <cell r="AF28">
            <v>15</v>
          </cell>
          <cell r="AG28">
            <v>207</v>
          </cell>
          <cell r="AH28">
            <v>0</v>
          </cell>
          <cell r="AI28">
            <v>746</v>
          </cell>
          <cell r="AJ28">
            <v>2</v>
          </cell>
          <cell r="AK28">
            <v>227</v>
          </cell>
          <cell r="AL28">
            <v>19</v>
          </cell>
          <cell r="AM28">
            <v>16</v>
          </cell>
          <cell r="AN28">
            <v>284</v>
          </cell>
          <cell r="AO28">
            <v>548</v>
          </cell>
          <cell r="AP28">
            <v>18</v>
          </cell>
          <cell r="AQ28">
            <v>60</v>
          </cell>
          <cell r="AR28">
            <v>64</v>
          </cell>
          <cell r="AS28">
            <v>78</v>
          </cell>
          <cell r="AT28">
            <v>260</v>
          </cell>
          <cell r="AU28">
            <v>480</v>
          </cell>
        </row>
        <row r="29">
          <cell r="A29" t="str">
            <v>Rejects @ Testing</v>
          </cell>
          <cell r="B29">
            <v>0</v>
          </cell>
          <cell r="C29">
            <v>0</v>
          </cell>
          <cell r="D29">
            <v>0</v>
          </cell>
          <cell r="E29">
            <v>3</v>
          </cell>
          <cell r="F29">
            <v>16</v>
          </cell>
          <cell r="G29">
            <v>27</v>
          </cell>
          <cell r="H29">
            <v>25</v>
          </cell>
          <cell r="I29">
            <v>7</v>
          </cell>
          <cell r="J29">
            <v>78</v>
          </cell>
          <cell r="K29">
            <v>15</v>
          </cell>
          <cell r="L29">
            <v>20</v>
          </cell>
          <cell r="M29">
            <v>20</v>
          </cell>
          <cell r="N29">
            <v>10</v>
          </cell>
          <cell r="O29">
            <v>17</v>
          </cell>
          <cell r="P29">
            <v>82</v>
          </cell>
          <cell r="Q29">
            <v>4</v>
          </cell>
          <cell r="R29">
            <v>8</v>
          </cell>
          <cell r="S29">
            <v>10</v>
          </cell>
          <cell r="T29">
            <v>6</v>
          </cell>
          <cell r="U29">
            <v>0</v>
          </cell>
          <cell r="V29">
            <v>28</v>
          </cell>
          <cell r="W29">
            <v>1</v>
          </cell>
          <cell r="X29">
            <v>12</v>
          </cell>
          <cell r="Y29">
            <v>1</v>
          </cell>
          <cell r="Z29">
            <v>0</v>
          </cell>
          <cell r="AA29">
            <v>5</v>
          </cell>
          <cell r="AB29">
            <v>19</v>
          </cell>
          <cell r="AC29">
            <v>1</v>
          </cell>
          <cell r="AD29">
            <v>0</v>
          </cell>
          <cell r="AE29">
            <v>11</v>
          </cell>
          <cell r="AF29">
            <v>0</v>
          </cell>
          <cell r="AG29">
            <v>4</v>
          </cell>
          <cell r="AH29">
            <v>0</v>
          </cell>
          <cell r="AI29">
            <v>40</v>
          </cell>
          <cell r="AJ29">
            <v>3</v>
          </cell>
          <cell r="AK29">
            <v>0</v>
          </cell>
          <cell r="AL29">
            <v>0</v>
          </cell>
          <cell r="AM29">
            <v>0</v>
          </cell>
          <cell r="AN29">
            <v>6</v>
          </cell>
          <cell r="AO29">
            <v>9</v>
          </cell>
          <cell r="AP29">
            <v>0</v>
          </cell>
          <cell r="AQ29">
            <v>4</v>
          </cell>
          <cell r="AR29">
            <v>0</v>
          </cell>
          <cell r="AS29">
            <v>0</v>
          </cell>
          <cell r="AT29">
            <v>1</v>
          </cell>
          <cell r="AU29">
            <v>5</v>
          </cell>
        </row>
        <row r="30">
          <cell r="A30" t="str">
            <v>Rejects @ Self Checking in assembly area</v>
          </cell>
          <cell r="B30">
            <v>0</v>
          </cell>
          <cell r="C30">
            <v>0</v>
          </cell>
          <cell r="D30">
            <v>0</v>
          </cell>
          <cell r="E30">
            <v>1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2</v>
          </cell>
          <cell r="Z30">
            <v>0</v>
          </cell>
          <cell r="AA30">
            <v>0</v>
          </cell>
          <cell r="AB30">
            <v>2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2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</row>
        <row r="31">
          <cell r="A31" t="str">
            <v>Rejects @ inprocess inspection in Assembly area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9</v>
          </cell>
          <cell r="S31">
            <v>2</v>
          </cell>
          <cell r="T31">
            <v>0</v>
          </cell>
          <cell r="U31">
            <v>0</v>
          </cell>
          <cell r="V31">
            <v>11</v>
          </cell>
          <cell r="W31">
            <v>0</v>
          </cell>
          <cell r="X31">
            <v>0</v>
          </cell>
          <cell r="Y31">
            <v>0</v>
          </cell>
          <cell r="Z31">
            <v>5</v>
          </cell>
          <cell r="AA31">
            <v>0</v>
          </cell>
          <cell r="AB31">
            <v>5</v>
          </cell>
          <cell r="AC31">
            <v>0</v>
          </cell>
          <cell r="AD31">
            <v>8</v>
          </cell>
          <cell r="AE31">
            <v>0</v>
          </cell>
          <cell r="AF31">
            <v>2</v>
          </cell>
          <cell r="AG31">
            <v>21</v>
          </cell>
          <cell r="AH31">
            <v>1</v>
          </cell>
          <cell r="AI31">
            <v>37</v>
          </cell>
          <cell r="AJ31">
            <v>4</v>
          </cell>
          <cell r="AK31">
            <v>1</v>
          </cell>
          <cell r="AL31">
            <v>0</v>
          </cell>
          <cell r="AM31">
            <v>0</v>
          </cell>
          <cell r="AN31">
            <v>0</v>
          </cell>
          <cell r="AO31">
            <v>5</v>
          </cell>
          <cell r="AP31">
            <v>0</v>
          </cell>
          <cell r="AQ31">
            <v>1</v>
          </cell>
          <cell r="AR31">
            <v>0</v>
          </cell>
          <cell r="AS31">
            <v>0</v>
          </cell>
          <cell r="AT31">
            <v>4</v>
          </cell>
          <cell r="AU31">
            <v>5</v>
          </cell>
        </row>
        <row r="32">
          <cell r="A32" t="str">
            <v>Total Manufacturing Rejects</v>
          </cell>
          <cell r="B32">
            <v>0</v>
          </cell>
          <cell r="C32">
            <v>0</v>
          </cell>
          <cell r="D32">
            <v>0</v>
          </cell>
          <cell r="E32">
            <v>5</v>
          </cell>
          <cell r="F32">
            <v>233</v>
          </cell>
          <cell r="G32">
            <v>850</v>
          </cell>
          <cell r="H32">
            <v>643</v>
          </cell>
          <cell r="I32">
            <v>500</v>
          </cell>
          <cell r="J32">
            <v>2231</v>
          </cell>
          <cell r="K32">
            <v>213</v>
          </cell>
          <cell r="L32">
            <v>370</v>
          </cell>
          <cell r="M32">
            <v>370</v>
          </cell>
          <cell r="N32">
            <v>898</v>
          </cell>
          <cell r="O32">
            <v>410</v>
          </cell>
          <cell r="P32">
            <v>2261</v>
          </cell>
          <cell r="Q32">
            <v>1241</v>
          </cell>
          <cell r="R32">
            <v>1102</v>
          </cell>
          <cell r="S32">
            <v>364</v>
          </cell>
          <cell r="T32">
            <v>1539</v>
          </cell>
          <cell r="U32">
            <v>1080</v>
          </cell>
          <cell r="V32">
            <v>5326</v>
          </cell>
          <cell r="W32">
            <v>88</v>
          </cell>
          <cell r="X32">
            <v>37</v>
          </cell>
          <cell r="Y32">
            <v>52</v>
          </cell>
          <cell r="Z32">
            <v>6</v>
          </cell>
          <cell r="AA32">
            <v>5</v>
          </cell>
          <cell r="AB32">
            <v>5509</v>
          </cell>
          <cell r="AC32">
            <v>76</v>
          </cell>
          <cell r="AD32">
            <v>149</v>
          </cell>
          <cell r="AE32">
            <v>157</v>
          </cell>
          <cell r="AF32">
            <v>17</v>
          </cell>
          <cell r="AG32">
            <v>232</v>
          </cell>
          <cell r="AH32">
            <v>1</v>
          </cell>
          <cell r="AI32">
            <v>6146</v>
          </cell>
          <cell r="AJ32">
            <v>9</v>
          </cell>
          <cell r="AK32">
            <v>228</v>
          </cell>
          <cell r="AL32">
            <v>19</v>
          </cell>
          <cell r="AM32">
            <v>16</v>
          </cell>
          <cell r="AN32">
            <v>290</v>
          </cell>
          <cell r="AO32">
            <v>562</v>
          </cell>
          <cell r="AP32">
            <v>18</v>
          </cell>
          <cell r="AQ32">
            <v>65</v>
          </cell>
          <cell r="AR32">
            <v>64</v>
          </cell>
          <cell r="AS32">
            <v>78</v>
          </cell>
          <cell r="AT32">
            <v>265</v>
          </cell>
          <cell r="AU32">
            <v>490</v>
          </cell>
        </row>
        <row r="33">
          <cell r="A33" t="str">
            <v>Manufacturing Filter(5)</v>
          </cell>
          <cell r="G33" t="str">
            <v>N.A</v>
          </cell>
          <cell r="H33">
            <v>0</v>
          </cell>
          <cell r="I33">
            <v>0</v>
          </cell>
          <cell r="J33">
            <v>42.5</v>
          </cell>
          <cell r="K33">
            <v>42.5</v>
          </cell>
          <cell r="L33">
            <v>21.25</v>
          </cell>
          <cell r="M33">
            <v>34.5</v>
          </cell>
          <cell r="N33">
            <v>34.5</v>
          </cell>
          <cell r="O33">
            <v>34.5</v>
          </cell>
          <cell r="P33">
            <v>43.5</v>
          </cell>
          <cell r="Q33">
            <v>43.5</v>
          </cell>
          <cell r="R33">
            <v>38.099999999999994</v>
          </cell>
          <cell r="S33">
            <v>40</v>
          </cell>
          <cell r="T33">
            <v>40</v>
          </cell>
          <cell r="U33">
            <v>40</v>
          </cell>
          <cell r="V33">
            <v>5</v>
          </cell>
          <cell r="W33">
            <v>5</v>
          </cell>
          <cell r="X33">
            <v>5</v>
          </cell>
          <cell r="Y33">
            <v>5</v>
          </cell>
          <cell r="Z33">
            <v>5</v>
          </cell>
          <cell r="AA33">
            <v>5</v>
          </cell>
          <cell r="AB33">
            <v>5</v>
          </cell>
          <cell r="AC33">
            <v>5</v>
          </cell>
          <cell r="AD33">
            <v>5</v>
          </cell>
          <cell r="AE33">
            <v>5</v>
          </cell>
          <cell r="AF33">
            <v>5</v>
          </cell>
          <cell r="AG33">
            <v>5</v>
          </cell>
          <cell r="AH33">
            <v>5</v>
          </cell>
          <cell r="AI33">
            <v>5</v>
          </cell>
          <cell r="AJ33">
            <v>5</v>
          </cell>
          <cell r="AK33">
            <v>5</v>
          </cell>
          <cell r="AL33">
            <v>5</v>
          </cell>
          <cell r="AM33">
            <v>5</v>
          </cell>
          <cell r="AN33">
            <v>5</v>
          </cell>
          <cell r="AO33">
            <v>5</v>
          </cell>
          <cell r="AP33">
            <v>5</v>
          </cell>
          <cell r="AQ33">
            <v>4.9986519389266117</v>
          </cell>
          <cell r="AR33">
            <v>4.9987908741224389</v>
          </cell>
          <cell r="AS33">
            <v>4.9977238372602004</v>
          </cell>
          <cell r="AT33">
            <v>4.9936294707893207</v>
          </cell>
          <cell r="AU33">
            <v>5</v>
          </cell>
        </row>
        <row r="35">
          <cell r="A35" t="str">
            <v>Products Audited</v>
          </cell>
          <cell r="B35">
            <v>134850</v>
          </cell>
          <cell r="C35">
            <v>7678</v>
          </cell>
          <cell r="D35">
            <v>142528</v>
          </cell>
          <cell r="E35">
            <v>4905</v>
          </cell>
          <cell r="F35">
            <v>9805</v>
          </cell>
          <cell r="G35">
            <v>7461</v>
          </cell>
          <cell r="H35">
            <v>5817</v>
          </cell>
          <cell r="I35">
            <v>5238</v>
          </cell>
          <cell r="J35">
            <v>33226</v>
          </cell>
          <cell r="K35">
            <v>1928</v>
          </cell>
          <cell r="L35">
            <v>13464</v>
          </cell>
          <cell r="M35">
            <v>13464</v>
          </cell>
          <cell r="N35">
            <v>2384</v>
          </cell>
          <cell r="O35">
            <v>9163</v>
          </cell>
          <cell r="P35">
            <v>40403</v>
          </cell>
          <cell r="Q35">
            <v>19166</v>
          </cell>
          <cell r="R35">
            <v>13641</v>
          </cell>
          <cell r="S35">
            <v>15121</v>
          </cell>
          <cell r="T35">
            <v>9209</v>
          </cell>
          <cell r="U35">
            <v>10549</v>
          </cell>
          <cell r="V35">
            <v>67686</v>
          </cell>
          <cell r="W35">
            <v>7069</v>
          </cell>
          <cell r="X35">
            <v>1719</v>
          </cell>
          <cell r="Y35">
            <v>1500</v>
          </cell>
          <cell r="Z35">
            <v>550</v>
          </cell>
          <cell r="AA35">
            <v>1013</v>
          </cell>
          <cell r="AB35">
            <v>78524</v>
          </cell>
          <cell r="AC35">
            <v>3215</v>
          </cell>
          <cell r="AD35">
            <v>8600</v>
          </cell>
          <cell r="AE35">
            <v>8725</v>
          </cell>
          <cell r="AF35">
            <v>7250</v>
          </cell>
          <cell r="AG35">
            <v>15521</v>
          </cell>
          <cell r="AH35">
            <v>6000</v>
          </cell>
          <cell r="AI35">
            <v>128848</v>
          </cell>
          <cell r="AJ35">
            <v>15165</v>
          </cell>
          <cell r="AK35">
            <v>3345</v>
          </cell>
          <cell r="AL35">
            <v>9860</v>
          </cell>
          <cell r="AM35">
            <v>15196</v>
          </cell>
          <cell r="AN35">
            <v>3900</v>
          </cell>
          <cell r="AO35">
            <v>47466</v>
          </cell>
          <cell r="AP35">
            <v>4410</v>
          </cell>
          <cell r="AQ35">
            <v>12327</v>
          </cell>
          <cell r="AR35">
            <v>10070</v>
          </cell>
          <cell r="AS35">
            <v>4980</v>
          </cell>
          <cell r="AT35">
            <v>22350</v>
          </cell>
          <cell r="AU35">
            <v>54137</v>
          </cell>
        </row>
        <row r="36">
          <cell r="A36" t="str">
            <v>Rejects</v>
          </cell>
          <cell r="B36">
            <v>95</v>
          </cell>
          <cell r="C36">
            <v>123</v>
          </cell>
          <cell r="D36">
            <v>218</v>
          </cell>
          <cell r="E36">
            <v>41</v>
          </cell>
          <cell r="F36">
            <v>1335</v>
          </cell>
          <cell r="G36">
            <v>183</v>
          </cell>
          <cell r="H36">
            <v>517</v>
          </cell>
          <cell r="I36">
            <v>278</v>
          </cell>
          <cell r="J36">
            <v>2354</v>
          </cell>
          <cell r="K36">
            <v>5</v>
          </cell>
          <cell r="L36">
            <v>14</v>
          </cell>
          <cell r="M36">
            <v>14</v>
          </cell>
          <cell r="N36">
            <v>24</v>
          </cell>
          <cell r="O36">
            <v>393</v>
          </cell>
          <cell r="P36">
            <v>450</v>
          </cell>
          <cell r="Q36">
            <v>1237</v>
          </cell>
          <cell r="R36">
            <v>1094</v>
          </cell>
          <cell r="S36">
            <v>354</v>
          </cell>
          <cell r="T36">
            <v>1939</v>
          </cell>
          <cell r="U36">
            <v>1080</v>
          </cell>
          <cell r="V36">
            <v>5704</v>
          </cell>
          <cell r="W36">
            <v>88</v>
          </cell>
          <cell r="X36">
            <v>37</v>
          </cell>
          <cell r="Y36">
            <v>49</v>
          </cell>
          <cell r="Z36">
            <v>6</v>
          </cell>
          <cell r="AA36">
            <v>8</v>
          </cell>
          <cell r="AB36">
            <v>5884</v>
          </cell>
          <cell r="AC36">
            <v>76</v>
          </cell>
          <cell r="AD36">
            <v>149</v>
          </cell>
          <cell r="AE36">
            <v>157</v>
          </cell>
          <cell r="AF36">
            <v>17</v>
          </cell>
          <cell r="AG36">
            <v>232</v>
          </cell>
          <cell r="AH36">
            <v>1</v>
          </cell>
          <cell r="AI36">
            <v>6524</v>
          </cell>
          <cell r="AJ36">
            <v>9</v>
          </cell>
          <cell r="AK36">
            <v>227</v>
          </cell>
          <cell r="AL36">
            <v>19</v>
          </cell>
          <cell r="AM36">
            <v>16</v>
          </cell>
          <cell r="AN36">
            <v>284</v>
          </cell>
          <cell r="AO36">
            <v>555</v>
          </cell>
          <cell r="AP36">
            <v>18</v>
          </cell>
          <cell r="AQ36">
            <v>87</v>
          </cell>
          <cell r="AR36">
            <v>68</v>
          </cell>
          <cell r="AS36">
            <v>78</v>
          </cell>
          <cell r="AT36">
            <v>253</v>
          </cell>
          <cell r="AU36">
            <v>504</v>
          </cell>
        </row>
        <row r="37">
          <cell r="A37" t="str">
            <v>Quality Filter(10)</v>
          </cell>
          <cell r="G37" t="str">
            <v>N.A</v>
          </cell>
          <cell r="H37">
            <v>10</v>
          </cell>
          <cell r="I37">
            <v>10</v>
          </cell>
          <cell r="J37">
            <v>10</v>
          </cell>
          <cell r="K37">
            <v>10</v>
          </cell>
          <cell r="L37">
            <v>10</v>
          </cell>
          <cell r="M37">
            <v>10</v>
          </cell>
          <cell r="N37">
            <v>10</v>
          </cell>
          <cell r="O37">
            <v>10</v>
          </cell>
          <cell r="P37">
            <v>10</v>
          </cell>
          <cell r="Q37">
            <v>10</v>
          </cell>
          <cell r="R37">
            <v>10</v>
          </cell>
          <cell r="S37">
            <v>10</v>
          </cell>
          <cell r="T37">
            <v>10</v>
          </cell>
          <cell r="U37">
            <v>10</v>
          </cell>
          <cell r="V37">
            <v>10</v>
          </cell>
          <cell r="W37">
            <v>10</v>
          </cell>
          <cell r="X37">
            <v>10</v>
          </cell>
          <cell r="Y37">
            <v>10</v>
          </cell>
          <cell r="Z37">
            <v>10</v>
          </cell>
          <cell r="AA37">
            <v>10</v>
          </cell>
          <cell r="AB37">
            <v>10</v>
          </cell>
          <cell r="AC37">
            <v>10</v>
          </cell>
          <cell r="AD37">
            <v>10</v>
          </cell>
          <cell r="AE37">
            <v>10</v>
          </cell>
          <cell r="AF37">
            <v>9.9765517241379307</v>
          </cell>
          <cell r="AG37">
            <v>9.8505250950325358</v>
          </cell>
          <cell r="AH37">
            <v>9.9983333333333331</v>
          </cell>
          <cell r="AI37">
            <v>9.4936669564137581</v>
          </cell>
          <cell r="AJ37">
            <v>9.9940652818991094</v>
          </cell>
          <cell r="AK37">
            <v>9.3213751868460388</v>
          </cell>
          <cell r="AL37">
            <v>9.9807302231237323</v>
          </cell>
          <cell r="AM37">
            <v>9.9894709133982627</v>
          </cell>
          <cell r="AN37">
            <v>9.2717948717948708</v>
          </cell>
          <cell r="AO37">
            <v>9.883074200480344</v>
          </cell>
          <cell r="AP37">
            <v>9.9591836734693864</v>
          </cell>
          <cell r="AQ37">
            <v>9.9294232173278179</v>
          </cell>
          <cell r="AR37">
            <v>9.9324726911618662</v>
          </cell>
          <cell r="AS37">
            <v>9.8433734939759034</v>
          </cell>
          <cell r="AT37">
            <v>9.886800894854586</v>
          </cell>
          <cell r="AU37">
            <v>9.9069028575650666</v>
          </cell>
        </row>
        <row r="38">
          <cell r="A38" t="str">
            <v>Customer Complaints (Internal)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1335</v>
          </cell>
          <cell r="G38">
            <v>183</v>
          </cell>
          <cell r="H38">
            <v>517</v>
          </cell>
          <cell r="I38">
            <v>278</v>
          </cell>
          <cell r="J38">
            <v>2313</v>
          </cell>
          <cell r="K38">
            <v>5</v>
          </cell>
          <cell r="L38">
            <v>14</v>
          </cell>
          <cell r="M38">
            <v>14</v>
          </cell>
          <cell r="N38">
            <v>24</v>
          </cell>
          <cell r="O38">
            <v>393</v>
          </cell>
          <cell r="P38">
            <v>450</v>
          </cell>
          <cell r="Q38">
            <v>1237</v>
          </cell>
          <cell r="R38">
            <v>1094</v>
          </cell>
          <cell r="S38">
            <v>354</v>
          </cell>
          <cell r="T38">
            <v>1939</v>
          </cell>
          <cell r="U38">
            <v>1080</v>
          </cell>
          <cell r="V38">
            <v>5704</v>
          </cell>
          <cell r="W38">
            <v>88</v>
          </cell>
          <cell r="X38">
            <v>37</v>
          </cell>
          <cell r="Y38">
            <v>49</v>
          </cell>
          <cell r="Z38">
            <v>0</v>
          </cell>
          <cell r="AA38">
            <v>0</v>
          </cell>
          <cell r="AB38">
            <v>5878</v>
          </cell>
          <cell r="AC38">
            <v>76</v>
          </cell>
          <cell r="AD38">
            <v>149</v>
          </cell>
          <cell r="AE38">
            <v>157</v>
          </cell>
          <cell r="AF38">
            <v>17</v>
          </cell>
          <cell r="AG38">
            <v>232</v>
          </cell>
          <cell r="AH38">
            <v>1</v>
          </cell>
          <cell r="AI38">
            <v>6510</v>
          </cell>
          <cell r="AJ38">
            <v>6</v>
          </cell>
          <cell r="AK38">
            <v>227</v>
          </cell>
          <cell r="AL38">
            <v>19</v>
          </cell>
          <cell r="AM38">
            <v>16</v>
          </cell>
          <cell r="AN38">
            <v>290</v>
          </cell>
          <cell r="AO38">
            <v>558</v>
          </cell>
          <cell r="AP38">
            <v>18</v>
          </cell>
          <cell r="AQ38">
            <v>49</v>
          </cell>
          <cell r="AR38">
            <v>68</v>
          </cell>
          <cell r="AS38">
            <v>78</v>
          </cell>
          <cell r="AT38">
            <v>253</v>
          </cell>
          <cell r="AU38">
            <v>466</v>
          </cell>
        </row>
        <row r="39">
          <cell r="A39" t="str">
            <v>Customer Complaints (External)</v>
          </cell>
          <cell r="B39">
            <v>6</v>
          </cell>
          <cell r="C39">
            <v>0</v>
          </cell>
          <cell r="D39">
            <v>6</v>
          </cell>
          <cell r="E39">
            <v>0</v>
          </cell>
          <cell r="F39">
            <v>1</v>
          </cell>
          <cell r="G39">
            <v>0</v>
          </cell>
          <cell r="H39">
            <v>0</v>
          </cell>
          <cell r="I39">
            <v>0</v>
          </cell>
          <cell r="J39">
            <v>1</v>
          </cell>
          <cell r="K39">
            <v>0</v>
          </cell>
          <cell r="L39">
            <v>0</v>
          </cell>
          <cell r="M39">
            <v>7</v>
          </cell>
          <cell r="N39">
            <v>0</v>
          </cell>
          <cell r="O39">
            <v>0</v>
          </cell>
          <cell r="P39">
            <v>7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3</v>
          </cell>
          <cell r="Z39">
            <v>0</v>
          </cell>
          <cell r="AA39">
            <v>0</v>
          </cell>
          <cell r="AB39">
            <v>3</v>
          </cell>
          <cell r="AC39">
            <v>0</v>
          </cell>
          <cell r="AD39">
            <v>0</v>
          </cell>
          <cell r="AE39">
            <v>9</v>
          </cell>
          <cell r="AF39">
            <v>2</v>
          </cell>
          <cell r="AG39">
            <v>0</v>
          </cell>
          <cell r="AH39">
            <v>0</v>
          </cell>
          <cell r="AI39">
            <v>12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</row>
        <row r="40">
          <cell r="A40" t="str">
            <v>Customer Complaints Score(20)</v>
          </cell>
          <cell r="L40" t="str">
            <v>N.A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20</v>
          </cell>
          <cell r="W40">
            <v>0</v>
          </cell>
          <cell r="X40">
            <v>3</v>
          </cell>
          <cell r="Y40">
            <v>0</v>
          </cell>
          <cell r="Z40">
            <v>0</v>
          </cell>
          <cell r="AA40">
            <v>0</v>
          </cell>
          <cell r="AB40">
            <v>16.885058664728479</v>
          </cell>
          <cell r="AC40">
            <v>20</v>
          </cell>
          <cell r="AD40">
            <v>20</v>
          </cell>
          <cell r="AE40">
            <v>0</v>
          </cell>
          <cell r="AF40">
            <v>7.1959026888604356</v>
          </cell>
          <cell r="AG40">
            <v>20</v>
          </cell>
          <cell r="AH40">
            <v>20</v>
          </cell>
          <cell r="AI40">
            <v>11.546021346296101</v>
          </cell>
          <cell r="AJ40">
            <v>20</v>
          </cell>
          <cell r="AK40">
            <v>20</v>
          </cell>
          <cell r="AL40">
            <v>20</v>
          </cell>
          <cell r="AM40">
            <v>20</v>
          </cell>
          <cell r="AN40">
            <v>20</v>
          </cell>
          <cell r="AO40">
            <v>20</v>
          </cell>
          <cell r="AP40">
            <v>20</v>
          </cell>
          <cell r="AQ40">
            <v>20</v>
          </cell>
          <cell r="AR40">
            <v>20</v>
          </cell>
          <cell r="AS40">
            <v>20</v>
          </cell>
          <cell r="AT40">
            <v>20</v>
          </cell>
          <cell r="AU40">
            <v>20</v>
          </cell>
        </row>
        <row r="41">
          <cell r="A41" t="str">
            <v>Intangible  suggetions  received in a week</v>
          </cell>
          <cell r="L41" t="str">
            <v>N.A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1</v>
          </cell>
          <cell r="AA41">
            <v>0</v>
          </cell>
          <cell r="AB41">
            <v>0</v>
          </cell>
          <cell r="AC41">
            <v>0</v>
          </cell>
          <cell r="AD41">
            <v>1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1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0.2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</row>
        <row r="42">
          <cell r="A42" t="str">
            <v>Total w/h supplied to TELCO</v>
          </cell>
          <cell r="B42">
            <v>144</v>
          </cell>
          <cell r="C42">
            <v>150</v>
          </cell>
          <cell r="D42">
            <v>294</v>
          </cell>
          <cell r="E42">
            <v>913</v>
          </cell>
          <cell r="F42">
            <v>3627</v>
          </cell>
          <cell r="G42">
            <v>2952</v>
          </cell>
          <cell r="H42">
            <v>2415</v>
          </cell>
          <cell r="I42">
            <v>4811</v>
          </cell>
          <cell r="J42">
            <v>14718</v>
          </cell>
          <cell r="K42">
            <v>1260</v>
          </cell>
          <cell r="L42">
            <v>4119</v>
          </cell>
          <cell r="M42">
            <v>6211</v>
          </cell>
          <cell r="N42">
            <v>1471</v>
          </cell>
          <cell r="O42">
            <v>2100</v>
          </cell>
          <cell r="P42">
            <v>15161</v>
          </cell>
          <cell r="Q42">
            <v>3680</v>
          </cell>
          <cell r="R42">
            <v>1566</v>
          </cell>
          <cell r="S42">
            <v>1566</v>
          </cell>
          <cell r="T42">
            <v>2176</v>
          </cell>
          <cell r="U42">
            <v>1820</v>
          </cell>
          <cell r="V42">
            <v>10808</v>
          </cell>
          <cell r="W42">
            <v>1005</v>
          </cell>
          <cell r="X42">
            <v>2995</v>
          </cell>
          <cell r="Y42">
            <v>2121</v>
          </cell>
          <cell r="Z42">
            <v>2333</v>
          </cell>
          <cell r="AA42">
            <v>2809</v>
          </cell>
          <cell r="AB42">
            <v>19262</v>
          </cell>
          <cell r="AC42">
            <v>285</v>
          </cell>
          <cell r="AD42">
            <v>2909</v>
          </cell>
          <cell r="AE42">
            <v>3124</v>
          </cell>
          <cell r="AF42">
            <v>3124</v>
          </cell>
          <cell r="AG42">
            <v>2192</v>
          </cell>
          <cell r="AH42">
            <v>1546</v>
          </cell>
          <cell r="AI42">
            <v>28389</v>
          </cell>
          <cell r="AJ42">
            <v>1012</v>
          </cell>
          <cell r="AK42">
            <v>425</v>
          </cell>
          <cell r="AL42">
            <v>1646</v>
          </cell>
          <cell r="AM42">
            <v>2768</v>
          </cell>
          <cell r="AN42">
            <v>2118</v>
          </cell>
          <cell r="AO42">
            <v>7969</v>
          </cell>
          <cell r="AP42">
            <v>1462</v>
          </cell>
          <cell r="AQ42">
            <v>2017</v>
          </cell>
          <cell r="AR42">
            <v>945</v>
          </cell>
          <cell r="AS42">
            <v>1918</v>
          </cell>
          <cell r="AT42">
            <v>2631</v>
          </cell>
          <cell r="AU42">
            <v>8973</v>
          </cell>
        </row>
        <row r="43">
          <cell r="A43" t="str">
            <v>Suggestion Scheme Score(5)</v>
          </cell>
          <cell r="B43">
            <v>5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5</v>
          </cell>
          <cell r="W43">
            <v>0</v>
          </cell>
          <cell r="X43">
            <v>5</v>
          </cell>
          <cell r="Y43">
            <v>0</v>
          </cell>
          <cell r="Z43">
            <v>0.41666666666666663</v>
          </cell>
          <cell r="AA43">
            <v>0</v>
          </cell>
          <cell r="AB43">
            <v>0</v>
          </cell>
          <cell r="AC43">
            <v>0</v>
          </cell>
          <cell r="AD43">
            <v>4.1666666666666661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4.1666666666666661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4.1666666666666661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</row>
        <row r="44">
          <cell r="A44" t="str">
            <v>Suggestion received during the week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1</v>
          </cell>
          <cell r="U44">
            <v>0</v>
          </cell>
          <cell r="V44">
            <v>1</v>
          </cell>
          <cell r="W44">
            <v>0</v>
          </cell>
          <cell r="X44">
            <v>1</v>
          </cell>
          <cell r="Y44">
            <v>0</v>
          </cell>
          <cell r="Z44">
            <v>0</v>
          </cell>
          <cell r="AA44">
            <v>1</v>
          </cell>
          <cell r="AB44">
            <v>2</v>
          </cell>
          <cell r="AC44">
            <v>0</v>
          </cell>
          <cell r="AD44">
            <v>0</v>
          </cell>
          <cell r="AE44">
            <v>4</v>
          </cell>
          <cell r="AF44">
            <v>0</v>
          </cell>
          <cell r="AG44">
            <v>2</v>
          </cell>
          <cell r="AH44">
            <v>2</v>
          </cell>
          <cell r="AI44">
            <v>7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</row>
        <row r="45">
          <cell r="A45" t="str">
            <v>Tangible  suggetions  received in a week</v>
          </cell>
          <cell r="B45">
            <v>8.25</v>
          </cell>
          <cell r="C45">
            <v>9.85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1</v>
          </cell>
          <cell r="AF45">
            <v>0</v>
          </cell>
          <cell r="AG45">
            <v>2</v>
          </cell>
          <cell r="AH45">
            <v>2</v>
          </cell>
          <cell r="AI45">
            <v>1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</row>
        <row r="46">
          <cell r="A46" t="str">
            <v>Intangible  suggetions  received in a week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1</v>
          </cell>
          <cell r="U46">
            <v>0</v>
          </cell>
          <cell r="V46">
            <v>1</v>
          </cell>
          <cell r="W46">
            <v>0</v>
          </cell>
          <cell r="X46">
            <v>1</v>
          </cell>
          <cell r="Y46">
            <v>0</v>
          </cell>
          <cell r="Z46">
            <v>0</v>
          </cell>
          <cell r="AA46">
            <v>1</v>
          </cell>
          <cell r="AB46">
            <v>2</v>
          </cell>
          <cell r="AC46">
            <v>0</v>
          </cell>
          <cell r="AD46">
            <v>0</v>
          </cell>
          <cell r="AE46">
            <v>3</v>
          </cell>
          <cell r="AF46">
            <v>0</v>
          </cell>
          <cell r="AG46">
            <v>0</v>
          </cell>
          <cell r="AH46">
            <v>0</v>
          </cell>
          <cell r="AI46">
            <v>6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</row>
        <row r="47">
          <cell r="A47" t="str">
            <v>Total Cell Members</v>
          </cell>
          <cell r="B47">
            <v>57</v>
          </cell>
          <cell r="C47">
            <v>57</v>
          </cell>
          <cell r="D47">
            <v>114</v>
          </cell>
          <cell r="E47">
            <v>56</v>
          </cell>
          <cell r="F47">
            <v>56</v>
          </cell>
          <cell r="G47">
            <v>56</v>
          </cell>
          <cell r="H47">
            <v>61</v>
          </cell>
          <cell r="I47">
            <v>61</v>
          </cell>
          <cell r="J47">
            <v>290</v>
          </cell>
          <cell r="K47">
            <v>61</v>
          </cell>
          <cell r="L47">
            <v>61</v>
          </cell>
          <cell r="M47">
            <v>61</v>
          </cell>
          <cell r="N47">
            <v>61</v>
          </cell>
          <cell r="O47">
            <v>61</v>
          </cell>
          <cell r="P47">
            <v>61</v>
          </cell>
          <cell r="Q47">
            <v>61</v>
          </cell>
          <cell r="R47">
            <v>61</v>
          </cell>
          <cell r="S47">
            <v>61</v>
          </cell>
          <cell r="T47">
            <v>61</v>
          </cell>
          <cell r="U47">
            <v>61</v>
          </cell>
          <cell r="V47">
            <v>61</v>
          </cell>
          <cell r="W47">
            <v>61</v>
          </cell>
          <cell r="X47">
            <v>61</v>
          </cell>
          <cell r="Y47">
            <v>61</v>
          </cell>
          <cell r="Z47">
            <v>61</v>
          </cell>
          <cell r="AA47">
            <v>61</v>
          </cell>
          <cell r="AB47">
            <v>61</v>
          </cell>
          <cell r="AC47">
            <v>61</v>
          </cell>
          <cell r="AD47">
            <v>61</v>
          </cell>
          <cell r="AE47">
            <v>61</v>
          </cell>
          <cell r="AF47">
            <v>61</v>
          </cell>
          <cell r="AG47">
            <v>61</v>
          </cell>
          <cell r="AH47">
            <v>61</v>
          </cell>
          <cell r="AI47">
            <v>61</v>
          </cell>
          <cell r="AJ47">
            <v>61</v>
          </cell>
          <cell r="AK47">
            <v>61</v>
          </cell>
          <cell r="AL47">
            <v>61</v>
          </cell>
          <cell r="AM47">
            <v>61</v>
          </cell>
          <cell r="AN47">
            <v>61</v>
          </cell>
          <cell r="AO47">
            <v>61</v>
          </cell>
          <cell r="AP47">
            <v>61</v>
          </cell>
          <cell r="AQ47">
            <v>61</v>
          </cell>
          <cell r="AR47">
            <v>61</v>
          </cell>
          <cell r="AS47">
            <v>61</v>
          </cell>
          <cell r="AT47">
            <v>61</v>
          </cell>
          <cell r="AU47">
            <v>61</v>
          </cell>
        </row>
        <row r="48">
          <cell r="A48" t="str">
            <v>Suggestion Scheme Score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8.1967213114754106E-2</v>
          </cell>
          <cell r="U48">
            <v>0</v>
          </cell>
          <cell r="V48">
            <v>0.81967213114754101</v>
          </cell>
          <cell r="W48">
            <v>0</v>
          </cell>
          <cell r="X48">
            <v>0.81967213114754101</v>
          </cell>
          <cell r="Y48">
            <v>0</v>
          </cell>
          <cell r="Z48">
            <v>0</v>
          </cell>
          <cell r="AA48">
            <v>0.81967213114754101</v>
          </cell>
          <cell r="AB48">
            <v>1.639344262295082</v>
          </cell>
          <cell r="AC48">
            <v>0</v>
          </cell>
          <cell r="AD48">
            <v>0</v>
          </cell>
          <cell r="AE48">
            <v>3.278688524590164</v>
          </cell>
          <cell r="AF48">
            <v>0</v>
          </cell>
          <cell r="AG48">
            <v>1.639344262295082</v>
          </cell>
          <cell r="AH48">
            <v>1.639344262295082</v>
          </cell>
          <cell r="AI48">
            <v>5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</row>
        <row r="50">
          <cell r="A50" t="str">
            <v>5 S Audit Score(5)</v>
          </cell>
          <cell r="B50">
            <v>4.01</v>
          </cell>
          <cell r="C50">
            <v>4.01</v>
          </cell>
          <cell r="D50">
            <v>4.01</v>
          </cell>
          <cell r="E50">
            <v>2.333333333333333</v>
          </cell>
          <cell r="F50">
            <v>2.33</v>
          </cell>
          <cell r="G50">
            <v>2.33</v>
          </cell>
          <cell r="H50">
            <v>2.33</v>
          </cell>
          <cell r="I50">
            <v>2.33</v>
          </cell>
          <cell r="J50">
            <v>2.3306666666666667</v>
          </cell>
          <cell r="K50">
            <v>2.77</v>
          </cell>
          <cell r="L50">
            <v>2.64</v>
          </cell>
          <cell r="M50">
            <v>2.77</v>
          </cell>
          <cell r="N50">
            <v>2.5499999999999998</v>
          </cell>
          <cell r="O50">
            <v>2.91</v>
          </cell>
          <cell r="P50">
            <v>2.7280000000000002</v>
          </cell>
          <cell r="Q50">
            <v>2.95</v>
          </cell>
          <cell r="R50">
            <v>2.77</v>
          </cell>
          <cell r="S50">
            <v>1.95</v>
          </cell>
          <cell r="T50">
            <v>2.4500000000000002</v>
          </cell>
          <cell r="U50">
            <v>2.4500000000000002</v>
          </cell>
          <cell r="V50">
            <v>2.5140000000000002</v>
          </cell>
          <cell r="W50">
            <v>1.41</v>
          </cell>
          <cell r="X50">
            <v>1.45</v>
          </cell>
          <cell r="Y50">
            <v>2.0499999999999998</v>
          </cell>
          <cell r="Z50">
            <v>1.77</v>
          </cell>
          <cell r="AA50">
            <v>1.56</v>
          </cell>
          <cell r="AB50">
            <v>1.8388000000000002</v>
          </cell>
          <cell r="AC50">
            <v>1.84</v>
          </cell>
          <cell r="AD50">
            <v>0.95</v>
          </cell>
          <cell r="AE50">
            <v>0.95</v>
          </cell>
          <cell r="AF50">
            <v>1.7</v>
          </cell>
          <cell r="AG50">
            <v>2.1800000000000002</v>
          </cell>
          <cell r="AH50">
            <v>2.1800000000000002</v>
          </cell>
          <cell r="AI50">
            <v>1.64985</v>
          </cell>
          <cell r="AJ50">
            <v>1.65</v>
          </cell>
          <cell r="AK50">
            <v>1.65</v>
          </cell>
          <cell r="AL50">
            <v>1.45</v>
          </cell>
          <cell r="AM50">
            <v>2.2999999999999998</v>
          </cell>
          <cell r="AN50">
            <v>2.2999999999999998</v>
          </cell>
          <cell r="AO50">
            <v>1.8699999999999999</v>
          </cell>
          <cell r="AP50">
            <v>2.13</v>
          </cell>
          <cell r="AQ50">
            <v>2.2599999999999998</v>
          </cell>
          <cell r="AR50">
            <v>1.8636363636363638</v>
          </cell>
          <cell r="AS50">
            <v>2</v>
          </cell>
          <cell r="AT50">
            <v>2.3181818181818183</v>
          </cell>
          <cell r="AU50">
            <v>2.1143636363636364</v>
          </cell>
        </row>
        <row r="52">
          <cell r="A52" t="str">
            <v>Productivity (%) for the week</v>
          </cell>
          <cell r="B52">
            <v>40.89</v>
          </cell>
          <cell r="C52">
            <v>44</v>
          </cell>
          <cell r="D52">
            <v>42.445</v>
          </cell>
          <cell r="E52">
            <v>28</v>
          </cell>
          <cell r="F52">
            <v>47</v>
          </cell>
          <cell r="G52">
            <v>58</v>
          </cell>
          <cell r="H52">
            <v>51</v>
          </cell>
          <cell r="I52">
            <v>48</v>
          </cell>
          <cell r="J52">
            <v>46.4</v>
          </cell>
          <cell r="K52">
            <v>44</v>
          </cell>
          <cell r="L52">
            <v>59</v>
          </cell>
          <cell r="M52">
            <v>62</v>
          </cell>
          <cell r="N52">
            <v>51</v>
          </cell>
          <cell r="O52">
            <v>40</v>
          </cell>
          <cell r="P52">
            <v>51.2</v>
          </cell>
          <cell r="Q52">
            <v>49</v>
          </cell>
          <cell r="R52">
            <v>56</v>
          </cell>
          <cell r="S52">
            <v>52</v>
          </cell>
          <cell r="T52">
            <v>54</v>
          </cell>
          <cell r="U52">
            <v>57</v>
          </cell>
          <cell r="V52">
            <v>53.6</v>
          </cell>
          <cell r="W52">
            <v>48</v>
          </cell>
          <cell r="X52">
            <v>56</v>
          </cell>
          <cell r="Y52">
            <v>56</v>
          </cell>
          <cell r="Z52">
            <v>62</v>
          </cell>
          <cell r="AA52">
            <v>58</v>
          </cell>
          <cell r="AB52">
            <v>55.120000000000005</v>
          </cell>
          <cell r="AC52">
            <v>53</v>
          </cell>
          <cell r="AD52">
            <v>61</v>
          </cell>
          <cell r="AE52">
            <v>61</v>
          </cell>
          <cell r="AF52">
            <v>54</v>
          </cell>
          <cell r="AG52">
            <v>59</v>
          </cell>
          <cell r="AH52">
            <v>47</v>
          </cell>
          <cell r="AI52">
            <v>56.015000000000001</v>
          </cell>
          <cell r="AJ52">
            <v>64</v>
          </cell>
          <cell r="AK52">
            <v>57</v>
          </cell>
          <cell r="AL52">
            <v>57</v>
          </cell>
          <cell r="AM52">
            <v>57</v>
          </cell>
          <cell r="AN52">
            <v>50</v>
          </cell>
          <cell r="AO52">
            <v>57</v>
          </cell>
          <cell r="AP52">
            <v>56</v>
          </cell>
          <cell r="AQ52">
            <v>57</v>
          </cell>
          <cell r="AR52">
            <v>61</v>
          </cell>
          <cell r="AS52">
            <v>60</v>
          </cell>
          <cell r="AT52">
            <v>63</v>
          </cell>
          <cell r="AU52">
            <v>59.4</v>
          </cell>
        </row>
        <row r="53">
          <cell r="A53" t="str">
            <v>Productivity Score(30)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15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15</v>
          </cell>
          <cell r="M53">
            <v>15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15</v>
          </cell>
          <cell r="S53">
            <v>0</v>
          </cell>
          <cell r="T53">
            <v>0</v>
          </cell>
          <cell r="U53">
            <v>15</v>
          </cell>
          <cell r="V53">
            <v>0</v>
          </cell>
          <cell r="W53">
            <v>0</v>
          </cell>
          <cell r="X53">
            <v>15</v>
          </cell>
          <cell r="Y53">
            <v>15</v>
          </cell>
          <cell r="Z53">
            <v>15</v>
          </cell>
          <cell r="AA53">
            <v>15</v>
          </cell>
          <cell r="AB53">
            <v>15</v>
          </cell>
          <cell r="AC53">
            <v>0</v>
          </cell>
          <cell r="AD53">
            <v>15</v>
          </cell>
          <cell r="AE53">
            <v>15</v>
          </cell>
          <cell r="AF53">
            <v>0</v>
          </cell>
          <cell r="AG53">
            <v>15</v>
          </cell>
          <cell r="AH53">
            <v>0</v>
          </cell>
          <cell r="AI53">
            <v>15</v>
          </cell>
          <cell r="AJ53">
            <v>15</v>
          </cell>
          <cell r="AK53">
            <v>15</v>
          </cell>
          <cell r="AL53">
            <v>15</v>
          </cell>
          <cell r="AM53">
            <v>15</v>
          </cell>
          <cell r="AN53">
            <v>0</v>
          </cell>
          <cell r="AO53">
            <v>15</v>
          </cell>
          <cell r="AP53">
            <v>15</v>
          </cell>
          <cell r="AQ53">
            <v>15</v>
          </cell>
          <cell r="AR53">
            <v>15</v>
          </cell>
          <cell r="AS53">
            <v>15</v>
          </cell>
          <cell r="AT53">
            <v>15</v>
          </cell>
          <cell r="AU53">
            <v>15</v>
          </cell>
        </row>
        <row r="55">
          <cell r="A55" t="str">
            <v>On time Performance (%)</v>
          </cell>
          <cell r="B55">
            <v>36</v>
          </cell>
          <cell r="C55">
            <v>36</v>
          </cell>
          <cell r="D55">
            <v>36</v>
          </cell>
          <cell r="E55">
            <v>43</v>
          </cell>
          <cell r="F55">
            <v>86</v>
          </cell>
          <cell r="G55">
            <v>47</v>
          </cell>
          <cell r="H55">
            <v>38</v>
          </cell>
          <cell r="I55">
            <v>57</v>
          </cell>
          <cell r="J55">
            <v>54.2</v>
          </cell>
          <cell r="K55">
            <v>16</v>
          </cell>
          <cell r="L55">
            <v>58</v>
          </cell>
          <cell r="M55">
            <v>55</v>
          </cell>
          <cell r="N55">
            <v>50</v>
          </cell>
          <cell r="O55">
            <v>56</v>
          </cell>
          <cell r="P55">
            <v>47</v>
          </cell>
          <cell r="Q55">
            <v>124</v>
          </cell>
          <cell r="R55">
            <v>124</v>
          </cell>
          <cell r="S55">
            <v>0</v>
          </cell>
          <cell r="T55">
            <v>0</v>
          </cell>
          <cell r="U55">
            <v>0</v>
          </cell>
          <cell r="V55">
            <v>49.6</v>
          </cell>
          <cell r="W55">
            <v>100</v>
          </cell>
          <cell r="X55">
            <v>100</v>
          </cell>
          <cell r="Y55">
            <v>100</v>
          </cell>
          <cell r="Z55">
            <v>100</v>
          </cell>
          <cell r="AA55">
            <v>100</v>
          </cell>
          <cell r="AB55">
            <v>89.92</v>
          </cell>
          <cell r="AC55">
            <v>100</v>
          </cell>
          <cell r="AD55">
            <v>100</v>
          </cell>
          <cell r="AE55">
            <v>100</v>
          </cell>
          <cell r="AF55">
            <v>100</v>
          </cell>
          <cell r="AG55">
            <v>100</v>
          </cell>
          <cell r="AH55">
            <v>99</v>
          </cell>
          <cell r="AI55">
            <v>98.615000000000009</v>
          </cell>
          <cell r="AJ55">
            <v>100</v>
          </cell>
          <cell r="AK55">
            <v>100</v>
          </cell>
          <cell r="AL55">
            <v>100</v>
          </cell>
          <cell r="AM55">
            <v>100</v>
          </cell>
          <cell r="AN55">
            <v>100</v>
          </cell>
          <cell r="AO55">
            <v>100</v>
          </cell>
          <cell r="AP55">
            <v>100</v>
          </cell>
          <cell r="AQ55">
            <v>100</v>
          </cell>
          <cell r="AR55">
            <v>100</v>
          </cell>
          <cell r="AS55">
            <v>100</v>
          </cell>
          <cell r="AT55">
            <v>100</v>
          </cell>
          <cell r="AU55">
            <v>100</v>
          </cell>
        </row>
        <row r="56">
          <cell r="A56" t="str">
            <v>On time Performance Score(5)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3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5</v>
          </cell>
          <cell r="R56">
            <v>5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5</v>
          </cell>
          <cell r="X56">
            <v>5</v>
          </cell>
          <cell r="Y56">
            <v>0</v>
          </cell>
          <cell r="Z56">
            <v>0</v>
          </cell>
          <cell r="AA56">
            <v>5</v>
          </cell>
          <cell r="AB56">
            <v>3</v>
          </cell>
          <cell r="AC56">
            <v>5</v>
          </cell>
          <cell r="AD56">
            <v>5</v>
          </cell>
          <cell r="AE56">
            <v>5</v>
          </cell>
          <cell r="AF56">
            <v>5</v>
          </cell>
          <cell r="AG56">
            <v>5</v>
          </cell>
          <cell r="AH56">
            <v>5</v>
          </cell>
          <cell r="AI56">
            <v>4</v>
          </cell>
          <cell r="AJ56">
            <v>5</v>
          </cell>
          <cell r="AK56">
            <v>5</v>
          </cell>
          <cell r="AL56">
            <v>5</v>
          </cell>
          <cell r="AM56">
            <v>5</v>
          </cell>
          <cell r="AN56">
            <v>5</v>
          </cell>
          <cell r="AO56">
            <v>5</v>
          </cell>
          <cell r="AP56">
            <v>5</v>
          </cell>
          <cell r="AQ56">
            <v>5</v>
          </cell>
          <cell r="AR56">
            <v>5</v>
          </cell>
          <cell r="AS56">
            <v>5</v>
          </cell>
          <cell r="AT56">
            <v>5</v>
          </cell>
          <cell r="AU56">
            <v>5</v>
          </cell>
        </row>
        <row r="58">
          <cell r="A58" t="str">
            <v>Attendance (%)</v>
          </cell>
          <cell r="B58">
            <v>87</v>
          </cell>
          <cell r="C58">
            <v>86</v>
          </cell>
          <cell r="D58">
            <v>86.5</v>
          </cell>
          <cell r="E58">
            <v>73.448275862068968</v>
          </cell>
          <cell r="F58">
            <v>91</v>
          </cell>
          <cell r="G58">
            <v>93</v>
          </cell>
          <cell r="H58">
            <v>89</v>
          </cell>
          <cell r="I58">
            <v>89</v>
          </cell>
          <cell r="J58">
            <v>87.089655172413785</v>
          </cell>
          <cell r="K58">
            <v>89</v>
          </cell>
          <cell r="L58">
            <v>84</v>
          </cell>
          <cell r="M58">
            <v>85</v>
          </cell>
          <cell r="N58">
            <v>85</v>
          </cell>
          <cell r="O58">
            <v>86</v>
          </cell>
          <cell r="P58">
            <v>85.8</v>
          </cell>
          <cell r="Q58">
            <v>83</v>
          </cell>
          <cell r="R58">
            <v>84</v>
          </cell>
          <cell r="S58">
            <v>88</v>
          </cell>
          <cell r="T58">
            <v>85</v>
          </cell>
          <cell r="U58">
            <v>87</v>
          </cell>
          <cell r="V58">
            <v>85.4</v>
          </cell>
          <cell r="W58">
            <v>86</v>
          </cell>
          <cell r="X58">
            <v>91</v>
          </cell>
          <cell r="Y58">
            <v>87</v>
          </cell>
          <cell r="Z58">
            <v>82</v>
          </cell>
          <cell r="AA58">
            <v>89</v>
          </cell>
          <cell r="AB58">
            <v>86.28</v>
          </cell>
          <cell r="AC58">
            <v>93</v>
          </cell>
          <cell r="AD58">
            <v>89</v>
          </cell>
          <cell r="AE58">
            <v>88</v>
          </cell>
          <cell r="AF58">
            <v>86</v>
          </cell>
          <cell r="AG58">
            <v>88</v>
          </cell>
          <cell r="AH58">
            <v>87</v>
          </cell>
          <cell r="AI58">
            <v>88.284999999999997</v>
          </cell>
          <cell r="AJ58">
            <v>96</v>
          </cell>
          <cell r="AK58">
            <v>82</v>
          </cell>
          <cell r="AL58">
            <v>88</v>
          </cell>
          <cell r="AM58">
            <v>88</v>
          </cell>
          <cell r="AN58">
            <v>91</v>
          </cell>
          <cell r="AO58">
            <v>89</v>
          </cell>
          <cell r="AP58">
            <v>93</v>
          </cell>
          <cell r="AQ58">
            <v>91</v>
          </cell>
          <cell r="AR58">
            <v>88</v>
          </cell>
          <cell r="AS58">
            <v>85</v>
          </cell>
          <cell r="AT58">
            <v>83</v>
          </cell>
          <cell r="AU58">
            <v>88</v>
          </cell>
        </row>
        <row r="59">
          <cell r="A59" t="str">
            <v>Attendance Score(5)</v>
          </cell>
          <cell r="B59">
            <v>2</v>
          </cell>
          <cell r="C59">
            <v>2</v>
          </cell>
          <cell r="D59">
            <v>2</v>
          </cell>
          <cell r="E59">
            <v>0</v>
          </cell>
          <cell r="F59">
            <v>3</v>
          </cell>
          <cell r="G59">
            <v>3</v>
          </cell>
          <cell r="H59">
            <v>2</v>
          </cell>
          <cell r="I59">
            <v>2</v>
          </cell>
          <cell r="J59">
            <v>2</v>
          </cell>
          <cell r="K59">
            <v>2</v>
          </cell>
          <cell r="L59">
            <v>0</v>
          </cell>
          <cell r="M59">
            <v>2</v>
          </cell>
          <cell r="N59">
            <v>2</v>
          </cell>
          <cell r="O59">
            <v>2</v>
          </cell>
          <cell r="P59">
            <v>2</v>
          </cell>
          <cell r="Q59">
            <v>0</v>
          </cell>
          <cell r="R59">
            <v>0</v>
          </cell>
          <cell r="S59">
            <v>2</v>
          </cell>
          <cell r="T59">
            <v>2</v>
          </cell>
          <cell r="U59">
            <v>2</v>
          </cell>
          <cell r="V59">
            <v>2</v>
          </cell>
          <cell r="W59">
            <v>2</v>
          </cell>
          <cell r="X59">
            <v>3</v>
          </cell>
          <cell r="Y59">
            <v>2</v>
          </cell>
          <cell r="Z59">
            <v>0</v>
          </cell>
          <cell r="AA59">
            <v>2</v>
          </cell>
          <cell r="AB59">
            <v>2</v>
          </cell>
          <cell r="AC59">
            <v>3</v>
          </cell>
          <cell r="AD59">
            <v>2</v>
          </cell>
          <cell r="AE59">
            <v>2</v>
          </cell>
          <cell r="AF59">
            <v>2</v>
          </cell>
          <cell r="AG59">
            <v>2</v>
          </cell>
          <cell r="AH59">
            <v>2</v>
          </cell>
          <cell r="AI59">
            <v>2</v>
          </cell>
          <cell r="AJ59">
            <v>5</v>
          </cell>
          <cell r="AK59">
            <v>0</v>
          </cell>
          <cell r="AL59">
            <v>2</v>
          </cell>
          <cell r="AM59">
            <v>2</v>
          </cell>
          <cell r="AN59">
            <v>3</v>
          </cell>
          <cell r="AO59">
            <v>2</v>
          </cell>
          <cell r="AP59">
            <v>3</v>
          </cell>
          <cell r="AQ59">
            <v>3</v>
          </cell>
          <cell r="AR59">
            <v>2</v>
          </cell>
          <cell r="AS59">
            <v>2</v>
          </cell>
          <cell r="AT59">
            <v>0</v>
          </cell>
          <cell r="AU59">
            <v>2</v>
          </cell>
        </row>
        <row r="61">
          <cell r="A61" t="str">
            <v>Line stopped in min. during the week</v>
          </cell>
          <cell r="E61">
            <v>0</v>
          </cell>
          <cell r="F61">
            <v>40</v>
          </cell>
          <cell r="G61">
            <v>15</v>
          </cell>
          <cell r="H61">
            <v>0</v>
          </cell>
          <cell r="I61">
            <v>0</v>
          </cell>
          <cell r="J61">
            <v>11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</row>
        <row r="62">
          <cell r="A62" t="str">
            <v>Quality System Follow-up(10)</v>
          </cell>
          <cell r="B62">
            <v>5</v>
          </cell>
          <cell r="C62">
            <v>3</v>
          </cell>
          <cell r="D62">
            <v>4</v>
          </cell>
          <cell r="E62">
            <v>10</v>
          </cell>
          <cell r="F62">
            <v>3</v>
          </cell>
          <cell r="G62">
            <v>5</v>
          </cell>
          <cell r="H62">
            <v>10</v>
          </cell>
          <cell r="I62">
            <v>10</v>
          </cell>
          <cell r="J62">
            <v>5</v>
          </cell>
          <cell r="K62">
            <v>5</v>
          </cell>
          <cell r="L62">
            <v>5</v>
          </cell>
          <cell r="M62">
            <v>5</v>
          </cell>
          <cell r="N62">
            <v>5</v>
          </cell>
          <cell r="O62">
            <v>5</v>
          </cell>
          <cell r="P62">
            <v>10</v>
          </cell>
          <cell r="Q62">
            <v>10</v>
          </cell>
          <cell r="R62">
            <v>10</v>
          </cell>
          <cell r="S62">
            <v>10</v>
          </cell>
          <cell r="T62">
            <v>10</v>
          </cell>
          <cell r="U62">
            <v>10</v>
          </cell>
          <cell r="V62">
            <v>10</v>
          </cell>
          <cell r="W62">
            <v>10</v>
          </cell>
          <cell r="X62">
            <v>10</v>
          </cell>
          <cell r="Y62">
            <v>10</v>
          </cell>
          <cell r="Z62">
            <v>10</v>
          </cell>
          <cell r="AA62">
            <v>10</v>
          </cell>
          <cell r="AB62">
            <v>10</v>
          </cell>
          <cell r="AC62">
            <v>10</v>
          </cell>
          <cell r="AD62">
            <v>10</v>
          </cell>
          <cell r="AE62">
            <v>10</v>
          </cell>
          <cell r="AF62">
            <v>10</v>
          </cell>
          <cell r="AG62">
            <v>10</v>
          </cell>
          <cell r="AH62">
            <v>10</v>
          </cell>
          <cell r="AI62">
            <v>10</v>
          </cell>
          <cell r="AJ62">
            <v>10</v>
          </cell>
          <cell r="AK62">
            <v>10</v>
          </cell>
          <cell r="AL62">
            <v>10</v>
          </cell>
          <cell r="AM62">
            <v>10</v>
          </cell>
          <cell r="AN62">
            <v>10</v>
          </cell>
          <cell r="AO62">
            <v>10</v>
          </cell>
          <cell r="AP62">
            <v>10</v>
          </cell>
          <cell r="AQ62">
            <v>10</v>
          </cell>
          <cell r="AR62">
            <v>10</v>
          </cell>
          <cell r="AS62">
            <v>10</v>
          </cell>
          <cell r="AT62">
            <v>10</v>
          </cell>
          <cell r="AU62">
            <v>10</v>
          </cell>
        </row>
        <row r="64">
          <cell r="A64" t="str">
            <v>Deviations received in a week</v>
          </cell>
          <cell r="D64">
            <v>0</v>
          </cell>
          <cell r="E64">
            <v>0</v>
          </cell>
          <cell r="F64">
            <v>1</v>
          </cell>
          <cell r="G64">
            <v>0</v>
          </cell>
          <cell r="H64">
            <v>0</v>
          </cell>
          <cell r="I64">
            <v>0</v>
          </cell>
          <cell r="J64">
            <v>0.2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1</v>
          </cell>
          <cell r="S64">
            <v>0</v>
          </cell>
          <cell r="T64">
            <v>0</v>
          </cell>
          <cell r="U64">
            <v>0</v>
          </cell>
          <cell r="V64">
            <v>0.2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0.04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1</v>
          </cell>
          <cell r="AI64">
            <v>0.13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</row>
        <row r="65">
          <cell r="A65" t="str">
            <v>Deviation Score(5)</v>
          </cell>
          <cell r="B65">
            <v>0</v>
          </cell>
          <cell r="C65">
            <v>5</v>
          </cell>
          <cell r="D65">
            <v>5</v>
          </cell>
          <cell r="E65">
            <v>5</v>
          </cell>
          <cell r="F65">
            <v>0</v>
          </cell>
          <cell r="G65">
            <v>5</v>
          </cell>
          <cell r="H65">
            <v>5</v>
          </cell>
          <cell r="I65">
            <v>5</v>
          </cell>
          <cell r="J65">
            <v>5</v>
          </cell>
          <cell r="K65">
            <v>5</v>
          </cell>
          <cell r="L65">
            <v>5</v>
          </cell>
          <cell r="M65">
            <v>5</v>
          </cell>
          <cell r="N65">
            <v>5</v>
          </cell>
          <cell r="O65">
            <v>5</v>
          </cell>
          <cell r="P65">
            <v>5</v>
          </cell>
          <cell r="Q65">
            <v>5</v>
          </cell>
          <cell r="R65">
            <v>0</v>
          </cell>
          <cell r="S65">
            <v>5</v>
          </cell>
          <cell r="T65">
            <v>5</v>
          </cell>
          <cell r="U65">
            <v>5</v>
          </cell>
          <cell r="V65">
            <v>5</v>
          </cell>
          <cell r="W65">
            <v>5</v>
          </cell>
          <cell r="X65">
            <v>5</v>
          </cell>
          <cell r="Y65">
            <v>5</v>
          </cell>
          <cell r="Z65">
            <v>5</v>
          </cell>
          <cell r="AA65">
            <v>5</v>
          </cell>
          <cell r="AB65">
            <v>5</v>
          </cell>
          <cell r="AC65">
            <v>5</v>
          </cell>
          <cell r="AD65">
            <v>5</v>
          </cell>
          <cell r="AE65">
            <v>5</v>
          </cell>
          <cell r="AF65">
            <v>5</v>
          </cell>
          <cell r="AG65">
            <v>5</v>
          </cell>
          <cell r="AH65">
            <v>0</v>
          </cell>
          <cell r="AI65">
            <v>5</v>
          </cell>
          <cell r="AJ65">
            <v>5</v>
          </cell>
          <cell r="AK65">
            <v>5</v>
          </cell>
          <cell r="AL65">
            <v>5</v>
          </cell>
          <cell r="AM65">
            <v>5</v>
          </cell>
          <cell r="AN65">
            <v>5</v>
          </cell>
          <cell r="AO65">
            <v>5</v>
          </cell>
          <cell r="AP65">
            <v>5</v>
          </cell>
          <cell r="AQ65">
            <v>5</v>
          </cell>
          <cell r="AR65">
            <v>5</v>
          </cell>
          <cell r="AS65">
            <v>5</v>
          </cell>
          <cell r="AT65">
            <v>5</v>
          </cell>
          <cell r="AU65">
            <v>5</v>
          </cell>
        </row>
        <row r="67">
          <cell r="A67" t="str">
            <v>Scrap Value(%of net sales)</v>
          </cell>
        </row>
        <row r="68">
          <cell r="A68" t="str">
            <v>Scrap Score</v>
          </cell>
        </row>
        <row r="70">
          <cell r="A70" t="str">
            <v>Internal Memos issued during the week</v>
          </cell>
          <cell r="D70">
            <v>2</v>
          </cell>
          <cell r="E70">
            <v>1</v>
          </cell>
          <cell r="F70">
            <v>1</v>
          </cell>
          <cell r="G70">
            <v>0</v>
          </cell>
          <cell r="H70">
            <v>2</v>
          </cell>
          <cell r="I70">
            <v>0</v>
          </cell>
          <cell r="J70" t="str">
            <v>---</v>
          </cell>
          <cell r="K70">
            <v>1</v>
          </cell>
          <cell r="L70">
            <v>2</v>
          </cell>
          <cell r="M70">
            <v>2</v>
          </cell>
          <cell r="N70">
            <v>0</v>
          </cell>
          <cell r="O70">
            <v>1</v>
          </cell>
          <cell r="P70">
            <v>1.2</v>
          </cell>
          <cell r="Q70">
            <v>0</v>
          </cell>
          <cell r="R70">
            <v>1</v>
          </cell>
          <cell r="S70">
            <v>0</v>
          </cell>
          <cell r="T70">
            <v>0</v>
          </cell>
          <cell r="U70">
            <v>0</v>
          </cell>
          <cell r="V70">
            <v>0.2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0.04</v>
          </cell>
          <cell r="AC70">
            <v>0</v>
          </cell>
          <cell r="AD70">
            <v>0</v>
          </cell>
          <cell r="AE70">
            <v>0</v>
          </cell>
          <cell r="AI70">
            <v>8.0000000000000002E-3</v>
          </cell>
        </row>
        <row r="71">
          <cell r="A71" t="str">
            <v>Internal Memos not closed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5</v>
          </cell>
          <cell r="H71">
            <v>0</v>
          </cell>
          <cell r="I71">
            <v>5</v>
          </cell>
          <cell r="J71" t="str">
            <v>---</v>
          </cell>
          <cell r="K71">
            <v>0</v>
          </cell>
          <cell r="L71">
            <v>1</v>
          </cell>
          <cell r="M71">
            <v>2</v>
          </cell>
          <cell r="N71">
            <v>0</v>
          </cell>
          <cell r="O71">
            <v>1</v>
          </cell>
          <cell r="P71">
            <v>0.8</v>
          </cell>
          <cell r="Q71">
            <v>0</v>
          </cell>
          <cell r="R71">
            <v>1</v>
          </cell>
          <cell r="S71">
            <v>0</v>
          </cell>
          <cell r="T71">
            <v>0</v>
          </cell>
          <cell r="U71">
            <v>0</v>
          </cell>
          <cell r="V71">
            <v>0.2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0.04</v>
          </cell>
          <cell r="AC71">
            <v>0</v>
          </cell>
          <cell r="AD71">
            <v>0</v>
          </cell>
          <cell r="AE71">
            <v>0</v>
          </cell>
          <cell r="AI71">
            <v>8.0000000000000002E-3</v>
          </cell>
        </row>
        <row r="72">
          <cell r="A72" t="str">
            <v>Internal Memo Score(5)</v>
          </cell>
          <cell r="B72">
            <v>0</v>
          </cell>
          <cell r="C72">
            <v>0</v>
          </cell>
          <cell r="D72">
            <v>0</v>
          </cell>
          <cell r="E72">
            <v>5</v>
          </cell>
          <cell r="F72">
            <v>5</v>
          </cell>
          <cell r="G72">
            <v>0</v>
          </cell>
          <cell r="H72">
            <v>5</v>
          </cell>
          <cell r="I72">
            <v>0</v>
          </cell>
          <cell r="J72" t="str">
            <v>---</v>
          </cell>
          <cell r="K72">
            <v>2.5</v>
          </cell>
          <cell r="L72">
            <v>0</v>
          </cell>
          <cell r="M72">
            <v>0</v>
          </cell>
          <cell r="N72">
            <v>5</v>
          </cell>
          <cell r="O72">
            <v>0</v>
          </cell>
          <cell r="P72">
            <v>2.5</v>
          </cell>
          <cell r="Q72">
            <v>5</v>
          </cell>
          <cell r="R72">
            <v>0</v>
          </cell>
          <cell r="S72">
            <v>5</v>
          </cell>
          <cell r="T72">
            <v>5</v>
          </cell>
          <cell r="U72">
            <v>5</v>
          </cell>
          <cell r="V72">
            <v>5</v>
          </cell>
          <cell r="W72">
            <v>5</v>
          </cell>
          <cell r="X72">
            <v>5</v>
          </cell>
          <cell r="Y72">
            <v>5</v>
          </cell>
          <cell r="Z72">
            <v>5</v>
          </cell>
          <cell r="AA72">
            <v>5</v>
          </cell>
          <cell r="AB72">
            <v>5</v>
          </cell>
          <cell r="AC72">
            <v>5</v>
          </cell>
          <cell r="AD72">
            <v>5</v>
          </cell>
          <cell r="AE72">
            <v>5</v>
          </cell>
          <cell r="AI72">
            <v>5</v>
          </cell>
        </row>
        <row r="74">
          <cell r="A74" t="str">
            <v>Performance Score</v>
          </cell>
          <cell r="B74">
            <v>37.669621802002226</v>
          </cell>
          <cell r="C74">
            <v>48.849802031779106</v>
          </cell>
          <cell r="D74">
            <v>45.913072106705279</v>
          </cell>
          <cell r="E74">
            <v>52.24962102383784</v>
          </cell>
          <cell r="F74">
            <v>44.382451292429792</v>
          </cell>
          <cell r="G74">
            <v>65.002944630129917</v>
          </cell>
          <cell r="H74">
            <v>53.189252697626642</v>
          </cell>
          <cell r="I74">
            <v>53.608744968858588</v>
          </cell>
          <cell r="J74">
            <v>48.598424639085501</v>
          </cell>
          <cell r="K74">
            <v>52.228138536488011</v>
          </cell>
          <cell r="L74">
            <v>62.622960269463796</v>
          </cell>
          <cell r="M74">
            <v>64.52641624122117</v>
          </cell>
          <cell r="N74">
            <v>54.43132500166378</v>
          </cell>
          <cell r="O74">
            <v>49.47057793192181</v>
          </cell>
          <cell r="P74">
            <v>57.013276691277717</v>
          </cell>
          <cell r="Q74">
            <v>62.27445537994258</v>
          </cell>
          <cell r="R74">
            <v>66.946812643928823</v>
          </cell>
          <cell r="S74">
            <v>58.708152805159308</v>
          </cell>
          <cell r="T74">
            <v>57.40118440047678</v>
          </cell>
          <cell r="U74">
            <v>73.389008507342439</v>
          </cell>
          <cell r="V74">
            <v>59.467827108531544</v>
          </cell>
          <cell r="W74">
            <v>63.282472196466742</v>
          </cell>
          <cell r="X74">
            <v>80.053746319919981</v>
          </cell>
          <cell r="Y74">
            <v>45.433862877065238</v>
          </cell>
          <cell r="Z74">
            <v>71.660796067185416</v>
          </cell>
          <cell r="AA74">
            <v>79.300551705064279</v>
          </cell>
          <cell r="AB74">
            <v>69.600836622754485</v>
          </cell>
          <cell r="AC74">
            <v>59.600799139855617</v>
          </cell>
          <cell r="AD74">
            <v>72.773276311597527</v>
          </cell>
          <cell r="AE74">
            <v>18.426845342447603</v>
          </cell>
          <cell r="AF74">
            <v>45.871902525869018</v>
          </cell>
          <cell r="AG74">
            <v>75.664819775659339</v>
          </cell>
          <cell r="AH74">
            <v>55.817593178947682</v>
          </cell>
          <cell r="AI74">
            <v>68.680231562485716</v>
          </cell>
          <cell r="AJ74">
            <v>76.643851697960628</v>
          </cell>
          <cell r="AK74">
            <v>70.954391946622565</v>
          </cell>
          <cell r="AL74">
            <v>73.430312904854858</v>
          </cell>
          <cell r="AM74">
            <v>74.289064124084618</v>
          </cell>
          <cell r="AN74">
            <v>59.557319913472767</v>
          </cell>
          <cell r="AO74">
            <v>73.749571743774936</v>
          </cell>
          <cell r="AP74">
            <v>75.08827152363358</v>
          </cell>
          <cell r="AQ74">
            <v>75.188075156254428</v>
          </cell>
          <cell r="AR74">
            <v>73.794899928920671</v>
          </cell>
          <cell r="AS74">
            <v>73.841097331236099</v>
          </cell>
          <cell r="AT74">
            <v>72.19861218382573</v>
          </cell>
          <cell r="AU74">
            <v>74.018775995940928</v>
          </cell>
        </row>
      </sheetData>
      <sheetData sheetId="2" refreshError="1">
        <row r="1">
          <cell r="A1" t="str">
            <v>MSSL PERFORMANCE SCORE</v>
          </cell>
          <cell r="B1" t="str">
            <v>PLANT PERFORMANCE SCORE</v>
          </cell>
          <cell r="S1" t="str">
            <v>MSSL-PUNE</v>
          </cell>
        </row>
        <row r="2">
          <cell r="A2" t="str">
            <v>MSSL PERFORMANCE SCORE</v>
          </cell>
        </row>
        <row r="3">
          <cell r="A3" t="str">
            <v>LCV / MCV / HCV FOCUSSED FACTORY</v>
          </cell>
        </row>
        <row r="4">
          <cell r="A4" t="str">
            <v>CELL : MARKETING</v>
          </cell>
        </row>
        <row r="5">
          <cell r="B5" t="str">
            <v>Jan. (wk-1)</v>
          </cell>
          <cell r="C5" t="str">
            <v>Jan. (wk-2)</v>
          </cell>
          <cell r="D5" t="str">
            <v>Jan. (wk-3)</v>
          </cell>
          <cell r="E5" t="str">
            <v>Jan. (wk-4)</v>
          </cell>
          <cell r="F5" t="str">
            <v>Jan. (wk-5)</v>
          </cell>
          <cell r="G5" t="str">
            <v>Mar-99(wk-1)</v>
          </cell>
          <cell r="H5" t="str">
            <v>March-99(wk-2)</v>
          </cell>
          <cell r="I5" t="str">
            <v>March-99(wk-3)</v>
          </cell>
          <cell r="J5" t="str">
            <v>March-99(wk-4)</v>
          </cell>
          <cell r="K5">
            <v>36220</v>
          </cell>
          <cell r="L5" t="str">
            <v>Apr (wk-1)</v>
          </cell>
          <cell r="M5" t="str">
            <v>Apr (wk-2)</v>
          </cell>
          <cell r="N5" t="str">
            <v>Apr (wk-3)</v>
          </cell>
          <cell r="O5" t="str">
            <v>Apr (wk-4)</v>
          </cell>
          <cell r="P5" t="str">
            <v>Jun(wk-5)</v>
          </cell>
          <cell r="Q5" t="str">
            <v>Jul(wk-1)</v>
          </cell>
          <cell r="R5" t="str">
            <v>Jul(wk-2)</v>
          </cell>
          <cell r="S5" t="str">
            <v>Jul(wk-3)</v>
          </cell>
          <cell r="T5" t="str">
            <v>Jul(wk-4)</v>
          </cell>
          <cell r="U5" t="str">
            <v>Jul(wk-5)</v>
          </cell>
          <cell r="V5" t="str">
            <v>JULY'99</v>
          </cell>
          <cell r="W5" t="str">
            <v>AUG(WK-1)</v>
          </cell>
          <cell r="X5" t="str">
            <v>AUG(WK-2)</v>
          </cell>
          <cell r="Y5" t="str">
            <v>AUG(WK-3)</v>
          </cell>
          <cell r="Z5" t="str">
            <v>AUG(WK-4)</v>
          </cell>
          <cell r="AA5" t="str">
            <v>AUG(WK-5)</v>
          </cell>
          <cell r="AB5" t="str">
            <v>AUG'99</v>
          </cell>
          <cell r="AC5" t="str">
            <v>SEPT(WK-1)</v>
          </cell>
          <cell r="AD5" t="str">
            <v>SEPT(WK-2)</v>
          </cell>
          <cell r="AE5" t="str">
            <v>SEPT(WK-3)</v>
          </cell>
          <cell r="AF5" t="str">
            <v>SEPT(WK-4)</v>
          </cell>
          <cell r="AG5" t="str">
            <v>SEPT(WK-5)</v>
          </cell>
          <cell r="AH5" t="str">
            <v>SEPT'99</v>
          </cell>
        </row>
        <row r="7">
          <cell r="A7" t="str">
            <v>Defects contributed to Engg. dept.(20)</v>
          </cell>
          <cell r="B7">
            <v>40</v>
          </cell>
          <cell r="C7">
            <v>40</v>
          </cell>
          <cell r="D7">
            <v>40</v>
          </cell>
          <cell r="E7">
            <v>40</v>
          </cell>
          <cell r="G7">
            <v>0</v>
          </cell>
          <cell r="H7">
            <v>0</v>
          </cell>
          <cell r="I7">
            <v>0</v>
          </cell>
          <cell r="J7">
            <v>1</v>
          </cell>
          <cell r="K7">
            <v>0</v>
          </cell>
          <cell r="L7">
            <v>1</v>
          </cell>
          <cell r="M7">
            <v>0</v>
          </cell>
          <cell r="N7">
            <v>0</v>
          </cell>
          <cell r="O7">
            <v>0</v>
          </cell>
          <cell r="P7">
            <v>1</v>
          </cell>
          <cell r="Q7">
            <v>1</v>
          </cell>
          <cell r="R7">
            <v>7</v>
          </cell>
          <cell r="S7">
            <v>110</v>
          </cell>
          <cell r="T7">
            <v>0</v>
          </cell>
          <cell r="U7">
            <v>0</v>
          </cell>
          <cell r="V7">
            <v>23.6</v>
          </cell>
          <cell r="W7">
            <v>2</v>
          </cell>
          <cell r="X7">
            <v>500</v>
          </cell>
          <cell r="Y7">
            <v>0</v>
          </cell>
          <cell r="Z7">
            <v>12</v>
          </cell>
          <cell r="AA7">
            <v>5</v>
          </cell>
          <cell r="AB7">
            <v>103.8</v>
          </cell>
          <cell r="AC7">
            <v>0</v>
          </cell>
          <cell r="AD7">
            <v>100</v>
          </cell>
          <cell r="AE7">
            <v>16</v>
          </cell>
          <cell r="AF7">
            <v>5</v>
          </cell>
          <cell r="AG7">
            <v>83</v>
          </cell>
          <cell r="AH7">
            <v>40.799999999999997</v>
          </cell>
          <cell r="AI7">
            <v>0</v>
          </cell>
          <cell r="AJ7">
            <v>0</v>
          </cell>
          <cell r="AK7">
            <v>0</v>
          </cell>
        </row>
        <row r="8">
          <cell r="A8" t="str">
            <v>Score(20)</v>
          </cell>
          <cell r="B8">
            <v>0</v>
          </cell>
          <cell r="C8">
            <v>1</v>
          </cell>
          <cell r="D8">
            <v>1</v>
          </cell>
          <cell r="E8">
            <v>1</v>
          </cell>
          <cell r="G8">
            <v>15</v>
          </cell>
          <cell r="H8">
            <v>15</v>
          </cell>
          <cell r="I8">
            <v>15</v>
          </cell>
          <cell r="J8">
            <v>5</v>
          </cell>
          <cell r="K8">
            <v>15</v>
          </cell>
          <cell r="L8">
            <v>15</v>
          </cell>
          <cell r="M8">
            <v>15</v>
          </cell>
          <cell r="N8">
            <v>15</v>
          </cell>
          <cell r="O8">
            <v>15</v>
          </cell>
          <cell r="P8">
            <v>5</v>
          </cell>
          <cell r="Q8">
            <v>5</v>
          </cell>
          <cell r="R8">
            <v>0</v>
          </cell>
          <cell r="S8">
            <v>0</v>
          </cell>
          <cell r="T8">
            <v>15</v>
          </cell>
          <cell r="U8">
            <v>15</v>
          </cell>
          <cell r="V8">
            <v>0</v>
          </cell>
          <cell r="W8">
            <v>0</v>
          </cell>
          <cell r="X8">
            <v>0</v>
          </cell>
          <cell r="Y8">
            <v>15</v>
          </cell>
          <cell r="Z8">
            <v>0</v>
          </cell>
          <cell r="AA8">
            <v>0</v>
          </cell>
          <cell r="AB8">
            <v>0</v>
          </cell>
          <cell r="AC8">
            <v>15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</row>
        <row r="10">
          <cell r="A10" t="str">
            <v>No. Of MIN not implemented</v>
          </cell>
          <cell r="B10">
            <v>3</v>
          </cell>
          <cell r="C10">
            <v>3</v>
          </cell>
          <cell r="D10">
            <v>3</v>
          </cell>
          <cell r="E10">
            <v>3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1</v>
          </cell>
          <cell r="AA10">
            <v>1</v>
          </cell>
          <cell r="AB10">
            <v>2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</row>
        <row r="11">
          <cell r="A11" t="str">
            <v>Score(10)</v>
          </cell>
          <cell r="B11">
            <v>0</v>
          </cell>
          <cell r="C11">
            <v>10</v>
          </cell>
          <cell r="D11">
            <v>10</v>
          </cell>
          <cell r="E11">
            <v>10</v>
          </cell>
          <cell r="G11">
            <v>20</v>
          </cell>
          <cell r="H11">
            <v>20</v>
          </cell>
          <cell r="I11">
            <v>20</v>
          </cell>
          <cell r="J11">
            <v>20</v>
          </cell>
          <cell r="K11">
            <v>20</v>
          </cell>
          <cell r="L11">
            <v>20</v>
          </cell>
          <cell r="M11">
            <v>0</v>
          </cell>
          <cell r="N11">
            <v>20</v>
          </cell>
          <cell r="O11">
            <v>20</v>
          </cell>
          <cell r="P11">
            <v>20</v>
          </cell>
          <cell r="Q11">
            <v>10</v>
          </cell>
          <cell r="R11">
            <v>10</v>
          </cell>
          <cell r="S11">
            <v>10</v>
          </cell>
          <cell r="T11">
            <v>10</v>
          </cell>
          <cell r="U11">
            <v>10</v>
          </cell>
          <cell r="V11">
            <v>10</v>
          </cell>
          <cell r="W11">
            <v>10</v>
          </cell>
          <cell r="X11">
            <v>10</v>
          </cell>
          <cell r="Y11">
            <v>10</v>
          </cell>
          <cell r="Z11">
            <v>0</v>
          </cell>
          <cell r="AA11">
            <v>0</v>
          </cell>
          <cell r="AB11">
            <v>0</v>
          </cell>
          <cell r="AC11">
            <v>10</v>
          </cell>
          <cell r="AD11">
            <v>10</v>
          </cell>
          <cell r="AE11">
            <v>10</v>
          </cell>
          <cell r="AF11">
            <v>10</v>
          </cell>
          <cell r="AG11">
            <v>10</v>
          </cell>
          <cell r="AH11">
            <v>10</v>
          </cell>
          <cell r="AI11">
            <v>0</v>
          </cell>
          <cell r="AJ11">
            <v>0</v>
          </cell>
          <cell r="AK11">
            <v>0</v>
          </cell>
        </row>
        <row r="13">
          <cell r="A13" t="str">
            <v>Customer Committment failures</v>
          </cell>
          <cell r="B13">
            <v>10</v>
          </cell>
          <cell r="C13">
            <v>10</v>
          </cell>
          <cell r="D13">
            <v>10</v>
          </cell>
          <cell r="E13">
            <v>10</v>
          </cell>
          <cell r="G13">
            <v>0</v>
          </cell>
          <cell r="H13">
            <v>1</v>
          </cell>
          <cell r="I13">
            <v>0</v>
          </cell>
          <cell r="J13">
            <v>0</v>
          </cell>
          <cell r="K13">
            <v>1</v>
          </cell>
          <cell r="L13">
            <v>1</v>
          </cell>
          <cell r="M13">
            <v>0</v>
          </cell>
          <cell r="N13">
            <v>0</v>
          </cell>
          <cell r="P13">
            <v>1</v>
          </cell>
          <cell r="Q13">
            <v>1</v>
          </cell>
          <cell r="R13">
            <v>1</v>
          </cell>
          <cell r="S13">
            <v>1</v>
          </cell>
          <cell r="T13">
            <v>1</v>
          </cell>
          <cell r="U13">
            <v>0</v>
          </cell>
          <cell r="V13">
            <v>0.8</v>
          </cell>
          <cell r="W13">
            <v>2</v>
          </cell>
          <cell r="X13">
            <v>0</v>
          </cell>
          <cell r="Y13">
            <v>1</v>
          </cell>
          <cell r="Z13">
            <v>0</v>
          </cell>
          <cell r="AA13">
            <v>0</v>
          </cell>
          <cell r="AB13">
            <v>0.6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</row>
        <row r="14">
          <cell r="A14" t="str">
            <v>Score(35)</v>
          </cell>
          <cell r="B14">
            <v>140</v>
          </cell>
          <cell r="C14">
            <v>225</v>
          </cell>
          <cell r="D14">
            <v>430</v>
          </cell>
          <cell r="E14" t="str">
            <v>S</v>
          </cell>
          <cell r="G14">
            <v>20</v>
          </cell>
          <cell r="H14">
            <v>0</v>
          </cell>
          <cell r="I14">
            <v>20</v>
          </cell>
          <cell r="J14">
            <v>20</v>
          </cell>
          <cell r="K14">
            <v>10</v>
          </cell>
          <cell r="L14">
            <v>10</v>
          </cell>
          <cell r="M14">
            <v>20</v>
          </cell>
          <cell r="N14">
            <v>20</v>
          </cell>
          <cell r="O14">
            <v>0</v>
          </cell>
          <cell r="P14">
            <v>10</v>
          </cell>
          <cell r="Q14">
            <v>10</v>
          </cell>
          <cell r="R14">
            <v>10</v>
          </cell>
          <cell r="S14">
            <v>10</v>
          </cell>
          <cell r="T14">
            <v>10</v>
          </cell>
          <cell r="U14">
            <v>35</v>
          </cell>
          <cell r="V14">
            <v>15</v>
          </cell>
          <cell r="W14">
            <v>0</v>
          </cell>
          <cell r="X14">
            <v>35</v>
          </cell>
          <cell r="Y14">
            <v>10</v>
          </cell>
          <cell r="Z14">
            <v>35</v>
          </cell>
          <cell r="AA14">
            <v>35</v>
          </cell>
          <cell r="AB14">
            <v>23</v>
          </cell>
          <cell r="AC14">
            <v>35</v>
          </cell>
          <cell r="AD14">
            <v>35</v>
          </cell>
          <cell r="AE14">
            <v>35</v>
          </cell>
          <cell r="AF14">
            <v>35</v>
          </cell>
          <cell r="AG14">
            <v>35</v>
          </cell>
          <cell r="AH14">
            <v>35</v>
          </cell>
          <cell r="AI14">
            <v>0</v>
          </cell>
          <cell r="AJ14">
            <v>0</v>
          </cell>
          <cell r="AK14">
            <v>0</v>
          </cell>
        </row>
        <row r="16">
          <cell r="A16" t="str">
            <v>Internal committment failures</v>
          </cell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2</v>
          </cell>
          <cell r="M16">
            <v>1</v>
          </cell>
          <cell r="N16">
            <v>2</v>
          </cell>
          <cell r="O16">
            <v>1</v>
          </cell>
          <cell r="P16">
            <v>2</v>
          </cell>
          <cell r="Q16">
            <v>2</v>
          </cell>
          <cell r="R16">
            <v>2</v>
          </cell>
          <cell r="S16">
            <v>2</v>
          </cell>
          <cell r="T16">
            <v>2</v>
          </cell>
          <cell r="U16">
            <v>0</v>
          </cell>
          <cell r="V16">
            <v>1.6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1</v>
          </cell>
          <cell r="AH16">
            <v>0.2</v>
          </cell>
        </row>
        <row r="17">
          <cell r="A17" t="str">
            <v>Score(15)</v>
          </cell>
          <cell r="G17">
            <v>15</v>
          </cell>
          <cell r="H17">
            <v>15</v>
          </cell>
          <cell r="I17">
            <v>15</v>
          </cell>
          <cell r="J17">
            <v>12</v>
          </cell>
          <cell r="K17">
            <v>15</v>
          </cell>
          <cell r="L17">
            <v>9</v>
          </cell>
          <cell r="M17">
            <v>12</v>
          </cell>
          <cell r="N17">
            <v>9</v>
          </cell>
          <cell r="O17">
            <v>12</v>
          </cell>
          <cell r="P17">
            <v>3</v>
          </cell>
          <cell r="Q17">
            <v>3</v>
          </cell>
          <cell r="R17">
            <v>3</v>
          </cell>
          <cell r="S17">
            <v>3</v>
          </cell>
          <cell r="T17">
            <v>3</v>
          </cell>
          <cell r="U17">
            <v>15</v>
          </cell>
          <cell r="V17">
            <v>5.4</v>
          </cell>
          <cell r="W17">
            <v>15</v>
          </cell>
          <cell r="X17">
            <v>15</v>
          </cell>
          <cell r="Y17">
            <v>15</v>
          </cell>
          <cell r="Z17">
            <v>15</v>
          </cell>
          <cell r="AA17">
            <v>15</v>
          </cell>
          <cell r="AB17">
            <v>15</v>
          </cell>
          <cell r="AC17">
            <v>15</v>
          </cell>
          <cell r="AD17">
            <v>15</v>
          </cell>
          <cell r="AE17">
            <v>15</v>
          </cell>
          <cell r="AF17">
            <v>15</v>
          </cell>
          <cell r="AG17">
            <v>15</v>
          </cell>
          <cell r="AH17">
            <v>15</v>
          </cell>
        </row>
        <row r="18">
          <cell r="B18" t="str">
            <v>MAY(WK-3)</v>
          </cell>
          <cell r="C18" t="str">
            <v>MAY(WK-4)</v>
          </cell>
          <cell r="D18" t="str">
            <v>MAY'99</v>
          </cell>
          <cell r="E18" t="str">
            <v>Jun(wk-1)</v>
          </cell>
          <cell r="F18" t="str">
            <v>Jun(wk-2)</v>
          </cell>
          <cell r="G18" t="str">
            <v>Jun(wk-3)</v>
          </cell>
          <cell r="H18" t="str">
            <v>Jun(wk-4)</v>
          </cell>
          <cell r="I18" t="str">
            <v>Jun(wk-5)</v>
          </cell>
          <cell r="J18" t="str">
            <v>JUNE'99</v>
          </cell>
          <cell r="K18" t="str">
            <v>JUL(WK-1)</v>
          </cell>
          <cell r="L18" t="str">
            <v>JUL(WK-2)</v>
          </cell>
          <cell r="M18" t="str">
            <v>JUL(WK-3)</v>
          </cell>
          <cell r="N18" t="str">
            <v>JUL(WK-4)</v>
          </cell>
          <cell r="O18" t="str">
            <v>JUL(WK-5)</v>
          </cell>
          <cell r="P18" t="str">
            <v>JULY'99</v>
          </cell>
          <cell r="Q18" t="str">
            <v>AUG(WK-1)</v>
          </cell>
          <cell r="R18" t="str">
            <v>AUG(WK-2)</v>
          </cell>
          <cell r="S18" t="str">
            <v>AUG(WK-3)</v>
          </cell>
          <cell r="T18" t="str">
            <v>AUG(WK-4)</v>
          </cell>
          <cell r="U18" t="str">
            <v>AUG(WK-5)</v>
          </cell>
          <cell r="V18" t="str">
            <v>AUG'99</v>
          </cell>
          <cell r="W18" t="str">
            <v>SEPT(WK-1)</v>
          </cell>
          <cell r="X18" t="str">
            <v>SEPT(WK-2)</v>
          </cell>
          <cell r="Y18" t="str">
            <v>SEPT(WK-3)</v>
          </cell>
          <cell r="Z18" t="str">
            <v>SEPT(WK-4)</v>
          </cell>
          <cell r="AA18" t="str">
            <v>SEPT(WK-5)</v>
          </cell>
          <cell r="AB18" t="str">
            <v>SEPT'99</v>
          </cell>
          <cell r="AC18" t="str">
            <v>OCT(WK-1)</v>
          </cell>
          <cell r="AD18" t="str">
            <v>OCT(WK-2)</v>
          </cell>
          <cell r="AE18" t="str">
            <v>OCT(WK-3)</v>
          </cell>
          <cell r="AF18" t="str">
            <v>OCT(WK-4)</v>
          </cell>
          <cell r="AG18" t="str">
            <v>OCT(WK-5)</v>
          </cell>
          <cell r="AH18" t="str">
            <v>OCT(WK-6) 31.10</v>
          </cell>
          <cell r="AI18" t="str">
            <v>OCT '99</v>
          </cell>
          <cell r="AJ18" t="str">
            <v>NOV(wk-1)</v>
          </cell>
          <cell r="AK18" t="str">
            <v>NOV(WK-2)</v>
          </cell>
          <cell r="AL18" t="str">
            <v>NOV(WK-3)</v>
          </cell>
          <cell r="AM18" t="str">
            <v>NOV(WK-4)</v>
          </cell>
          <cell r="AN18" t="str">
            <v>NOV(WK-5)</v>
          </cell>
          <cell r="AO18" t="str">
            <v>NOV'99</v>
          </cell>
          <cell r="AP18" t="str">
            <v>DEC(wk-1)</v>
          </cell>
          <cell r="AQ18" t="str">
            <v>DEC(wk-2)</v>
          </cell>
          <cell r="AR18" t="str">
            <v>DEC(wk-3)</v>
          </cell>
          <cell r="AS18" t="str">
            <v>DEC(wk-4)</v>
          </cell>
          <cell r="AT18" t="str">
            <v>DEC(wk-5)</v>
          </cell>
          <cell r="AU18" t="str">
            <v>DEC '99</v>
          </cell>
        </row>
        <row r="19">
          <cell r="A19" t="str">
            <v>Total Suggestions received during the week</v>
          </cell>
          <cell r="G19">
            <v>0</v>
          </cell>
          <cell r="H19">
            <v>1</v>
          </cell>
          <cell r="I19">
            <v>0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3</v>
          </cell>
          <cell r="U19">
            <v>0</v>
          </cell>
          <cell r="V19">
            <v>3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</row>
        <row r="20">
          <cell r="A20" t="str">
            <v>Total Production</v>
          </cell>
          <cell r="D20">
            <v>418878</v>
          </cell>
          <cell r="E20">
            <v>177749</v>
          </cell>
          <cell r="F20">
            <v>209244</v>
          </cell>
          <cell r="G20">
            <v>230852</v>
          </cell>
          <cell r="H20">
            <v>274982</v>
          </cell>
          <cell r="I20">
            <v>225810</v>
          </cell>
          <cell r="J20">
            <v>1118637</v>
          </cell>
          <cell r="K20">
            <v>71154</v>
          </cell>
          <cell r="L20">
            <v>269032</v>
          </cell>
          <cell r="M20">
            <v>258911</v>
          </cell>
          <cell r="N20">
            <v>225276</v>
          </cell>
          <cell r="O20">
            <v>193144</v>
          </cell>
          <cell r="P20">
            <v>1017517</v>
          </cell>
          <cell r="Q20">
            <v>172206</v>
          </cell>
          <cell r="R20">
            <v>226342</v>
          </cell>
          <cell r="S20">
            <v>174611</v>
          </cell>
          <cell r="T20">
            <v>251661</v>
          </cell>
          <cell r="U20">
            <v>119207</v>
          </cell>
          <cell r="V20">
            <v>944027</v>
          </cell>
          <cell r="W20">
            <v>1715848</v>
          </cell>
          <cell r="X20">
            <v>223134</v>
          </cell>
          <cell r="Y20">
            <v>325182</v>
          </cell>
          <cell r="Z20">
            <v>286822</v>
          </cell>
          <cell r="AA20">
            <v>197107</v>
          </cell>
          <cell r="AB20">
            <v>3495013</v>
          </cell>
          <cell r="AC20">
            <v>70011</v>
          </cell>
          <cell r="AD20">
            <v>233226</v>
          </cell>
          <cell r="AE20">
            <v>265221</v>
          </cell>
          <cell r="AF20">
            <v>174960</v>
          </cell>
          <cell r="AG20">
            <v>369081</v>
          </cell>
          <cell r="AH20">
            <v>71865</v>
          </cell>
          <cell r="AI20">
            <v>1112499</v>
          </cell>
          <cell r="AJ20">
            <v>218990</v>
          </cell>
          <cell r="AK20">
            <v>51454</v>
          </cell>
          <cell r="AL20">
            <v>296456</v>
          </cell>
          <cell r="AM20">
            <v>292785</v>
          </cell>
          <cell r="AN20">
            <v>151805</v>
          </cell>
          <cell r="AO20">
            <v>1010435</v>
          </cell>
          <cell r="AP20">
            <v>150720</v>
          </cell>
          <cell r="AQ20">
            <v>358949</v>
          </cell>
          <cell r="AR20">
            <v>303320</v>
          </cell>
          <cell r="AS20">
            <v>287066</v>
          </cell>
          <cell r="AT20">
            <v>266625</v>
          </cell>
          <cell r="AU20">
            <v>1366680</v>
          </cell>
        </row>
        <row r="21">
          <cell r="A21" t="str">
            <v>Production Quantity (Wire cutting+Preparation)</v>
          </cell>
          <cell r="B21">
            <v>227115</v>
          </cell>
          <cell r="C21">
            <v>191286</v>
          </cell>
          <cell r="D21">
            <v>418401</v>
          </cell>
          <cell r="E21">
            <v>177441</v>
          </cell>
          <cell r="F21">
            <v>208806</v>
          </cell>
          <cell r="G21">
            <v>230355</v>
          </cell>
          <cell r="H21">
            <v>274444</v>
          </cell>
          <cell r="I21">
            <v>225510</v>
          </cell>
          <cell r="J21">
            <v>1116556</v>
          </cell>
          <cell r="K21">
            <v>71029</v>
          </cell>
          <cell r="L21">
            <v>268618</v>
          </cell>
          <cell r="M21">
            <v>258469</v>
          </cell>
          <cell r="N21">
            <v>224633</v>
          </cell>
          <cell r="O21">
            <v>192534</v>
          </cell>
          <cell r="P21">
            <v>1015283</v>
          </cell>
          <cell r="Q21">
            <v>171526</v>
          </cell>
          <cell r="R21">
            <v>225740</v>
          </cell>
          <cell r="S21">
            <v>174108</v>
          </cell>
          <cell r="T21">
            <v>51969</v>
          </cell>
          <cell r="U21">
            <v>118965</v>
          </cell>
          <cell r="V21">
            <v>742308</v>
          </cell>
          <cell r="W21">
            <v>97365</v>
          </cell>
          <cell r="X21">
            <v>222272</v>
          </cell>
          <cell r="Y21">
            <v>324117</v>
          </cell>
          <cell r="Z21">
            <v>285913</v>
          </cell>
          <cell r="AA21">
            <v>196479</v>
          </cell>
          <cell r="AB21">
            <v>1671975</v>
          </cell>
          <cell r="AC21">
            <v>69430</v>
          </cell>
          <cell r="AD21">
            <v>232077</v>
          </cell>
          <cell r="AE21">
            <v>264050</v>
          </cell>
          <cell r="AF21">
            <v>174404</v>
          </cell>
          <cell r="AG21">
            <v>368230</v>
          </cell>
          <cell r="AH21">
            <v>71730</v>
          </cell>
          <cell r="AI21">
            <v>1108191</v>
          </cell>
          <cell r="AJ21">
            <v>218330</v>
          </cell>
          <cell r="AK21">
            <v>51155</v>
          </cell>
          <cell r="AL21">
            <v>295444</v>
          </cell>
          <cell r="AM21">
            <v>46835</v>
          </cell>
          <cell r="AN21">
            <v>150440</v>
          </cell>
          <cell r="AO21">
            <v>762204</v>
          </cell>
          <cell r="AP21">
            <v>150379</v>
          </cell>
          <cell r="AQ21">
            <v>357231</v>
          </cell>
          <cell r="AR21">
            <v>302563</v>
          </cell>
          <cell r="AS21">
            <v>286346</v>
          </cell>
          <cell r="AT21">
            <v>265277</v>
          </cell>
          <cell r="AU21">
            <v>1361796</v>
          </cell>
        </row>
        <row r="22">
          <cell r="A22" t="str">
            <v>Production Quantity (Visual)</v>
          </cell>
          <cell r="B22">
            <v>60</v>
          </cell>
          <cell r="C22">
            <v>417</v>
          </cell>
          <cell r="D22">
            <v>477</v>
          </cell>
          <cell r="E22">
            <v>308</v>
          </cell>
          <cell r="F22">
            <v>438</v>
          </cell>
          <cell r="G22">
            <v>497</v>
          </cell>
          <cell r="H22">
            <v>538</v>
          </cell>
          <cell r="I22">
            <v>300</v>
          </cell>
          <cell r="J22">
            <v>2081</v>
          </cell>
          <cell r="K22">
            <v>125</v>
          </cell>
          <cell r="L22">
            <v>414</v>
          </cell>
          <cell r="M22">
            <v>442</v>
          </cell>
          <cell r="N22">
            <v>643</v>
          </cell>
          <cell r="O22">
            <v>610</v>
          </cell>
          <cell r="P22">
            <v>2234</v>
          </cell>
          <cell r="Q22">
            <v>680</v>
          </cell>
          <cell r="R22">
            <v>602</v>
          </cell>
          <cell r="S22">
            <v>503</v>
          </cell>
          <cell r="T22">
            <v>199692</v>
          </cell>
          <cell r="U22">
            <v>242</v>
          </cell>
          <cell r="V22">
            <v>201719</v>
          </cell>
          <cell r="W22">
            <v>427</v>
          </cell>
          <cell r="X22">
            <v>862</v>
          </cell>
          <cell r="Y22">
            <v>1065</v>
          </cell>
          <cell r="Z22">
            <v>909</v>
          </cell>
          <cell r="AA22">
            <v>628</v>
          </cell>
          <cell r="AB22">
            <v>204982</v>
          </cell>
          <cell r="AC22">
            <v>581</v>
          </cell>
          <cell r="AD22">
            <v>1149</v>
          </cell>
          <cell r="AE22">
            <v>1171</v>
          </cell>
          <cell r="AF22">
            <v>556</v>
          </cell>
          <cell r="AG22">
            <v>851</v>
          </cell>
          <cell r="AH22">
            <v>135</v>
          </cell>
          <cell r="AI22">
            <v>4308</v>
          </cell>
          <cell r="AJ22">
            <v>660</v>
          </cell>
          <cell r="AK22">
            <v>299</v>
          </cell>
          <cell r="AL22">
            <v>1012</v>
          </cell>
          <cell r="AM22">
            <v>245950</v>
          </cell>
          <cell r="AN22">
            <v>310</v>
          </cell>
          <cell r="AO22">
            <v>248231</v>
          </cell>
          <cell r="AP22">
            <v>341</v>
          </cell>
          <cell r="AQ22">
            <v>1718</v>
          </cell>
          <cell r="AR22">
            <v>757</v>
          </cell>
          <cell r="AS22">
            <v>720</v>
          </cell>
          <cell r="AT22">
            <v>1348</v>
          </cell>
          <cell r="AU22">
            <v>4884</v>
          </cell>
        </row>
        <row r="23">
          <cell r="A23" t="str">
            <v>Suggestion Scheme Score (5)</v>
          </cell>
          <cell r="B23">
            <v>27</v>
          </cell>
          <cell r="C23">
            <v>29.86</v>
          </cell>
          <cell r="D23">
            <v>37.630000000000003</v>
          </cell>
          <cell r="E23">
            <v>30.25</v>
          </cell>
          <cell r="F23">
            <v>30.25</v>
          </cell>
          <cell r="G23">
            <v>0</v>
          </cell>
          <cell r="H23">
            <v>7.5</v>
          </cell>
          <cell r="I23">
            <v>0</v>
          </cell>
          <cell r="J23">
            <v>0</v>
          </cell>
          <cell r="K23">
            <v>10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19.41</v>
          </cell>
          <cell r="AJ23">
            <v>15.42</v>
          </cell>
          <cell r="AK23">
            <v>13.263157894736842</v>
          </cell>
          <cell r="AL23">
            <v>19.332631578947371</v>
          </cell>
          <cell r="AM23">
            <v>19.329999999999998</v>
          </cell>
          <cell r="AN23">
            <v>13.27</v>
          </cell>
          <cell r="AO23">
            <v>15.16</v>
          </cell>
          <cell r="AP23">
            <v>12.7</v>
          </cell>
          <cell r="AQ23">
            <v>12.95</v>
          </cell>
          <cell r="AR23">
            <v>12.95</v>
          </cell>
          <cell r="AS23">
            <v>18.071214574898782</v>
          </cell>
          <cell r="AT23">
            <v>18.07</v>
          </cell>
          <cell r="AU23">
            <v>14.4</v>
          </cell>
        </row>
        <row r="24">
          <cell r="A24" t="str">
            <v>Rejects @ Self Checking in W/C &amp; Prep. Area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</row>
        <row r="25">
          <cell r="A25" t="str">
            <v>Rejects @ inprocess in W/C &amp; Prep. Area</v>
          </cell>
          <cell r="B25">
            <v>2</v>
          </cell>
          <cell r="C25">
            <v>1</v>
          </cell>
          <cell r="D25">
            <v>0</v>
          </cell>
          <cell r="E25">
            <v>0</v>
          </cell>
          <cell r="F25">
            <v>1304</v>
          </cell>
          <cell r="G25">
            <v>993</v>
          </cell>
          <cell r="H25">
            <v>373</v>
          </cell>
          <cell r="I25">
            <v>1809</v>
          </cell>
          <cell r="J25">
            <v>4479</v>
          </cell>
          <cell r="K25">
            <v>653</v>
          </cell>
          <cell r="L25">
            <v>553</v>
          </cell>
          <cell r="M25">
            <v>553</v>
          </cell>
          <cell r="N25">
            <v>1471</v>
          </cell>
          <cell r="O25">
            <v>787</v>
          </cell>
          <cell r="P25">
            <v>4017</v>
          </cell>
          <cell r="Q25">
            <v>139</v>
          </cell>
          <cell r="R25">
            <v>490</v>
          </cell>
          <cell r="S25">
            <v>43</v>
          </cell>
          <cell r="T25">
            <v>27</v>
          </cell>
          <cell r="U25">
            <v>26</v>
          </cell>
          <cell r="V25">
            <v>725</v>
          </cell>
          <cell r="W25">
            <v>4</v>
          </cell>
          <cell r="X25">
            <v>0</v>
          </cell>
          <cell r="Y25">
            <v>204</v>
          </cell>
          <cell r="Z25">
            <v>0</v>
          </cell>
          <cell r="AA25">
            <v>0</v>
          </cell>
          <cell r="AB25">
            <v>933</v>
          </cell>
          <cell r="AC25">
            <v>0</v>
          </cell>
          <cell r="AD25">
            <v>6</v>
          </cell>
          <cell r="AE25">
            <v>1</v>
          </cell>
          <cell r="AF25">
            <v>8</v>
          </cell>
          <cell r="AG25">
            <v>326</v>
          </cell>
          <cell r="AH25">
            <v>0</v>
          </cell>
          <cell r="AI25">
            <v>341</v>
          </cell>
          <cell r="AJ25">
            <v>4</v>
          </cell>
          <cell r="AK25">
            <v>50</v>
          </cell>
          <cell r="AL25">
            <v>18</v>
          </cell>
          <cell r="AM25">
            <v>6</v>
          </cell>
          <cell r="AN25">
            <v>0</v>
          </cell>
          <cell r="AO25">
            <v>78</v>
          </cell>
          <cell r="AP25">
            <v>0</v>
          </cell>
          <cell r="AQ25">
            <v>36</v>
          </cell>
          <cell r="AR25">
            <v>308</v>
          </cell>
          <cell r="AS25">
            <v>320</v>
          </cell>
          <cell r="AT25">
            <v>180</v>
          </cell>
          <cell r="AU25">
            <v>844</v>
          </cell>
        </row>
        <row r="26">
          <cell r="A26" t="str">
            <v>Rejects @ Testing</v>
          </cell>
          <cell r="B26">
            <v>0</v>
          </cell>
          <cell r="C26">
            <v>0</v>
          </cell>
          <cell r="D26">
            <v>0</v>
          </cell>
          <cell r="E26">
            <v>10</v>
          </cell>
          <cell r="F26">
            <v>4</v>
          </cell>
          <cell r="G26">
            <v>7</v>
          </cell>
          <cell r="H26">
            <v>12</v>
          </cell>
          <cell r="I26">
            <v>0</v>
          </cell>
          <cell r="J26">
            <v>33</v>
          </cell>
          <cell r="K26">
            <v>3</v>
          </cell>
          <cell r="L26">
            <v>2</v>
          </cell>
          <cell r="M26">
            <v>2</v>
          </cell>
          <cell r="N26">
            <v>7</v>
          </cell>
          <cell r="O26">
            <v>0</v>
          </cell>
          <cell r="P26">
            <v>14</v>
          </cell>
          <cell r="Q26">
            <v>4</v>
          </cell>
          <cell r="R26">
            <v>6</v>
          </cell>
          <cell r="S26">
            <v>7</v>
          </cell>
          <cell r="T26">
            <v>2</v>
          </cell>
          <cell r="U26">
            <v>0</v>
          </cell>
          <cell r="V26">
            <v>19</v>
          </cell>
          <cell r="W26">
            <v>7</v>
          </cell>
          <cell r="X26">
            <v>0</v>
          </cell>
          <cell r="Y26">
            <v>1</v>
          </cell>
          <cell r="Z26">
            <v>0</v>
          </cell>
          <cell r="AA26">
            <v>1</v>
          </cell>
          <cell r="AB26">
            <v>27</v>
          </cell>
          <cell r="AC26">
            <v>7</v>
          </cell>
          <cell r="AD26">
            <v>0</v>
          </cell>
          <cell r="AE26">
            <v>8</v>
          </cell>
          <cell r="AF26">
            <v>0</v>
          </cell>
          <cell r="AG26">
            <v>2</v>
          </cell>
          <cell r="AH26">
            <v>1</v>
          </cell>
          <cell r="AI26">
            <v>17</v>
          </cell>
          <cell r="AJ26">
            <v>9</v>
          </cell>
          <cell r="AK26">
            <v>2</v>
          </cell>
          <cell r="AL26">
            <v>1</v>
          </cell>
          <cell r="AM26">
            <v>8</v>
          </cell>
          <cell r="AN26">
            <v>0</v>
          </cell>
          <cell r="AO26">
            <v>20</v>
          </cell>
          <cell r="AP26">
            <v>0</v>
          </cell>
          <cell r="AQ26">
            <v>1</v>
          </cell>
          <cell r="AR26">
            <v>6</v>
          </cell>
          <cell r="AS26">
            <v>0</v>
          </cell>
          <cell r="AT26">
            <v>5</v>
          </cell>
          <cell r="AU26">
            <v>12</v>
          </cell>
        </row>
        <row r="27">
          <cell r="A27" t="str">
            <v>Rejects @ self checking in assembly area</v>
          </cell>
          <cell r="B27">
            <v>84.125</v>
          </cell>
          <cell r="C27">
            <v>100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</row>
        <row r="28">
          <cell r="A28" t="str">
            <v>Rejects @ inprocess in assembly area</v>
          </cell>
          <cell r="B28">
            <v>3</v>
          </cell>
          <cell r="C28">
            <v>5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9</v>
          </cell>
          <cell r="R28">
            <v>39</v>
          </cell>
          <cell r="S28">
            <v>4</v>
          </cell>
          <cell r="T28">
            <v>6</v>
          </cell>
          <cell r="U28">
            <v>0</v>
          </cell>
          <cell r="V28">
            <v>58</v>
          </cell>
          <cell r="W28">
            <v>0</v>
          </cell>
          <cell r="X28">
            <v>0</v>
          </cell>
          <cell r="Y28">
            <v>1</v>
          </cell>
          <cell r="Z28">
            <v>3</v>
          </cell>
          <cell r="AA28">
            <v>0</v>
          </cell>
          <cell r="AB28">
            <v>62</v>
          </cell>
          <cell r="AC28">
            <v>0</v>
          </cell>
          <cell r="AD28">
            <v>14</v>
          </cell>
          <cell r="AE28">
            <v>0</v>
          </cell>
          <cell r="AF28">
            <v>2</v>
          </cell>
          <cell r="AG28">
            <v>1</v>
          </cell>
          <cell r="AH28">
            <v>3</v>
          </cell>
          <cell r="AI28">
            <v>17</v>
          </cell>
          <cell r="AJ28">
            <v>7</v>
          </cell>
          <cell r="AK28">
            <v>0</v>
          </cell>
          <cell r="AL28">
            <v>3</v>
          </cell>
          <cell r="AM28">
            <v>1</v>
          </cell>
          <cell r="AN28">
            <v>0</v>
          </cell>
          <cell r="AO28">
            <v>11</v>
          </cell>
          <cell r="AP28">
            <v>4</v>
          </cell>
          <cell r="AQ28">
            <v>0</v>
          </cell>
          <cell r="AR28">
            <v>5</v>
          </cell>
          <cell r="AS28">
            <v>0</v>
          </cell>
          <cell r="AT28">
            <v>3</v>
          </cell>
          <cell r="AU28">
            <v>12</v>
          </cell>
        </row>
        <row r="29">
          <cell r="A29" t="str">
            <v>Total Manufacturing Rejects</v>
          </cell>
          <cell r="B29">
            <v>0</v>
          </cell>
          <cell r="C29">
            <v>0</v>
          </cell>
          <cell r="D29">
            <v>0</v>
          </cell>
          <cell r="E29">
            <v>10</v>
          </cell>
          <cell r="F29">
            <v>1308</v>
          </cell>
          <cell r="G29">
            <v>1000</v>
          </cell>
          <cell r="H29">
            <v>385</v>
          </cell>
          <cell r="I29">
            <v>1809</v>
          </cell>
          <cell r="J29">
            <v>4512</v>
          </cell>
          <cell r="K29">
            <v>656</v>
          </cell>
          <cell r="L29">
            <v>555</v>
          </cell>
          <cell r="M29">
            <v>555</v>
          </cell>
          <cell r="N29">
            <v>1478</v>
          </cell>
          <cell r="O29">
            <v>787</v>
          </cell>
          <cell r="P29">
            <v>4031</v>
          </cell>
          <cell r="Q29">
            <v>152</v>
          </cell>
          <cell r="R29">
            <v>535</v>
          </cell>
          <cell r="S29">
            <v>54</v>
          </cell>
          <cell r="T29">
            <v>35</v>
          </cell>
          <cell r="U29">
            <v>26</v>
          </cell>
          <cell r="V29">
            <v>802</v>
          </cell>
          <cell r="W29">
            <v>11</v>
          </cell>
          <cell r="X29">
            <v>0</v>
          </cell>
          <cell r="Y29">
            <v>206</v>
          </cell>
          <cell r="Z29">
            <v>3</v>
          </cell>
          <cell r="AA29">
            <v>1</v>
          </cell>
          <cell r="AB29">
            <v>1022</v>
          </cell>
          <cell r="AC29">
            <v>7</v>
          </cell>
          <cell r="AD29">
            <v>20</v>
          </cell>
          <cell r="AE29">
            <v>9</v>
          </cell>
          <cell r="AF29">
            <v>10</v>
          </cell>
          <cell r="AG29">
            <v>329</v>
          </cell>
          <cell r="AH29">
            <v>4</v>
          </cell>
          <cell r="AI29">
            <v>375</v>
          </cell>
          <cell r="AJ29">
            <v>20</v>
          </cell>
          <cell r="AK29">
            <v>52</v>
          </cell>
          <cell r="AL29">
            <v>22</v>
          </cell>
          <cell r="AM29">
            <v>15</v>
          </cell>
          <cell r="AN29">
            <v>0</v>
          </cell>
          <cell r="AO29">
            <v>109</v>
          </cell>
          <cell r="AP29">
            <v>4</v>
          </cell>
          <cell r="AQ29">
            <v>37</v>
          </cell>
          <cell r="AR29">
            <v>319</v>
          </cell>
          <cell r="AS29">
            <v>320</v>
          </cell>
          <cell r="AT29">
            <v>188</v>
          </cell>
          <cell r="AU29">
            <v>864</v>
          </cell>
        </row>
        <row r="30">
          <cell r="A30" t="str">
            <v>Manufacturing Filter(5)</v>
          </cell>
          <cell r="B30" t="str">
            <v>Jan. (wk-1)</v>
          </cell>
          <cell r="C30" t="str">
            <v>Jan. (wk-2)</v>
          </cell>
          <cell r="D30" t="str">
            <v>Jan. (wk-3)</v>
          </cell>
          <cell r="E30" t="str">
            <v>Jan. (wk-4)</v>
          </cell>
          <cell r="F30" t="str">
            <v>Jan. (wk-5)</v>
          </cell>
          <cell r="G30" t="str">
            <v>Mar-99(wk-1)</v>
          </cell>
          <cell r="H30" t="str">
            <v>March-99(wk-2)</v>
          </cell>
          <cell r="I30" t="str">
            <v>March-99(wk-3)</v>
          </cell>
          <cell r="J30" t="str">
            <v>March-99(wk-4)</v>
          </cell>
          <cell r="K30">
            <v>36220</v>
          </cell>
          <cell r="L30" t="str">
            <v>Apr (wk-1)</v>
          </cell>
          <cell r="M30" t="str">
            <v>Apr (wk-2)</v>
          </cell>
          <cell r="N30" t="str">
            <v>Apr (wk-3)</v>
          </cell>
          <cell r="O30" t="str">
            <v>Apr (wk-4)</v>
          </cell>
          <cell r="P30" t="str">
            <v>---</v>
          </cell>
          <cell r="Q30" t="str">
            <v>---</v>
          </cell>
          <cell r="R30" t="str">
            <v>---</v>
          </cell>
          <cell r="S30">
            <v>1</v>
          </cell>
          <cell r="T30">
            <v>0</v>
          </cell>
          <cell r="U30">
            <v>0</v>
          </cell>
          <cell r="V30">
            <v>4.9957522401371994</v>
          </cell>
          <cell r="W30">
            <v>4.9994375818062826</v>
          </cell>
          <cell r="X30">
            <v>5</v>
          </cell>
          <cell r="Y30">
            <v>4.9968325430066853</v>
          </cell>
          <cell r="Z30">
            <v>4.9999477027564136</v>
          </cell>
          <cell r="AA30">
            <v>4.9999746330673194</v>
          </cell>
          <cell r="AB30">
            <v>4.9972775082220853</v>
          </cell>
          <cell r="AC30">
            <v>4.999500078559084</v>
          </cell>
          <cell r="AD30">
            <v>4.9995712313378435</v>
          </cell>
          <cell r="AE30">
            <v>4.999830330177474</v>
          </cell>
          <cell r="AF30">
            <v>4.9997142203932325</v>
          </cell>
          <cell r="AG30">
            <v>4.9955429837894663</v>
          </cell>
          <cell r="AH30">
            <v>4.9997217004104924</v>
          </cell>
          <cell r="AI30">
            <v>4.9983146052266116</v>
          </cell>
          <cell r="AJ30">
            <v>4.9995433581442068</v>
          </cell>
          <cell r="AK30">
            <v>4.9949469429004552</v>
          </cell>
          <cell r="AL30">
            <v>4.9996289499959525</v>
          </cell>
          <cell r="AM30">
            <v>4.9997438393360314</v>
          </cell>
          <cell r="AN30">
            <v>5</v>
          </cell>
          <cell r="AO30">
            <v>4.9994606283432388</v>
          </cell>
          <cell r="AP30">
            <v>4.9998673036093413</v>
          </cell>
          <cell r="AQ30">
            <v>4.9994846064482701</v>
          </cell>
          <cell r="AR30">
            <v>4.9947415271000919</v>
          </cell>
          <cell r="AS30">
            <v>4.9944263688489752</v>
          </cell>
          <cell r="AU30">
            <v>4.9968390552287296</v>
          </cell>
        </row>
        <row r="31">
          <cell r="A31" t="str">
            <v>Deviation Score (5)</v>
          </cell>
          <cell r="B31">
            <v>0</v>
          </cell>
          <cell r="C31">
            <v>7.2</v>
          </cell>
          <cell r="D31">
            <v>10</v>
          </cell>
          <cell r="E31" t="str">
            <v>N.A</v>
          </cell>
          <cell r="F31" t="str">
            <v>N.A</v>
          </cell>
          <cell r="G31" t="str">
            <v>N.A</v>
          </cell>
          <cell r="H31" t="str">
            <v>N.A</v>
          </cell>
          <cell r="I31" t="str">
            <v>N.A</v>
          </cell>
          <cell r="J31" t="str">
            <v>N.A</v>
          </cell>
          <cell r="K31" t="str">
            <v>N.A</v>
          </cell>
          <cell r="L31" t="str">
            <v>N.A</v>
          </cell>
          <cell r="M31" t="str">
            <v>N.A</v>
          </cell>
          <cell r="N31" t="str">
            <v>N.A</v>
          </cell>
          <cell r="P31" t="str">
            <v>---</v>
          </cell>
          <cell r="Q31" t="str">
            <v>---</v>
          </cell>
          <cell r="R31" t="str">
            <v>---</v>
          </cell>
          <cell r="S31">
            <v>0</v>
          </cell>
          <cell r="T31">
            <v>5</v>
          </cell>
          <cell r="U31">
            <v>5</v>
          </cell>
          <cell r="V31">
            <v>5</v>
          </cell>
          <cell r="W31">
            <v>5</v>
          </cell>
          <cell r="X31">
            <v>5</v>
          </cell>
          <cell r="Y31">
            <v>5</v>
          </cell>
          <cell r="Z31">
            <v>5</v>
          </cell>
          <cell r="AA31">
            <v>5</v>
          </cell>
          <cell r="AB31">
            <v>5</v>
          </cell>
          <cell r="AC31">
            <v>5</v>
          </cell>
          <cell r="AD31">
            <v>5</v>
          </cell>
          <cell r="AE31">
            <v>5</v>
          </cell>
          <cell r="AF31">
            <v>5</v>
          </cell>
          <cell r="AG31">
            <v>5</v>
          </cell>
          <cell r="AH31">
            <v>5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</row>
        <row r="32">
          <cell r="A32" t="str">
            <v>Products Audited</v>
          </cell>
          <cell r="B32">
            <v>13750</v>
          </cell>
          <cell r="C32">
            <v>18876</v>
          </cell>
          <cell r="D32">
            <v>32626</v>
          </cell>
          <cell r="E32">
            <v>2265</v>
          </cell>
          <cell r="F32">
            <v>6298</v>
          </cell>
          <cell r="G32">
            <v>8924</v>
          </cell>
          <cell r="H32">
            <v>3468</v>
          </cell>
          <cell r="I32">
            <v>0</v>
          </cell>
          <cell r="J32">
            <v>20955</v>
          </cell>
          <cell r="K32">
            <v>1850</v>
          </cell>
          <cell r="L32">
            <v>5220</v>
          </cell>
          <cell r="M32">
            <v>5220</v>
          </cell>
          <cell r="N32">
            <v>4856</v>
          </cell>
          <cell r="O32">
            <v>22855</v>
          </cell>
          <cell r="P32">
            <v>40001</v>
          </cell>
          <cell r="Q32">
            <v>18701</v>
          </cell>
          <cell r="R32">
            <v>24659</v>
          </cell>
          <cell r="S32">
            <v>13488</v>
          </cell>
          <cell r="T32">
            <v>16500</v>
          </cell>
          <cell r="U32">
            <v>25881</v>
          </cell>
          <cell r="V32">
            <v>99229</v>
          </cell>
          <cell r="W32">
            <v>5275</v>
          </cell>
          <cell r="X32">
            <v>610</v>
          </cell>
          <cell r="Y32">
            <v>1500</v>
          </cell>
          <cell r="Z32">
            <v>750</v>
          </cell>
          <cell r="AA32">
            <v>700</v>
          </cell>
          <cell r="AB32">
            <v>107364</v>
          </cell>
          <cell r="AC32">
            <v>1265</v>
          </cell>
          <cell r="AD32">
            <v>3150</v>
          </cell>
          <cell r="AE32">
            <v>5520</v>
          </cell>
          <cell r="AF32">
            <v>7925</v>
          </cell>
          <cell r="AG32">
            <v>17225</v>
          </cell>
          <cell r="AH32">
            <v>1345</v>
          </cell>
          <cell r="AI32">
            <v>35085</v>
          </cell>
          <cell r="AJ32">
            <v>13525</v>
          </cell>
          <cell r="AK32">
            <v>9655</v>
          </cell>
          <cell r="AL32">
            <v>13232</v>
          </cell>
          <cell r="AM32">
            <v>4710</v>
          </cell>
          <cell r="AN32">
            <v>100</v>
          </cell>
          <cell r="AO32">
            <v>41222</v>
          </cell>
          <cell r="AP32">
            <v>8200</v>
          </cell>
          <cell r="AQ32">
            <v>8812</v>
          </cell>
          <cell r="AR32">
            <v>17381</v>
          </cell>
          <cell r="AS32">
            <v>8623</v>
          </cell>
          <cell r="AT32">
            <v>6529</v>
          </cell>
          <cell r="AU32">
            <v>10654</v>
          </cell>
        </row>
        <row r="33">
          <cell r="A33" t="str">
            <v>Rejects</v>
          </cell>
          <cell r="B33">
            <v>148</v>
          </cell>
          <cell r="C33">
            <v>37</v>
          </cell>
          <cell r="D33">
            <v>185</v>
          </cell>
          <cell r="E33">
            <v>41</v>
          </cell>
          <cell r="F33">
            <v>18</v>
          </cell>
          <cell r="G33">
            <v>148</v>
          </cell>
          <cell r="H33">
            <v>17</v>
          </cell>
          <cell r="I33">
            <v>15</v>
          </cell>
          <cell r="J33">
            <v>224</v>
          </cell>
          <cell r="K33">
            <v>3</v>
          </cell>
          <cell r="L33">
            <v>671</v>
          </cell>
          <cell r="M33">
            <v>150</v>
          </cell>
          <cell r="N33">
            <v>98</v>
          </cell>
          <cell r="O33">
            <v>787</v>
          </cell>
          <cell r="P33">
            <v>1709</v>
          </cell>
          <cell r="Q33">
            <v>59</v>
          </cell>
          <cell r="R33">
            <v>529</v>
          </cell>
          <cell r="S33">
            <v>47</v>
          </cell>
          <cell r="T33">
            <v>35</v>
          </cell>
          <cell r="U33">
            <v>26</v>
          </cell>
          <cell r="V33">
            <v>696</v>
          </cell>
          <cell r="W33">
            <v>11</v>
          </cell>
          <cell r="X33">
            <v>0</v>
          </cell>
          <cell r="Y33">
            <v>206</v>
          </cell>
          <cell r="Z33">
            <v>3</v>
          </cell>
          <cell r="AA33">
            <v>4</v>
          </cell>
          <cell r="AB33">
            <v>916</v>
          </cell>
          <cell r="AC33">
            <v>7</v>
          </cell>
          <cell r="AD33">
            <v>20</v>
          </cell>
          <cell r="AE33">
            <v>9</v>
          </cell>
          <cell r="AF33">
            <v>10</v>
          </cell>
          <cell r="AG33">
            <v>329</v>
          </cell>
          <cell r="AH33">
            <v>4</v>
          </cell>
          <cell r="AI33">
            <v>375</v>
          </cell>
          <cell r="AJ33">
            <v>11</v>
          </cell>
          <cell r="AK33">
            <v>50</v>
          </cell>
          <cell r="AL33">
            <v>22</v>
          </cell>
          <cell r="AM33">
            <v>7</v>
          </cell>
          <cell r="AN33">
            <v>0</v>
          </cell>
          <cell r="AO33">
            <v>89</v>
          </cell>
          <cell r="AP33">
            <v>4</v>
          </cell>
          <cell r="AQ33">
            <v>36</v>
          </cell>
          <cell r="AR33">
            <v>313</v>
          </cell>
          <cell r="AS33">
            <v>320</v>
          </cell>
          <cell r="AT33">
            <v>188</v>
          </cell>
          <cell r="AU33">
            <v>856</v>
          </cell>
        </row>
        <row r="34">
          <cell r="A34" t="str">
            <v>No. of open memos during the week</v>
          </cell>
          <cell r="B34">
            <v>0</v>
          </cell>
          <cell r="C34">
            <v>0</v>
          </cell>
          <cell r="D34">
            <v>15.17</v>
          </cell>
          <cell r="E34">
            <v>21.17</v>
          </cell>
          <cell r="F34">
            <v>6</v>
          </cell>
          <cell r="G34">
            <v>0</v>
          </cell>
          <cell r="H34">
            <v>0.16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 t="str">
            <v>---</v>
          </cell>
          <cell r="Q34" t="str">
            <v>---</v>
          </cell>
          <cell r="R34" t="str">
            <v>---</v>
          </cell>
          <cell r="S34">
            <v>1</v>
          </cell>
          <cell r="T34">
            <v>1</v>
          </cell>
          <cell r="U34">
            <v>0</v>
          </cell>
          <cell r="V34">
            <v>0.4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1.7666666666666657</v>
          </cell>
          <cell r="AJ34">
            <v>0</v>
          </cell>
          <cell r="AK34">
            <v>32.173333333333332</v>
          </cell>
          <cell r="AL34">
            <v>7.6039999999999992</v>
          </cell>
          <cell r="AM34">
            <v>37.166666666666664</v>
          </cell>
          <cell r="AN34">
            <v>0</v>
          </cell>
          <cell r="AO34">
            <v>3.7666666666666657</v>
          </cell>
          <cell r="AP34">
            <v>26.5</v>
          </cell>
          <cell r="AQ34">
            <v>16.333333333333336</v>
          </cell>
          <cell r="AR34">
            <v>41.333333333333336</v>
          </cell>
          <cell r="AS34">
            <v>12.83620512820513</v>
          </cell>
          <cell r="AT34">
            <v>0.8333333333333357</v>
          </cell>
          <cell r="AU34">
            <v>39.666666666666664</v>
          </cell>
        </row>
        <row r="35">
          <cell r="A35" t="str">
            <v>Customer Complaints (Internal)</v>
          </cell>
          <cell r="B35">
            <v>188</v>
          </cell>
          <cell r="C35">
            <v>301</v>
          </cell>
          <cell r="D35">
            <v>489</v>
          </cell>
          <cell r="E35">
            <v>0</v>
          </cell>
          <cell r="F35">
            <v>18</v>
          </cell>
          <cell r="G35">
            <v>148</v>
          </cell>
          <cell r="H35">
            <v>17</v>
          </cell>
          <cell r="I35">
            <v>0</v>
          </cell>
          <cell r="J35">
            <v>183</v>
          </cell>
          <cell r="K35">
            <v>3</v>
          </cell>
          <cell r="L35">
            <v>671</v>
          </cell>
          <cell r="M35">
            <v>150</v>
          </cell>
          <cell r="N35">
            <v>98</v>
          </cell>
          <cell r="O35">
            <v>787</v>
          </cell>
          <cell r="P35">
            <v>1709</v>
          </cell>
          <cell r="Q35">
            <v>59</v>
          </cell>
          <cell r="R35">
            <v>529</v>
          </cell>
          <cell r="S35">
            <v>47</v>
          </cell>
          <cell r="T35">
            <v>35</v>
          </cell>
          <cell r="U35">
            <v>26</v>
          </cell>
          <cell r="V35">
            <v>696</v>
          </cell>
          <cell r="W35">
            <v>11</v>
          </cell>
          <cell r="X35">
            <v>0</v>
          </cell>
          <cell r="Y35">
            <v>206</v>
          </cell>
          <cell r="Z35">
            <v>0</v>
          </cell>
          <cell r="AA35">
            <v>0</v>
          </cell>
          <cell r="AB35">
            <v>913</v>
          </cell>
          <cell r="AC35">
            <v>7</v>
          </cell>
          <cell r="AD35">
            <v>20</v>
          </cell>
          <cell r="AE35">
            <v>9</v>
          </cell>
          <cell r="AF35">
            <v>9</v>
          </cell>
          <cell r="AG35">
            <v>329</v>
          </cell>
          <cell r="AH35">
            <v>3</v>
          </cell>
          <cell r="AI35">
            <v>374</v>
          </cell>
          <cell r="AJ35">
            <v>11</v>
          </cell>
          <cell r="AK35">
            <v>50</v>
          </cell>
          <cell r="AL35">
            <v>18</v>
          </cell>
          <cell r="AM35">
            <v>7</v>
          </cell>
          <cell r="AN35">
            <v>0</v>
          </cell>
          <cell r="AO35">
            <v>86</v>
          </cell>
          <cell r="AP35">
            <v>4</v>
          </cell>
          <cell r="AQ35">
            <v>36</v>
          </cell>
          <cell r="AR35">
            <v>313</v>
          </cell>
          <cell r="AS35">
            <v>320</v>
          </cell>
          <cell r="AT35">
            <v>111</v>
          </cell>
          <cell r="AU35">
            <v>784</v>
          </cell>
        </row>
        <row r="36">
          <cell r="A36" t="str">
            <v>Score(10)</v>
          </cell>
          <cell r="B36">
            <v>0</v>
          </cell>
          <cell r="C36">
            <v>10</v>
          </cell>
          <cell r="D36">
            <v>10</v>
          </cell>
          <cell r="E36">
            <v>10</v>
          </cell>
          <cell r="F36">
            <v>98</v>
          </cell>
          <cell r="G36">
            <v>20</v>
          </cell>
          <cell r="H36">
            <v>20</v>
          </cell>
          <cell r="I36">
            <v>20</v>
          </cell>
          <cell r="J36">
            <v>20</v>
          </cell>
          <cell r="K36">
            <v>20</v>
          </cell>
          <cell r="L36">
            <v>20</v>
          </cell>
          <cell r="M36">
            <v>0</v>
          </cell>
          <cell r="N36">
            <v>20</v>
          </cell>
          <cell r="O36">
            <v>20</v>
          </cell>
          <cell r="P36">
            <v>20</v>
          </cell>
          <cell r="Q36">
            <v>10</v>
          </cell>
          <cell r="R36">
            <v>10</v>
          </cell>
          <cell r="S36">
            <v>10</v>
          </cell>
          <cell r="T36">
            <v>10</v>
          </cell>
          <cell r="U36">
            <v>10</v>
          </cell>
          <cell r="V36">
            <v>10</v>
          </cell>
          <cell r="W36">
            <v>10</v>
          </cell>
          <cell r="X36">
            <v>10</v>
          </cell>
          <cell r="Y36">
            <v>10</v>
          </cell>
          <cell r="Z36">
            <v>0</v>
          </cell>
          <cell r="AA36">
            <v>0</v>
          </cell>
          <cell r="AB36">
            <v>0</v>
          </cell>
          <cell r="AC36">
            <v>10</v>
          </cell>
          <cell r="AD36">
            <v>10</v>
          </cell>
          <cell r="AE36">
            <v>10</v>
          </cell>
          <cell r="AF36">
            <v>10</v>
          </cell>
          <cell r="AG36">
            <v>10</v>
          </cell>
          <cell r="AH36">
            <v>10</v>
          </cell>
          <cell r="AI36">
            <v>9.8931167165455332</v>
          </cell>
          <cell r="AJ36">
            <v>9.9918669131238449</v>
          </cell>
          <cell r="AK36">
            <v>9.9482133609528738</v>
          </cell>
          <cell r="AL36">
            <v>9.9833736396614263</v>
          </cell>
          <cell r="AM36">
            <v>9.9851380042462843</v>
          </cell>
          <cell r="AN36">
            <v>10</v>
          </cell>
          <cell r="AO36">
            <v>9.9784095871136778</v>
          </cell>
          <cell r="AP36">
            <v>9.9951219512195131</v>
          </cell>
          <cell r="AQ36">
            <v>9.9591466182478445</v>
          </cell>
          <cell r="AR36">
            <v>9.8199183015936935</v>
          </cell>
          <cell r="AS36">
            <v>9.6288994549460742</v>
          </cell>
          <cell r="AT36">
            <v>9.7120539133098482</v>
          </cell>
          <cell r="AU36">
            <v>9.1965458982541772</v>
          </cell>
        </row>
        <row r="37">
          <cell r="A37" t="str">
            <v>Customer Complaints (External)</v>
          </cell>
          <cell r="B37">
            <v>0</v>
          </cell>
          <cell r="C37">
            <v>1</v>
          </cell>
          <cell r="D37">
            <v>1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3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</row>
        <row r="38">
          <cell r="A38" t="str">
            <v>Customer Complaints Score(20)</v>
          </cell>
          <cell r="B38">
            <v>10</v>
          </cell>
          <cell r="C38">
            <v>10</v>
          </cell>
          <cell r="D38">
            <v>10</v>
          </cell>
          <cell r="E38">
            <v>10</v>
          </cell>
          <cell r="G38">
            <v>0</v>
          </cell>
          <cell r="H38">
            <v>1</v>
          </cell>
          <cell r="I38">
            <v>0</v>
          </cell>
          <cell r="J38">
            <v>0</v>
          </cell>
          <cell r="K38">
            <v>1</v>
          </cell>
          <cell r="L38">
            <v>1</v>
          </cell>
          <cell r="M38">
            <v>0</v>
          </cell>
          <cell r="N38">
            <v>0</v>
          </cell>
          <cell r="P38">
            <v>1</v>
          </cell>
          <cell r="Q38">
            <v>1</v>
          </cell>
          <cell r="R38">
            <v>1</v>
          </cell>
          <cell r="S38">
            <v>1</v>
          </cell>
          <cell r="T38">
            <v>1</v>
          </cell>
          <cell r="U38">
            <v>0</v>
          </cell>
          <cell r="V38">
            <v>14.368476413949349</v>
          </cell>
          <cell r="W38">
            <v>2</v>
          </cell>
          <cell r="X38">
            <v>0</v>
          </cell>
          <cell r="Y38">
            <v>1</v>
          </cell>
          <cell r="Z38">
            <v>0</v>
          </cell>
          <cell r="AA38">
            <v>0</v>
          </cell>
          <cell r="AB38">
            <v>16.26386217620821</v>
          </cell>
          <cell r="AC38">
            <v>19.748110831234257</v>
          </cell>
          <cell r="AD38">
            <v>19.582811848143514</v>
          </cell>
          <cell r="AE38">
            <v>19.895482522355127</v>
          </cell>
          <cell r="AF38">
            <v>19.895482522355127</v>
          </cell>
          <cell r="AG38">
            <v>20</v>
          </cell>
          <cell r="AH38">
            <v>20</v>
          </cell>
          <cell r="AI38">
            <v>18.716056163960317</v>
          </cell>
          <cell r="AJ38">
            <v>18.375184638109303</v>
          </cell>
          <cell r="AK38">
            <v>16.971532404603273</v>
          </cell>
          <cell r="AL38">
            <v>19.730579254602603</v>
          </cell>
          <cell r="AM38">
            <v>19.682683590208519</v>
          </cell>
          <cell r="AN38">
            <v>20</v>
          </cell>
          <cell r="AO38">
            <v>19.350502227928402</v>
          </cell>
          <cell r="AP38">
            <v>19.861830742659759</v>
          </cell>
          <cell r="AQ38">
            <v>19.37434827945777</v>
          </cell>
          <cell r="AR38">
            <v>12.963129496402876</v>
          </cell>
          <cell r="AS38">
            <v>20</v>
          </cell>
          <cell r="AT38">
            <v>20</v>
          </cell>
          <cell r="AU38">
            <v>16.053956110328166</v>
          </cell>
        </row>
        <row r="39">
          <cell r="A39" t="str">
            <v>Score(35)</v>
          </cell>
          <cell r="B39">
            <v>140</v>
          </cell>
          <cell r="C39">
            <v>225</v>
          </cell>
          <cell r="D39">
            <v>430</v>
          </cell>
          <cell r="E39">
            <v>4050</v>
          </cell>
          <cell r="F39">
            <v>10</v>
          </cell>
          <cell r="G39">
            <v>20</v>
          </cell>
          <cell r="H39">
            <v>0</v>
          </cell>
          <cell r="I39">
            <v>20</v>
          </cell>
          <cell r="J39">
            <v>20</v>
          </cell>
          <cell r="K39">
            <v>10</v>
          </cell>
          <cell r="L39">
            <v>10</v>
          </cell>
          <cell r="M39">
            <v>20</v>
          </cell>
          <cell r="N39">
            <v>20</v>
          </cell>
          <cell r="O39">
            <v>0</v>
          </cell>
          <cell r="P39">
            <v>10</v>
          </cell>
          <cell r="Q39">
            <v>10</v>
          </cell>
          <cell r="R39">
            <v>10</v>
          </cell>
          <cell r="S39">
            <v>10</v>
          </cell>
          <cell r="T39">
            <v>10</v>
          </cell>
          <cell r="U39">
            <v>35</v>
          </cell>
          <cell r="V39">
            <v>15</v>
          </cell>
          <cell r="W39">
            <v>0</v>
          </cell>
          <cell r="X39">
            <v>35</v>
          </cell>
          <cell r="Y39">
            <v>10</v>
          </cell>
          <cell r="Z39">
            <v>35</v>
          </cell>
          <cell r="AA39">
            <v>35</v>
          </cell>
          <cell r="AB39">
            <v>23</v>
          </cell>
          <cell r="AC39">
            <v>35</v>
          </cell>
          <cell r="AD39">
            <v>35</v>
          </cell>
          <cell r="AE39">
            <v>35</v>
          </cell>
          <cell r="AF39">
            <v>35</v>
          </cell>
          <cell r="AG39">
            <v>35</v>
          </cell>
          <cell r="AH39">
            <v>35</v>
          </cell>
          <cell r="AI39">
            <v>0</v>
          </cell>
          <cell r="AJ39">
            <v>0</v>
          </cell>
          <cell r="AK39">
            <v>0</v>
          </cell>
          <cell r="AL39">
            <v>10</v>
          </cell>
          <cell r="AM39">
            <v>10</v>
          </cell>
          <cell r="AN39">
            <v>10</v>
          </cell>
          <cell r="AO39">
            <v>10</v>
          </cell>
          <cell r="AP39">
            <v>10</v>
          </cell>
          <cell r="AQ39">
            <v>10</v>
          </cell>
          <cell r="AR39">
            <v>5</v>
          </cell>
          <cell r="AS39">
            <v>9.615384615384615</v>
          </cell>
          <cell r="AT39">
            <v>10</v>
          </cell>
          <cell r="AU39">
            <v>0</v>
          </cell>
        </row>
        <row r="40">
          <cell r="A40" t="str">
            <v>Total w/h supplied to TELCO</v>
          </cell>
          <cell r="B40">
            <v>3683</v>
          </cell>
          <cell r="C40">
            <v>3595</v>
          </cell>
          <cell r="D40">
            <v>7278</v>
          </cell>
          <cell r="E40">
            <v>3367</v>
          </cell>
          <cell r="F40">
            <v>5165</v>
          </cell>
          <cell r="G40">
            <v>4268</v>
          </cell>
          <cell r="H40">
            <v>1826</v>
          </cell>
          <cell r="I40">
            <v>77</v>
          </cell>
          <cell r="J40">
            <v>14626</v>
          </cell>
          <cell r="K40">
            <v>200</v>
          </cell>
          <cell r="L40">
            <v>3963</v>
          </cell>
          <cell r="M40">
            <v>1830</v>
          </cell>
          <cell r="N40">
            <v>2096</v>
          </cell>
          <cell r="O40">
            <v>4897</v>
          </cell>
          <cell r="P40">
            <v>12986</v>
          </cell>
          <cell r="Q40">
            <v>4897</v>
          </cell>
          <cell r="R40">
            <v>2348</v>
          </cell>
          <cell r="S40">
            <v>2348</v>
          </cell>
          <cell r="T40">
            <v>1015</v>
          </cell>
          <cell r="U40">
            <v>1751</v>
          </cell>
          <cell r="V40">
            <v>12359</v>
          </cell>
          <cell r="W40">
            <v>1986</v>
          </cell>
          <cell r="X40">
            <v>2877</v>
          </cell>
          <cell r="Y40">
            <v>3331</v>
          </cell>
          <cell r="Z40">
            <v>3884</v>
          </cell>
          <cell r="AA40">
            <v>2779</v>
          </cell>
          <cell r="AB40">
            <v>24437</v>
          </cell>
          <cell r="AC40">
            <v>2779</v>
          </cell>
          <cell r="AD40">
            <v>4794</v>
          </cell>
          <cell r="AE40">
            <v>8611</v>
          </cell>
          <cell r="AF40">
            <v>8611</v>
          </cell>
          <cell r="AG40">
            <v>4334</v>
          </cell>
          <cell r="AH40">
            <v>704</v>
          </cell>
          <cell r="AI40">
            <v>29129</v>
          </cell>
          <cell r="AJ40">
            <v>677</v>
          </cell>
          <cell r="AK40">
            <v>1651</v>
          </cell>
          <cell r="AL40">
            <v>6681</v>
          </cell>
          <cell r="AM40">
            <v>2206</v>
          </cell>
          <cell r="AN40">
            <v>2026</v>
          </cell>
          <cell r="AO40">
            <v>13241</v>
          </cell>
          <cell r="AP40">
            <v>2895</v>
          </cell>
          <cell r="AQ40">
            <v>5754</v>
          </cell>
          <cell r="AR40">
            <v>4448</v>
          </cell>
          <cell r="AS40">
            <v>3705</v>
          </cell>
          <cell r="AT40">
            <v>3066</v>
          </cell>
          <cell r="AU40">
            <v>19868</v>
          </cell>
        </row>
        <row r="41">
          <cell r="A41" t="str">
            <v>Internal committment failures</v>
          </cell>
          <cell r="B41">
            <v>39.14</v>
          </cell>
          <cell r="C41">
            <v>38.49</v>
          </cell>
          <cell r="D41">
            <v>65.8</v>
          </cell>
          <cell r="E41">
            <v>63.42</v>
          </cell>
          <cell r="F41">
            <v>61.39</v>
          </cell>
          <cell r="G41">
            <v>0</v>
          </cell>
          <cell r="H41">
            <v>0</v>
          </cell>
          <cell r="I41">
            <v>0</v>
          </cell>
          <cell r="J41">
            <v>1</v>
          </cell>
          <cell r="K41">
            <v>0</v>
          </cell>
          <cell r="L41">
            <v>2</v>
          </cell>
          <cell r="M41">
            <v>1</v>
          </cell>
          <cell r="N41">
            <v>2</v>
          </cell>
          <cell r="O41">
            <v>1</v>
          </cell>
          <cell r="P41">
            <v>2</v>
          </cell>
          <cell r="Q41">
            <v>2</v>
          </cell>
          <cell r="R41">
            <v>2</v>
          </cell>
          <cell r="S41">
            <v>2</v>
          </cell>
          <cell r="T41">
            <v>2</v>
          </cell>
          <cell r="U41">
            <v>0</v>
          </cell>
          <cell r="V41">
            <v>1.6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1</v>
          </cell>
          <cell r="AH41">
            <v>0.2</v>
          </cell>
          <cell r="AI41">
            <v>33.176666666666662</v>
          </cell>
          <cell r="AJ41">
            <v>25.42</v>
          </cell>
          <cell r="AK41">
            <v>60.436491228070174</v>
          </cell>
          <cell r="AL41">
            <v>39.93663157894737</v>
          </cell>
          <cell r="AM41">
            <v>68.49666666666667</v>
          </cell>
          <cell r="AN41">
            <v>23.27</v>
          </cell>
          <cell r="AO41">
            <v>35.926666666666662</v>
          </cell>
          <cell r="AP41">
            <v>49.2</v>
          </cell>
          <cell r="AQ41">
            <v>49.283333333333331</v>
          </cell>
          <cell r="AR41">
            <v>69.283333333333331</v>
          </cell>
          <cell r="AS41">
            <v>48.522804318488525</v>
          </cell>
          <cell r="AT41">
            <v>30.903333333333336</v>
          </cell>
          <cell r="AU41">
            <v>54.066666666666663</v>
          </cell>
        </row>
        <row r="42">
          <cell r="A42" t="str">
            <v>Total Suggestions received during the week</v>
          </cell>
          <cell r="B42">
            <v>2</v>
          </cell>
          <cell r="C42">
            <v>0</v>
          </cell>
          <cell r="D42">
            <v>2</v>
          </cell>
          <cell r="E42">
            <v>2</v>
          </cell>
          <cell r="F42">
            <v>0</v>
          </cell>
          <cell r="G42">
            <v>0</v>
          </cell>
          <cell r="H42">
            <v>0</v>
          </cell>
          <cell r="I42">
            <v>15</v>
          </cell>
          <cell r="J42">
            <v>2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2</v>
          </cell>
          <cell r="P42">
            <v>2</v>
          </cell>
          <cell r="Q42">
            <v>3</v>
          </cell>
          <cell r="R42">
            <v>0</v>
          </cell>
          <cell r="S42">
            <v>0</v>
          </cell>
          <cell r="T42">
            <v>1</v>
          </cell>
          <cell r="U42">
            <v>0</v>
          </cell>
          <cell r="V42">
            <v>4</v>
          </cell>
          <cell r="W42">
            <v>2</v>
          </cell>
          <cell r="X42">
            <v>0</v>
          </cell>
          <cell r="Y42">
            <v>0</v>
          </cell>
          <cell r="Z42">
            <v>0</v>
          </cell>
          <cell r="AA42">
            <v>1</v>
          </cell>
          <cell r="AB42">
            <v>6</v>
          </cell>
          <cell r="AC42">
            <v>0</v>
          </cell>
          <cell r="AD42">
            <v>4</v>
          </cell>
          <cell r="AE42">
            <v>5</v>
          </cell>
          <cell r="AF42">
            <v>3</v>
          </cell>
          <cell r="AG42">
            <v>2</v>
          </cell>
          <cell r="AH42">
            <v>2</v>
          </cell>
          <cell r="AI42">
            <v>14</v>
          </cell>
          <cell r="AJ42">
            <v>0</v>
          </cell>
          <cell r="AK42">
            <v>0</v>
          </cell>
          <cell r="AL42">
            <v>4</v>
          </cell>
          <cell r="AM42">
            <v>0</v>
          </cell>
          <cell r="AN42">
            <v>0</v>
          </cell>
          <cell r="AO42">
            <v>0.8</v>
          </cell>
          <cell r="AP42">
            <v>1</v>
          </cell>
          <cell r="AQ42">
            <v>0</v>
          </cell>
          <cell r="AR42">
            <v>1</v>
          </cell>
          <cell r="AS42">
            <v>0</v>
          </cell>
          <cell r="AT42">
            <v>0</v>
          </cell>
          <cell r="AU42">
            <v>0.4</v>
          </cell>
        </row>
        <row r="43">
          <cell r="A43" t="str">
            <v>Tangible  suggetions  received in a week</v>
          </cell>
          <cell r="B43">
            <v>5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5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1</v>
          </cell>
          <cell r="P43">
            <v>1</v>
          </cell>
          <cell r="Q43">
            <v>1</v>
          </cell>
          <cell r="R43">
            <v>0</v>
          </cell>
          <cell r="S43">
            <v>0</v>
          </cell>
          <cell r="T43">
            <v>1</v>
          </cell>
          <cell r="U43">
            <v>0</v>
          </cell>
          <cell r="V43">
            <v>2</v>
          </cell>
          <cell r="W43">
            <v>2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4</v>
          </cell>
          <cell r="AC43">
            <v>0</v>
          </cell>
          <cell r="AD43">
            <v>1</v>
          </cell>
          <cell r="AE43">
            <v>0</v>
          </cell>
          <cell r="AF43">
            <v>2</v>
          </cell>
          <cell r="AG43">
            <v>0</v>
          </cell>
          <cell r="AH43">
            <v>0</v>
          </cell>
          <cell r="AI43">
            <v>3</v>
          </cell>
          <cell r="AJ43">
            <v>0</v>
          </cell>
          <cell r="AK43">
            <v>0</v>
          </cell>
          <cell r="AL43">
            <v>2</v>
          </cell>
          <cell r="AM43">
            <v>0</v>
          </cell>
          <cell r="AN43">
            <v>0</v>
          </cell>
          <cell r="AO43">
            <v>0.4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</row>
        <row r="44">
          <cell r="A44" t="str">
            <v>Intangible  suggetions  received in a week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1</v>
          </cell>
          <cell r="P44">
            <v>1</v>
          </cell>
          <cell r="Q44">
            <v>2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2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2</v>
          </cell>
          <cell r="AB44">
            <v>2</v>
          </cell>
          <cell r="AC44">
            <v>0</v>
          </cell>
          <cell r="AD44">
            <v>3</v>
          </cell>
          <cell r="AE44">
            <v>5</v>
          </cell>
          <cell r="AF44">
            <v>1</v>
          </cell>
          <cell r="AG44">
            <v>2</v>
          </cell>
          <cell r="AH44">
            <v>2</v>
          </cell>
          <cell r="AI44">
            <v>11</v>
          </cell>
          <cell r="AJ44">
            <v>0</v>
          </cell>
          <cell r="AK44">
            <v>0</v>
          </cell>
          <cell r="AL44">
            <v>2</v>
          </cell>
          <cell r="AM44">
            <v>0</v>
          </cell>
          <cell r="AN44">
            <v>0</v>
          </cell>
          <cell r="AO44">
            <v>0.4</v>
          </cell>
          <cell r="AP44">
            <v>1</v>
          </cell>
          <cell r="AQ44">
            <v>0</v>
          </cell>
          <cell r="AR44">
            <v>1</v>
          </cell>
          <cell r="AS44">
            <v>0</v>
          </cell>
          <cell r="AT44">
            <v>0</v>
          </cell>
          <cell r="AU44">
            <v>0.4</v>
          </cell>
        </row>
        <row r="45">
          <cell r="A45" t="str">
            <v>Total Cell Members</v>
          </cell>
          <cell r="B45">
            <v>49</v>
          </cell>
          <cell r="C45">
            <v>49</v>
          </cell>
          <cell r="D45">
            <v>98</v>
          </cell>
          <cell r="E45">
            <v>49</v>
          </cell>
          <cell r="F45">
            <v>47</v>
          </cell>
          <cell r="G45">
            <v>47</v>
          </cell>
          <cell r="H45">
            <v>45</v>
          </cell>
          <cell r="I45">
            <v>3</v>
          </cell>
          <cell r="J45">
            <v>188</v>
          </cell>
          <cell r="K45">
            <v>45</v>
          </cell>
          <cell r="L45">
            <v>45</v>
          </cell>
          <cell r="M45">
            <v>45</v>
          </cell>
          <cell r="N45">
            <v>45</v>
          </cell>
          <cell r="O45">
            <v>45</v>
          </cell>
          <cell r="P45">
            <v>225</v>
          </cell>
          <cell r="Q45">
            <v>52</v>
          </cell>
          <cell r="R45">
            <v>52</v>
          </cell>
          <cell r="S45">
            <v>52</v>
          </cell>
          <cell r="T45">
            <v>52</v>
          </cell>
          <cell r="U45">
            <v>52</v>
          </cell>
          <cell r="V45">
            <v>260</v>
          </cell>
          <cell r="W45">
            <v>54</v>
          </cell>
          <cell r="X45">
            <v>54</v>
          </cell>
          <cell r="Y45">
            <v>54</v>
          </cell>
          <cell r="Z45">
            <v>48</v>
          </cell>
          <cell r="AA45">
            <v>48</v>
          </cell>
          <cell r="AB45">
            <v>470</v>
          </cell>
          <cell r="AC45">
            <v>48</v>
          </cell>
          <cell r="AD45">
            <v>48</v>
          </cell>
          <cell r="AE45">
            <v>48</v>
          </cell>
          <cell r="AF45">
            <v>48</v>
          </cell>
          <cell r="AG45">
            <v>48</v>
          </cell>
          <cell r="AH45">
            <v>48</v>
          </cell>
          <cell r="AI45">
            <v>240</v>
          </cell>
          <cell r="AJ45">
            <v>48</v>
          </cell>
          <cell r="AK45">
            <v>48</v>
          </cell>
          <cell r="AL45">
            <v>48</v>
          </cell>
          <cell r="AM45">
            <v>48</v>
          </cell>
          <cell r="AN45">
            <v>48</v>
          </cell>
          <cell r="AO45">
            <v>48</v>
          </cell>
          <cell r="AP45">
            <v>48</v>
          </cell>
          <cell r="AQ45">
            <v>48</v>
          </cell>
          <cell r="AR45">
            <v>48</v>
          </cell>
          <cell r="AS45">
            <v>48</v>
          </cell>
          <cell r="AT45">
            <v>48</v>
          </cell>
          <cell r="AU45">
            <v>48</v>
          </cell>
        </row>
        <row r="46">
          <cell r="A46" t="str">
            <v>Suggestion scheme score</v>
          </cell>
          <cell r="B46">
            <v>2.0408163265306123</v>
          </cell>
          <cell r="C46">
            <v>0</v>
          </cell>
          <cell r="D46">
            <v>1.0204081632653061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5</v>
          </cell>
          <cell r="P46">
            <v>5</v>
          </cell>
          <cell r="Q46">
            <v>5</v>
          </cell>
          <cell r="R46">
            <v>0</v>
          </cell>
          <cell r="S46">
            <v>0</v>
          </cell>
          <cell r="T46">
            <v>5</v>
          </cell>
          <cell r="U46">
            <v>0</v>
          </cell>
          <cell r="V46">
            <v>0.76923076923076927</v>
          </cell>
          <cell r="W46">
            <v>1.8518518518518516</v>
          </cell>
          <cell r="X46">
            <v>0</v>
          </cell>
          <cell r="Y46">
            <v>0</v>
          </cell>
          <cell r="Z46">
            <v>0</v>
          </cell>
          <cell r="AA46">
            <v>1.0416666666666665</v>
          </cell>
          <cell r="AB46">
            <v>0.63829787234042545</v>
          </cell>
          <cell r="AC46">
            <v>0</v>
          </cell>
          <cell r="AD46">
            <v>4.1666666666666661</v>
          </cell>
          <cell r="AE46">
            <v>5</v>
          </cell>
          <cell r="AF46">
            <v>3.125</v>
          </cell>
          <cell r="AG46">
            <v>2.083333333333333</v>
          </cell>
          <cell r="AH46">
            <v>2.083333333333333</v>
          </cell>
          <cell r="AI46">
            <v>2.9166666666666665</v>
          </cell>
          <cell r="AJ46">
            <v>0</v>
          </cell>
          <cell r="AK46">
            <v>0</v>
          </cell>
          <cell r="AL46">
            <v>4.1666666666666661</v>
          </cell>
          <cell r="AM46">
            <v>0</v>
          </cell>
          <cell r="AN46">
            <v>0</v>
          </cell>
          <cell r="AO46">
            <v>0.83333333333333337</v>
          </cell>
          <cell r="AP46">
            <v>1.0416666666666665</v>
          </cell>
          <cell r="AQ46">
            <v>0</v>
          </cell>
          <cell r="AR46">
            <v>1.0416666666666665</v>
          </cell>
          <cell r="AS46">
            <v>0</v>
          </cell>
          <cell r="AT46">
            <v>0</v>
          </cell>
          <cell r="AU46">
            <v>0.41666666666666669</v>
          </cell>
        </row>
        <row r="47">
          <cell r="A47" t="str">
            <v>the concept of independent focussed factory.</v>
          </cell>
          <cell r="B47">
            <v>96</v>
          </cell>
          <cell r="C47">
            <v>88</v>
          </cell>
          <cell r="D47">
            <v>33</v>
          </cell>
          <cell r="E47">
            <v>80</v>
          </cell>
          <cell r="F47">
            <v>93</v>
          </cell>
          <cell r="G47">
            <v>73.5</v>
          </cell>
          <cell r="H47">
            <v>83</v>
          </cell>
          <cell r="I47">
            <v>72</v>
          </cell>
          <cell r="J47">
            <v>83</v>
          </cell>
          <cell r="K47">
            <v>97</v>
          </cell>
          <cell r="L47">
            <v>83.75</v>
          </cell>
          <cell r="M47">
            <v>80</v>
          </cell>
          <cell r="N47" t="str">
            <v>COMMERCIAL</v>
          </cell>
          <cell r="O47" t="str">
            <v>HRD</v>
          </cell>
          <cell r="P47" t="str">
            <v>ENGINEERING</v>
          </cell>
          <cell r="Q47">
            <v>23</v>
          </cell>
          <cell r="R47">
            <v>23</v>
          </cell>
          <cell r="S47">
            <v>23</v>
          </cell>
          <cell r="T47">
            <v>23</v>
          </cell>
          <cell r="U47">
            <v>23</v>
          </cell>
          <cell r="V47">
            <v>23</v>
          </cell>
          <cell r="W47">
            <v>23</v>
          </cell>
          <cell r="X47">
            <v>23</v>
          </cell>
          <cell r="Y47">
            <v>23</v>
          </cell>
          <cell r="Z47">
            <v>23</v>
          </cell>
          <cell r="AA47">
            <v>23</v>
          </cell>
          <cell r="AB47">
            <v>23</v>
          </cell>
          <cell r="AC47">
            <v>23</v>
          </cell>
          <cell r="AD47">
            <v>23</v>
          </cell>
          <cell r="AE47">
            <v>23</v>
          </cell>
          <cell r="AF47">
            <v>23</v>
          </cell>
          <cell r="AG47">
            <v>23</v>
          </cell>
          <cell r="AH47">
            <v>23</v>
          </cell>
        </row>
        <row r="48">
          <cell r="A48" t="str">
            <v>5 S Audit Score</v>
          </cell>
          <cell r="B48">
            <v>4.3499999999999996</v>
          </cell>
          <cell r="C48">
            <v>4.3499999999999996</v>
          </cell>
          <cell r="D48">
            <v>4.3499999999999996</v>
          </cell>
          <cell r="E48">
            <v>2.6190476190476191</v>
          </cell>
          <cell r="F48">
            <v>2.62</v>
          </cell>
          <cell r="G48">
            <v>2.62</v>
          </cell>
          <cell r="H48">
            <v>2.62</v>
          </cell>
          <cell r="I48">
            <v>0</v>
          </cell>
          <cell r="J48">
            <v>2.619761904761905</v>
          </cell>
          <cell r="K48">
            <v>2.82</v>
          </cell>
          <cell r="L48">
            <v>3.05</v>
          </cell>
          <cell r="M48">
            <v>2.68</v>
          </cell>
          <cell r="N48">
            <v>3.05</v>
          </cell>
          <cell r="O48">
            <v>2.82</v>
          </cell>
          <cell r="P48">
            <v>2.8839999999999995</v>
          </cell>
          <cell r="Q48">
            <v>2.95</v>
          </cell>
          <cell r="R48">
            <v>2.64</v>
          </cell>
          <cell r="S48">
            <v>1.59</v>
          </cell>
          <cell r="T48">
            <v>1.95</v>
          </cell>
          <cell r="U48">
            <v>1.95</v>
          </cell>
          <cell r="V48">
            <v>2.2159999999999997</v>
          </cell>
          <cell r="W48">
            <v>1.36</v>
          </cell>
          <cell r="X48">
            <v>1.23</v>
          </cell>
          <cell r="Y48">
            <v>1.72</v>
          </cell>
          <cell r="Z48">
            <v>1.5</v>
          </cell>
          <cell r="AA48">
            <v>1.5449999999999999</v>
          </cell>
          <cell r="AB48">
            <v>1.6052</v>
          </cell>
          <cell r="AC48">
            <v>1.61</v>
          </cell>
          <cell r="AD48">
            <v>1.27</v>
          </cell>
          <cell r="AE48">
            <v>1.27</v>
          </cell>
          <cell r="AF48">
            <v>1.73</v>
          </cell>
          <cell r="AG48">
            <v>1.68</v>
          </cell>
          <cell r="AH48">
            <v>1.68</v>
          </cell>
          <cell r="AI48">
            <v>1.512</v>
          </cell>
          <cell r="AJ48">
            <v>1.51</v>
          </cell>
          <cell r="AK48">
            <v>1.51</v>
          </cell>
          <cell r="AL48">
            <v>1.27</v>
          </cell>
          <cell r="AM48">
            <v>2.2599999999999998</v>
          </cell>
          <cell r="AN48">
            <v>2.2599999999999998</v>
          </cell>
          <cell r="AO48">
            <v>1.7619999999999998</v>
          </cell>
          <cell r="AP48">
            <v>2.3199999999999998</v>
          </cell>
          <cell r="AQ48">
            <v>2.13</v>
          </cell>
          <cell r="AR48">
            <v>2</v>
          </cell>
          <cell r="AS48">
            <v>2.25</v>
          </cell>
          <cell r="AT48">
            <v>2.1818181818181817</v>
          </cell>
          <cell r="AU48">
            <v>2.1763636363636363</v>
          </cell>
        </row>
        <row r="49">
          <cell r="A49" t="str">
            <v xml:space="preserve">has been initiated in the month of Apr' 99 with the objective </v>
          </cell>
          <cell r="B49">
            <v>80.42</v>
          </cell>
          <cell r="C49">
            <v>73.599999999999994</v>
          </cell>
          <cell r="D49">
            <v>52.66</v>
          </cell>
          <cell r="I49">
            <v>45.7</v>
          </cell>
          <cell r="J49">
            <v>63.59</v>
          </cell>
          <cell r="N49" t="str">
            <v>N.A</v>
          </cell>
          <cell r="O49" t="str">
            <v>N.A</v>
          </cell>
          <cell r="P49" t="str">
            <v>N.A</v>
          </cell>
          <cell r="Q49" t="str">
            <v>N.A</v>
          </cell>
        </row>
        <row r="50">
          <cell r="A50" t="str">
            <v>Productivity (%) for the week</v>
          </cell>
          <cell r="B50">
            <v>31.67</v>
          </cell>
          <cell r="C50">
            <v>29</v>
          </cell>
          <cell r="D50">
            <v>30.335000000000001</v>
          </cell>
          <cell r="E50">
            <v>28</v>
          </cell>
          <cell r="F50">
            <v>34</v>
          </cell>
          <cell r="G50">
            <v>31</v>
          </cell>
          <cell r="H50">
            <v>42</v>
          </cell>
          <cell r="I50">
            <v>5</v>
          </cell>
          <cell r="J50">
            <v>27</v>
          </cell>
          <cell r="K50">
            <v>35</v>
          </cell>
          <cell r="L50">
            <v>42</v>
          </cell>
          <cell r="M50">
            <v>46</v>
          </cell>
          <cell r="N50">
            <v>42</v>
          </cell>
          <cell r="O50">
            <v>39</v>
          </cell>
          <cell r="P50">
            <v>40.799999999999997</v>
          </cell>
          <cell r="Q50">
            <v>35</v>
          </cell>
          <cell r="R50">
            <v>35</v>
          </cell>
          <cell r="S50">
            <v>31</v>
          </cell>
          <cell r="T50">
            <v>41</v>
          </cell>
          <cell r="U50">
            <v>36</v>
          </cell>
          <cell r="V50">
            <v>35.6</v>
          </cell>
          <cell r="W50">
            <v>45</v>
          </cell>
          <cell r="X50">
            <v>43</v>
          </cell>
          <cell r="Y50">
            <v>42</v>
          </cell>
          <cell r="Z50">
            <v>38</v>
          </cell>
          <cell r="AA50">
            <v>38</v>
          </cell>
          <cell r="AB50">
            <v>40.72</v>
          </cell>
          <cell r="AC50">
            <v>31</v>
          </cell>
          <cell r="AD50">
            <v>37</v>
          </cell>
          <cell r="AE50">
            <v>43</v>
          </cell>
          <cell r="AF50">
            <v>34</v>
          </cell>
          <cell r="AG50">
            <v>47</v>
          </cell>
          <cell r="AH50">
            <v>48</v>
          </cell>
          <cell r="AI50">
            <v>38.4</v>
          </cell>
          <cell r="AJ50">
            <v>44</v>
          </cell>
          <cell r="AK50">
            <v>33</v>
          </cell>
          <cell r="AL50">
            <v>41</v>
          </cell>
          <cell r="AM50">
            <v>41</v>
          </cell>
          <cell r="AN50">
            <v>41</v>
          </cell>
          <cell r="AO50">
            <v>40</v>
          </cell>
          <cell r="AP50">
            <v>43</v>
          </cell>
          <cell r="AQ50">
            <v>47</v>
          </cell>
          <cell r="AR50">
            <v>40</v>
          </cell>
          <cell r="AS50">
            <v>53</v>
          </cell>
          <cell r="AT50">
            <v>52</v>
          </cell>
          <cell r="AU50">
            <v>47</v>
          </cell>
        </row>
        <row r="51">
          <cell r="A51" t="str">
            <v>Productivity Score(30)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</row>
        <row r="52">
          <cell r="A52" t="str">
            <v>Attendance % for the week</v>
          </cell>
          <cell r="B52">
            <v>84.125</v>
          </cell>
          <cell r="C52">
            <v>100</v>
          </cell>
          <cell r="D52">
            <v>100</v>
          </cell>
          <cell r="E52">
            <v>80</v>
          </cell>
          <cell r="G52">
            <v>88</v>
          </cell>
          <cell r="H52">
            <v>100</v>
          </cell>
          <cell r="I52">
            <v>83</v>
          </cell>
          <cell r="J52">
            <v>100</v>
          </cell>
          <cell r="K52">
            <v>100</v>
          </cell>
          <cell r="L52">
            <v>100</v>
          </cell>
          <cell r="M52">
            <v>100</v>
          </cell>
          <cell r="N52">
            <v>90</v>
          </cell>
          <cell r="O52">
            <v>90</v>
          </cell>
          <cell r="P52">
            <v>100</v>
          </cell>
          <cell r="Q52">
            <v>91</v>
          </cell>
          <cell r="R52">
            <v>86</v>
          </cell>
          <cell r="S52">
            <v>83</v>
          </cell>
          <cell r="T52">
            <v>84</v>
          </cell>
          <cell r="U52">
            <v>82</v>
          </cell>
          <cell r="V52">
            <v>85.2</v>
          </cell>
          <cell r="W52">
            <v>87</v>
          </cell>
          <cell r="X52">
            <v>89</v>
          </cell>
          <cell r="Y52">
            <v>93</v>
          </cell>
          <cell r="Z52">
            <v>83</v>
          </cell>
          <cell r="AA52">
            <v>82</v>
          </cell>
          <cell r="AB52">
            <v>86.8</v>
          </cell>
          <cell r="AC52">
            <v>84</v>
          </cell>
          <cell r="AD52">
            <v>84</v>
          </cell>
          <cell r="AE52">
            <v>85</v>
          </cell>
          <cell r="AF52">
            <v>74</v>
          </cell>
          <cell r="AG52">
            <v>79</v>
          </cell>
          <cell r="AH52">
            <v>81.2</v>
          </cell>
          <cell r="AI52">
            <v>0</v>
          </cell>
          <cell r="AJ52">
            <v>0</v>
          </cell>
          <cell r="AK52">
            <v>0</v>
          </cell>
        </row>
        <row r="53">
          <cell r="A53" t="str">
            <v>On time Performance (%)</v>
          </cell>
          <cell r="B53">
            <v>44</v>
          </cell>
          <cell r="C53">
            <v>47</v>
          </cell>
          <cell r="D53">
            <v>45.5</v>
          </cell>
          <cell r="E53">
            <v>43</v>
          </cell>
          <cell r="F53">
            <v>97</v>
          </cell>
          <cell r="G53">
            <v>71</v>
          </cell>
          <cell r="H53">
            <v>30</v>
          </cell>
          <cell r="I53">
            <v>2</v>
          </cell>
          <cell r="J53">
            <v>48.2</v>
          </cell>
          <cell r="K53">
            <v>80</v>
          </cell>
          <cell r="L53">
            <v>73</v>
          </cell>
          <cell r="M53">
            <v>60</v>
          </cell>
          <cell r="N53">
            <v>66</v>
          </cell>
          <cell r="O53">
            <v>68</v>
          </cell>
          <cell r="P53">
            <v>69.400000000000006</v>
          </cell>
          <cell r="Q53">
            <v>149</v>
          </cell>
          <cell r="R53">
            <v>149</v>
          </cell>
          <cell r="S53">
            <v>0</v>
          </cell>
          <cell r="T53">
            <v>0</v>
          </cell>
          <cell r="U53">
            <v>0</v>
          </cell>
          <cell r="V53">
            <v>59.6</v>
          </cell>
          <cell r="W53">
            <v>100</v>
          </cell>
          <cell r="X53">
            <v>100</v>
          </cell>
          <cell r="Y53">
            <v>100</v>
          </cell>
          <cell r="Z53">
            <v>100</v>
          </cell>
          <cell r="AA53">
            <v>100</v>
          </cell>
          <cell r="AB53">
            <v>100</v>
          </cell>
          <cell r="AC53">
            <v>100</v>
          </cell>
          <cell r="AD53">
            <v>100</v>
          </cell>
          <cell r="AE53">
            <v>100</v>
          </cell>
          <cell r="AF53">
            <v>100</v>
          </cell>
          <cell r="AG53">
            <v>100</v>
          </cell>
          <cell r="AH53">
            <v>100</v>
          </cell>
          <cell r="AI53">
            <v>100</v>
          </cell>
          <cell r="AJ53">
            <v>100</v>
          </cell>
          <cell r="AK53">
            <v>100</v>
          </cell>
          <cell r="AL53">
            <v>100</v>
          </cell>
          <cell r="AM53">
            <v>100</v>
          </cell>
          <cell r="AN53">
            <v>100</v>
          </cell>
          <cell r="AO53">
            <v>100</v>
          </cell>
          <cell r="AP53">
            <v>100</v>
          </cell>
          <cell r="AQ53">
            <v>100</v>
          </cell>
          <cell r="AR53">
            <v>100</v>
          </cell>
          <cell r="AS53">
            <v>100</v>
          </cell>
          <cell r="AT53">
            <v>100</v>
          </cell>
          <cell r="AU53">
            <v>100</v>
          </cell>
        </row>
        <row r="54">
          <cell r="A54" t="str">
            <v>On time Performance Score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4</v>
          </cell>
          <cell r="G54">
            <v>2</v>
          </cell>
          <cell r="H54">
            <v>0</v>
          </cell>
          <cell r="J54">
            <v>0</v>
          </cell>
          <cell r="K54">
            <v>3</v>
          </cell>
          <cell r="L54">
            <v>2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5</v>
          </cell>
          <cell r="R54">
            <v>5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5</v>
          </cell>
          <cell r="X54">
            <v>5</v>
          </cell>
          <cell r="Y54">
            <v>5</v>
          </cell>
          <cell r="Z54">
            <v>5</v>
          </cell>
          <cell r="AA54">
            <v>5</v>
          </cell>
          <cell r="AB54">
            <v>5</v>
          </cell>
          <cell r="AC54">
            <v>5</v>
          </cell>
          <cell r="AD54">
            <v>5</v>
          </cell>
          <cell r="AE54">
            <v>5</v>
          </cell>
          <cell r="AF54">
            <v>5</v>
          </cell>
          <cell r="AG54">
            <v>5</v>
          </cell>
          <cell r="AH54">
            <v>5</v>
          </cell>
          <cell r="AI54">
            <v>5</v>
          </cell>
          <cell r="AJ54">
            <v>5</v>
          </cell>
          <cell r="AK54">
            <v>5</v>
          </cell>
          <cell r="AL54">
            <v>5</v>
          </cell>
          <cell r="AM54">
            <v>5</v>
          </cell>
          <cell r="AN54">
            <v>5</v>
          </cell>
          <cell r="AO54">
            <v>5</v>
          </cell>
          <cell r="AP54">
            <v>5</v>
          </cell>
          <cell r="AQ54">
            <v>5</v>
          </cell>
          <cell r="AR54">
            <v>5</v>
          </cell>
          <cell r="AS54">
            <v>5</v>
          </cell>
          <cell r="AT54">
            <v>5</v>
          </cell>
          <cell r="AU54">
            <v>5</v>
          </cell>
        </row>
        <row r="55">
          <cell r="A55" t="str">
            <v>No. of Deviations recd. during the week</v>
          </cell>
          <cell r="P55" t="str">
            <v>---</v>
          </cell>
          <cell r="Q55" t="str">
            <v>---</v>
          </cell>
          <cell r="R55" t="str">
            <v>---</v>
          </cell>
          <cell r="S55">
            <v>1</v>
          </cell>
          <cell r="T55">
            <v>0</v>
          </cell>
          <cell r="U55">
            <v>0</v>
          </cell>
          <cell r="V55">
            <v>0.2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Attendance (%)</v>
          </cell>
          <cell r="B56">
            <v>88</v>
          </cell>
          <cell r="C56">
            <v>81</v>
          </cell>
          <cell r="D56">
            <v>84.5</v>
          </cell>
          <cell r="E56">
            <v>73.877551020408163</v>
          </cell>
          <cell r="F56">
            <v>85</v>
          </cell>
          <cell r="G56">
            <v>88</v>
          </cell>
          <cell r="H56">
            <v>85</v>
          </cell>
          <cell r="J56">
            <v>66.375510204081635</v>
          </cell>
          <cell r="K56">
            <v>91</v>
          </cell>
          <cell r="L56">
            <v>89</v>
          </cell>
          <cell r="M56">
            <v>79</v>
          </cell>
          <cell r="N56">
            <v>83</v>
          </cell>
          <cell r="O56">
            <v>86</v>
          </cell>
          <cell r="P56">
            <v>85.6</v>
          </cell>
          <cell r="Q56">
            <v>86</v>
          </cell>
          <cell r="R56">
            <v>85</v>
          </cell>
          <cell r="S56">
            <v>86</v>
          </cell>
          <cell r="T56">
            <v>88</v>
          </cell>
          <cell r="U56">
            <v>91</v>
          </cell>
          <cell r="V56">
            <v>87.2</v>
          </cell>
          <cell r="W56">
            <v>86</v>
          </cell>
          <cell r="X56">
            <v>87</v>
          </cell>
          <cell r="Y56">
            <v>86</v>
          </cell>
          <cell r="Z56">
            <v>84</v>
          </cell>
          <cell r="AA56">
            <v>92</v>
          </cell>
          <cell r="AB56">
            <v>86.039999999999992</v>
          </cell>
          <cell r="AC56">
            <v>88</v>
          </cell>
          <cell r="AD56">
            <v>86</v>
          </cell>
          <cell r="AE56">
            <v>88</v>
          </cell>
          <cell r="AF56">
            <v>90</v>
          </cell>
          <cell r="AG56">
            <v>90</v>
          </cell>
          <cell r="AH56">
            <v>90</v>
          </cell>
          <cell r="AI56">
            <v>88.4</v>
          </cell>
          <cell r="AJ56">
            <v>89</v>
          </cell>
          <cell r="AK56">
            <v>76</v>
          </cell>
          <cell r="AL56">
            <v>87</v>
          </cell>
          <cell r="AM56">
            <v>84</v>
          </cell>
          <cell r="AN56">
            <v>81</v>
          </cell>
          <cell r="AO56">
            <v>83.4</v>
          </cell>
          <cell r="AP56">
            <v>84</v>
          </cell>
          <cell r="AQ56">
            <v>87</v>
          </cell>
          <cell r="AR56">
            <v>88</v>
          </cell>
          <cell r="AS56">
            <v>84</v>
          </cell>
          <cell r="AT56">
            <v>78</v>
          </cell>
          <cell r="AU56">
            <v>84.2</v>
          </cell>
        </row>
        <row r="57">
          <cell r="A57" t="str">
            <v>Attendance Score(5)</v>
          </cell>
          <cell r="B57">
            <v>2</v>
          </cell>
          <cell r="C57">
            <v>0</v>
          </cell>
          <cell r="D57">
            <v>1</v>
          </cell>
          <cell r="E57">
            <v>0</v>
          </cell>
          <cell r="F57">
            <v>2</v>
          </cell>
          <cell r="G57">
            <v>2</v>
          </cell>
          <cell r="H57">
            <v>2</v>
          </cell>
          <cell r="J57">
            <v>0</v>
          </cell>
          <cell r="K57">
            <v>3</v>
          </cell>
          <cell r="L57">
            <v>2</v>
          </cell>
          <cell r="M57">
            <v>0</v>
          </cell>
          <cell r="N57">
            <v>0</v>
          </cell>
          <cell r="O57">
            <v>2</v>
          </cell>
          <cell r="P57">
            <v>2</v>
          </cell>
          <cell r="Q57">
            <v>2</v>
          </cell>
          <cell r="R57">
            <v>2</v>
          </cell>
          <cell r="S57">
            <v>2</v>
          </cell>
          <cell r="T57">
            <v>2</v>
          </cell>
          <cell r="U57">
            <v>3</v>
          </cell>
          <cell r="V57">
            <v>2</v>
          </cell>
          <cell r="W57">
            <v>2</v>
          </cell>
          <cell r="X57">
            <v>2</v>
          </cell>
          <cell r="Y57">
            <v>2</v>
          </cell>
          <cell r="Z57">
            <v>0</v>
          </cell>
          <cell r="AA57">
            <v>3</v>
          </cell>
          <cell r="AB57">
            <v>2</v>
          </cell>
          <cell r="AC57">
            <v>2</v>
          </cell>
          <cell r="AD57">
            <v>2</v>
          </cell>
          <cell r="AE57">
            <v>2</v>
          </cell>
          <cell r="AF57">
            <v>3</v>
          </cell>
          <cell r="AG57">
            <v>3</v>
          </cell>
          <cell r="AH57">
            <v>3</v>
          </cell>
          <cell r="AI57">
            <v>2</v>
          </cell>
          <cell r="AJ57">
            <v>2</v>
          </cell>
          <cell r="AK57">
            <v>0</v>
          </cell>
          <cell r="AL57">
            <v>2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2</v>
          </cell>
          <cell r="AR57">
            <v>2</v>
          </cell>
          <cell r="AS57">
            <v>0</v>
          </cell>
          <cell r="AT57">
            <v>0</v>
          </cell>
          <cell r="AU57">
            <v>0</v>
          </cell>
        </row>
        <row r="58">
          <cell r="A58" t="str">
            <v>No. of internal memos issued during the week</v>
          </cell>
          <cell r="P58" t="str">
            <v>---</v>
          </cell>
          <cell r="Q58" t="str">
            <v>---</v>
          </cell>
          <cell r="R58" t="str">
            <v>---</v>
          </cell>
          <cell r="S58">
            <v>1</v>
          </cell>
          <cell r="T58">
            <v>1</v>
          </cell>
          <cell r="U58">
            <v>0</v>
          </cell>
          <cell r="V58">
            <v>0.4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Line stopped in min. during the week</v>
          </cell>
          <cell r="D59">
            <v>0</v>
          </cell>
          <cell r="E59">
            <v>0</v>
          </cell>
          <cell r="F59">
            <v>10</v>
          </cell>
          <cell r="G59">
            <v>20</v>
          </cell>
          <cell r="H59">
            <v>0</v>
          </cell>
          <cell r="J59">
            <v>6</v>
          </cell>
          <cell r="K59">
            <v>0</v>
          </cell>
          <cell r="L59">
            <v>40</v>
          </cell>
          <cell r="M59">
            <v>0</v>
          </cell>
          <cell r="N59">
            <v>0</v>
          </cell>
          <cell r="O59">
            <v>0</v>
          </cell>
          <cell r="P59">
            <v>8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</row>
        <row r="60">
          <cell r="A60" t="str">
            <v>Quality System Follow-up</v>
          </cell>
          <cell r="B60">
            <v>10</v>
          </cell>
          <cell r="C60">
            <v>10</v>
          </cell>
          <cell r="D60">
            <v>10</v>
          </cell>
          <cell r="E60">
            <v>10</v>
          </cell>
          <cell r="F60">
            <v>5</v>
          </cell>
          <cell r="G60">
            <v>5</v>
          </cell>
          <cell r="H60">
            <v>10</v>
          </cell>
          <cell r="J60">
            <v>5</v>
          </cell>
          <cell r="K60">
            <v>5</v>
          </cell>
          <cell r="L60">
            <v>1</v>
          </cell>
          <cell r="M60">
            <v>5</v>
          </cell>
          <cell r="N60">
            <v>5</v>
          </cell>
          <cell r="O60">
            <v>5</v>
          </cell>
          <cell r="P60">
            <v>5</v>
          </cell>
          <cell r="Q60">
            <v>10</v>
          </cell>
          <cell r="R60">
            <v>10</v>
          </cell>
          <cell r="S60">
            <v>10</v>
          </cell>
          <cell r="T60">
            <v>10</v>
          </cell>
          <cell r="U60">
            <v>10</v>
          </cell>
          <cell r="V60">
            <v>10</v>
          </cell>
          <cell r="W60">
            <v>10</v>
          </cell>
          <cell r="X60">
            <v>10</v>
          </cell>
          <cell r="Y60">
            <v>10</v>
          </cell>
          <cell r="Z60">
            <v>10</v>
          </cell>
          <cell r="AA60">
            <v>10</v>
          </cell>
          <cell r="AB60">
            <v>10</v>
          </cell>
          <cell r="AC60">
            <v>10</v>
          </cell>
          <cell r="AD60">
            <v>10</v>
          </cell>
          <cell r="AE60">
            <v>10</v>
          </cell>
          <cell r="AF60">
            <v>10</v>
          </cell>
          <cell r="AG60">
            <v>10</v>
          </cell>
          <cell r="AH60">
            <v>10</v>
          </cell>
          <cell r="AI60">
            <v>10</v>
          </cell>
          <cell r="AJ60">
            <v>10</v>
          </cell>
          <cell r="AK60">
            <v>10</v>
          </cell>
          <cell r="AL60">
            <v>10</v>
          </cell>
          <cell r="AM60">
            <v>10</v>
          </cell>
          <cell r="AN60">
            <v>10</v>
          </cell>
          <cell r="AO60">
            <v>10</v>
          </cell>
          <cell r="AP60">
            <v>10</v>
          </cell>
          <cell r="AQ60">
            <v>10</v>
          </cell>
          <cell r="AR60">
            <v>10</v>
          </cell>
          <cell r="AS60">
            <v>10</v>
          </cell>
          <cell r="AT60">
            <v>10</v>
          </cell>
          <cell r="AU60">
            <v>10</v>
          </cell>
        </row>
        <row r="62">
          <cell r="A62" t="str">
            <v>Deviations received in a week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1</v>
          </cell>
          <cell r="S62">
            <v>1</v>
          </cell>
          <cell r="T62">
            <v>1</v>
          </cell>
          <cell r="U62">
            <v>0</v>
          </cell>
          <cell r="V62">
            <v>0.6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0.12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3</v>
          </cell>
          <cell r="AH62">
            <v>3</v>
          </cell>
          <cell r="AI62">
            <v>0.6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</row>
        <row r="63">
          <cell r="A63" t="str">
            <v>Deviation Score</v>
          </cell>
          <cell r="B63">
            <v>0</v>
          </cell>
          <cell r="C63">
            <v>5</v>
          </cell>
          <cell r="D63">
            <v>2.5</v>
          </cell>
          <cell r="E63">
            <v>5</v>
          </cell>
          <cell r="F63">
            <v>5</v>
          </cell>
          <cell r="G63">
            <v>5</v>
          </cell>
          <cell r="H63">
            <v>5</v>
          </cell>
          <cell r="J63">
            <v>5</v>
          </cell>
          <cell r="K63">
            <v>5</v>
          </cell>
          <cell r="L63">
            <v>5</v>
          </cell>
          <cell r="M63">
            <v>5</v>
          </cell>
          <cell r="N63">
            <v>5</v>
          </cell>
          <cell r="O63">
            <v>5</v>
          </cell>
          <cell r="P63">
            <v>5</v>
          </cell>
          <cell r="Q63">
            <v>5</v>
          </cell>
          <cell r="R63">
            <v>0</v>
          </cell>
          <cell r="S63">
            <v>0</v>
          </cell>
          <cell r="T63">
            <v>0</v>
          </cell>
          <cell r="U63">
            <v>5</v>
          </cell>
          <cell r="V63">
            <v>5</v>
          </cell>
          <cell r="W63">
            <v>5</v>
          </cell>
          <cell r="X63">
            <v>5</v>
          </cell>
          <cell r="Y63">
            <v>5</v>
          </cell>
          <cell r="Z63">
            <v>5</v>
          </cell>
          <cell r="AA63">
            <v>5</v>
          </cell>
          <cell r="AB63">
            <v>5</v>
          </cell>
          <cell r="AC63">
            <v>5</v>
          </cell>
          <cell r="AD63">
            <v>5</v>
          </cell>
          <cell r="AE63">
            <v>5</v>
          </cell>
          <cell r="AF63">
            <v>5</v>
          </cell>
          <cell r="AG63">
            <v>0</v>
          </cell>
          <cell r="AH63">
            <v>0</v>
          </cell>
          <cell r="AI63">
            <v>5</v>
          </cell>
          <cell r="AJ63">
            <v>5</v>
          </cell>
          <cell r="AK63">
            <v>5</v>
          </cell>
          <cell r="AL63">
            <v>5</v>
          </cell>
          <cell r="AM63">
            <v>5</v>
          </cell>
          <cell r="AN63">
            <v>5</v>
          </cell>
          <cell r="AO63">
            <v>5</v>
          </cell>
          <cell r="AP63">
            <v>5</v>
          </cell>
          <cell r="AQ63">
            <v>5</v>
          </cell>
          <cell r="AR63">
            <v>5</v>
          </cell>
          <cell r="AS63">
            <v>5</v>
          </cell>
          <cell r="AT63">
            <v>5</v>
          </cell>
          <cell r="AU63">
            <v>5</v>
          </cell>
        </row>
        <row r="65">
          <cell r="A65" t="str">
            <v>Scrap Value(%of net sales)</v>
          </cell>
          <cell r="B65" t="e">
            <v>#REF!</v>
          </cell>
          <cell r="C65" t="e">
            <v>#REF!</v>
          </cell>
          <cell r="D65" t="e">
            <v>#REF!</v>
          </cell>
          <cell r="E65" t="e">
            <v>#REF!</v>
          </cell>
          <cell r="G65">
            <v>79</v>
          </cell>
          <cell r="H65">
            <v>67.5</v>
          </cell>
          <cell r="I65">
            <v>77</v>
          </cell>
          <cell r="J65">
            <v>67</v>
          </cell>
          <cell r="K65">
            <v>74.5</v>
          </cell>
          <cell r="L65">
            <v>64</v>
          </cell>
          <cell r="M65">
            <v>62</v>
          </cell>
          <cell r="N65">
            <v>73</v>
          </cell>
          <cell r="O65">
            <v>56</v>
          </cell>
          <cell r="P65">
            <v>46</v>
          </cell>
          <cell r="Q65">
            <v>33.75</v>
          </cell>
          <cell r="R65">
            <v>28.060000000000002</v>
          </cell>
          <cell r="S65">
            <v>26.25</v>
          </cell>
          <cell r="T65">
            <v>46.75</v>
          </cell>
          <cell r="U65">
            <v>88.63</v>
          </cell>
          <cell r="V65">
            <v>45.688000000000002</v>
          </cell>
          <cell r="W65">
            <v>40.29</v>
          </cell>
          <cell r="X65">
            <v>75</v>
          </cell>
          <cell r="Y65">
            <v>66</v>
          </cell>
          <cell r="Z65">
            <v>63.05</v>
          </cell>
          <cell r="AA65">
            <v>63.05</v>
          </cell>
          <cell r="AB65">
            <v>53.078000000000003</v>
          </cell>
          <cell r="AC65">
            <v>87.16</v>
          </cell>
          <cell r="AD65">
            <v>72.37</v>
          </cell>
          <cell r="AE65">
            <v>74.16</v>
          </cell>
          <cell r="AF65">
            <v>72.16</v>
          </cell>
          <cell r="AG65">
            <v>71.86</v>
          </cell>
          <cell r="AH65">
            <v>67.141999999999996</v>
          </cell>
          <cell r="AI65">
            <v>0</v>
          </cell>
          <cell r="AJ65">
            <v>0</v>
          </cell>
          <cell r="AK65">
            <v>0</v>
          </cell>
        </row>
        <row r="66">
          <cell r="A66" t="str">
            <v>Scrap Score</v>
          </cell>
        </row>
        <row r="68">
          <cell r="A68" t="str">
            <v>Internal Memos issued during the week</v>
          </cell>
          <cell r="D68">
            <v>2</v>
          </cell>
          <cell r="E68">
            <v>1</v>
          </cell>
          <cell r="F68">
            <v>1</v>
          </cell>
          <cell r="G68">
            <v>0</v>
          </cell>
          <cell r="H68">
            <v>2</v>
          </cell>
          <cell r="I68">
            <v>0</v>
          </cell>
          <cell r="J68" t="str">
            <v>---</v>
          </cell>
          <cell r="K68">
            <v>0</v>
          </cell>
          <cell r="L68">
            <v>3</v>
          </cell>
          <cell r="M68">
            <v>0</v>
          </cell>
          <cell r="N68">
            <v>0</v>
          </cell>
          <cell r="O68">
            <v>1</v>
          </cell>
          <cell r="P68">
            <v>0.8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I68">
            <v>0</v>
          </cell>
        </row>
        <row r="69">
          <cell r="A69" t="str">
            <v>Internal Memos not closed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5</v>
          </cell>
          <cell r="H69">
            <v>0</v>
          </cell>
          <cell r="I69">
            <v>5</v>
          </cell>
          <cell r="J69" t="str">
            <v>---</v>
          </cell>
          <cell r="K69">
            <v>0</v>
          </cell>
          <cell r="L69">
            <v>1</v>
          </cell>
          <cell r="M69">
            <v>5</v>
          </cell>
          <cell r="N69">
            <v>0</v>
          </cell>
          <cell r="O69">
            <v>1</v>
          </cell>
          <cell r="P69">
            <v>1.4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I69">
            <v>0</v>
          </cell>
        </row>
        <row r="70">
          <cell r="A70" t="str">
            <v>Internal Memo Score</v>
          </cell>
          <cell r="B70">
            <v>0</v>
          </cell>
          <cell r="C70">
            <v>0</v>
          </cell>
          <cell r="D70">
            <v>0</v>
          </cell>
          <cell r="E70">
            <v>5</v>
          </cell>
          <cell r="F70">
            <v>5</v>
          </cell>
          <cell r="G70">
            <v>0</v>
          </cell>
          <cell r="H70">
            <v>5</v>
          </cell>
          <cell r="I70">
            <v>0</v>
          </cell>
          <cell r="J70" t="str">
            <v>---</v>
          </cell>
          <cell r="K70">
            <v>5</v>
          </cell>
          <cell r="L70">
            <v>0</v>
          </cell>
          <cell r="M70">
            <v>2.5</v>
          </cell>
          <cell r="N70">
            <v>5</v>
          </cell>
          <cell r="O70">
            <v>0</v>
          </cell>
          <cell r="P70">
            <v>0</v>
          </cell>
          <cell r="Q70">
            <v>5</v>
          </cell>
          <cell r="R70">
            <v>5</v>
          </cell>
          <cell r="S70">
            <v>5</v>
          </cell>
          <cell r="T70">
            <v>5</v>
          </cell>
          <cell r="U70">
            <v>5</v>
          </cell>
          <cell r="V70">
            <v>5</v>
          </cell>
          <cell r="W70">
            <v>5</v>
          </cell>
          <cell r="X70">
            <v>5</v>
          </cell>
          <cell r="Y70">
            <v>5</v>
          </cell>
          <cell r="Z70">
            <v>5</v>
          </cell>
          <cell r="AA70">
            <v>5</v>
          </cell>
          <cell r="AB70">
            <v>5</v>
          </cell>
          <cell r="AC70">
            <v>5</v>
          </cell>
          <cell r="AD70">
            <v>5</v>
          </cell>
          <cell r="AE70">
            <v>5</v>
          </cell>
          <cell r="AI70">
            <v>5</v>
          </cell>
        </row>
        <row r="72">
          <cell r="A72" t="str">
            <v>Performance Score</v>
          </cell>
          <cell r="B72">
            <v>53.283179962894252</v>
          </cell>
          <cell r="C72">
            <v>54.274765566123513</v>
          </cell>
          <cell r="D72">
            <v>53.786224843508613</v>
          </cell>
          <cell r="E72">
            <v>52.437750382704792</v>
          </cell>
          <cell r="F72">
            <v>53.551478117258611</v>
          </cell>
          <cell r="G72">
            <v>51.368200799457888</v>
          </cell>
          <cell r="H72">
            <v>54.55777186874225</v>
          </cell>
          <cell r="J72">
            <v>52.98</v>
          </cell>
          <cell r="K72">
            <v>58.753381835283875</v>
          </cell>
          <cell r="L72">
            <v>46.504431621894142</v>
          </cell>
          <cell r="M72">
            <v>49.823873342066456</v>
          </cell>
          <cell r="N72">
            <v>52.771662988411236</v>
          </cell>
          <cell r="O72">
            <v>54.046458296613366</v>
          </cell>
          <cell r="P72">
            <v>54.268581621548314</v>
          </cell>
          <cell r="Q72">
            <v>64.879622952187887</v>
          </cell>
          <cell r="R72">
            <v>59.179283556064782</v>
          </cell>
          <cell r="S72">
            <v>53.52660871065671</v>
          </cell>
          <cell r="T72">
            <v>53.858072644706027</v>
          </cell>
          <cell r="U72">
            <v>59.917006094463247</v>
          </cell>
          <cell r="V72">
            <v>59.046695525078313</v>
          </cell>
          <cell r="W72">
            <v>63.327284340475799</v>
          </cell>
          <cell r="X72">
            <v>63.23</v>
          </cell>
          <cell r="Y72">
            <v>62.279931506215348</v>
          </cell>
          <cell r="Z72">
            <v>61.459947536488372</v>
          </cell>
          <cell r="AA72">
            <v>64.487831694844886</v>
          </cell>
          <cell r="AB72">
            <v>58.462220416017232</v>
          </cell>
          <cell r="AC72">
            <v>58.544077829690551</v>
          </cell>
          <cell r="AD72">
            <v>58.197459215609278</v>
          </cell>
          <cell r="AE72">
            <v>58.250116784535209</v>
          </cell>
          <cell r="AF72">
            <v>59.711934580697609</v>
          </cell>
          <cell r="AG72">
            <v>54.395184899543175</v>
          </cell>
          <cell r="AH72">
            <v>54.645799049201962</v>
          </cell>
          <cell r="AI72">
            <v>58.369676074995475</v>
          </cell>
          <cell r="AJ72">
            <v>58.496370646005261</v>
          </cell>
          <cell r="AK72">
            <v>56.355388612638926</v>
          </cell>
          <cell r="AL72">
            <v>58.246908793531539</v>
          </cell>
          <cell r="AM72">
            <v>57.228590550419014</v>
          </cell>
          <cell r="AN72">
            <v>57.26</v>
          </cell>
          <cell r="AO72">
            <v>56.728411486867543</v>
          </cell>
          <cell r="AP72">
            <v>57.312329008055904</v>
          </cell>
          <cell r="AQ72">
            <v>59.078551233188882</v>
          </cell>
          <cell r="AR72">
            <v>58.711197142694559</v>
          </cell>
          <cell r="AS72">
            <v>56.761558894924285</v>
          </cell>
          <cell r="AT72">
            <v>56.848485574623048</v>
          </cell>
          <cell r="AU72">
            <v>56.312166222109923</v>
          </cell>
        </row>
      </sheetData>
      <sheetData sheetId="3" refreshError="1">
        <row r="1">
          <cell r="A1" t="str">
            <v>MSSL PERFORMANCE SCORE</v>
          </cell>
          <cell r="B1" t="str">
            <v>PLANT PERFORMANCE SCORE</v>
          </cell>
          <cell r="S1" t="str">
            <v>MSSL-PUNE</v>
          </cell>
        </row>
        <row r="2">
          <cell r="A2" t="str">
            <v>MSSL PERFORMANCE SCORE</v>
          </cell>
        </row>
        <row r="3">
          <cell r="A3" t="str">
            <v>CELL : MAINTENANCE</v>
          </cell>
        </row>
        <row r="4">
          <cell r="A4" t="str">
            <v>SUMMARY OF ALL CELLS</v>
          </cell>
        </row>
        <row r="5">
          <cell r="B5" t="str">
            <v>Jan. (wk-1)</v>
          </cell>
          <cell r="C5" t="str">
            <v>Jan. (wk-2)</v>
          </cell>
          <cell r="D5" t="str">
            <v>Jan. (wk-3)</v>
          </cell>
          <cell r="E5" t="str">
            <v>Jan. (wk-4)</v>
          </cell>
          <cell r="F5" t="str">
            <v>Jan. (wk-5)</v>
          </cell>
          <cell r="G5" t="str">
            <v>Mar-99(wk-1)</v>
          </cell>
          <cell r="H5" t="str">
            <v>March-99(wk-2)</v>
          </cell>
          <cell r="I5" t="str">
            <v>March-99(wk-3)</v>
          </cell>
          <cell r="J5" t="str">
            <v>March-99(wk-4)</v>
          </cell>
          <cell r="K5">
            <v>36220</v>
          </cell>
          <cell r="L5" t="str">
            <v>Apr (wk-1)</v>
          </cell>
          <cell r="M5" t="str">
            <v>Apr (wk-2)</v>
          </cell>
          <cell r="N5" t="str">
            <v>Apr (wk-3)</v>
          </cell>
          <cell r="O5" t="str">
            <v>Apr (wk-4)</v>
          </cell>
          <cell r="P5" t="str">
            <v>Jun(wk-5)</v>
          </cell>
          <cell r="Q5" t="str">
            <v>Jul(wk-1)</v>
          </cell>
          <cell r="R5" t="str">
            <v>Jul(wk-2)</v>
          </cell>
          <cell r="S5" t="str">
            <v>Jul(wk-3)</v>
          </cell>
          <cell r="T5" t="str">
            <v>Jul(wk-4)</v>
          </cell>
          <cell r="U5" t="str">
            <v>Jul(wk-5)</v>
          </cell>
          <cell r="V5" t="str">
            <v>JULY'99</v>
          </cell>
          <cell r="W5" t="str">
            <v>AUG(WK-1)</v>
          </cell>
          <cell r="X5" t="str">
            <v>AUG(WK-2)</v>
          </cell>
          <cell r="Y5" t="str">
            <v>AUG(WK-3)</v>
          </cell>
          <cell r="Z5" t="str">
            <v>AUG(WK-4)</v>
          </cell>
          <cell r="AA5" t="str">
            <v>AUG(WK-5)</v>
          </cell>
          <cell r="AB5" t="str">
            <v>AUG'99</v>
          </cell>
          <cell r="AC5" t="str">
            <v>SEPT(WK-1)</v>
          </cell>
          <cell r="AD5" t="str">
            <v>SEPT(WK-2)</v>
          </cell>
          <cell r="AE5" t="str">
            <v>SEPT(WK-3)</v>
          </cell>
          <cell r="AF5" t="str">
            <v>SEPT(WK-4)</v>
          </cell>
          <cell r="AG5" t="str">
            <v>SEPT(WK-5)</v>
          </cell>
          <cell r="AH5" t="str">
            <v>SEPT'99</v>
          </cell>
        </row>
        <row r="7">
          <cell r="A7" t="str">
            <v>Defects contributed to Engg. dept.(20)</v>
          </cell>
          <cell r="B7">
            <v>40</v>
          </cell>
          <cell r="C7">
            <v>40</v>
          </cell>
          <cell r="D7">
            <v>40</v>
          </cell>
          <cell r="E7">
            <v>40</v>
          </cell>
          <cell r="G7">
            <v>0</v>
          </cell>
          <cell r="H7">
            <v>0</v>
          </cell>
          <cell r="I7">
            <v>0</v>
          </cell>
          <cell r="J7">
            <v>1</v>
          </cell>
          <cell r="K7">
            <v>0</v>
          </cell>
          <cell r="L7">
            <v>1</v>
          </cell>
          <cell r="M7">
            <v>0</v>
          </cell>
          <cell r="N7">
            <v>0</v>
          </cell>
          <cell r="O7">
            <v>0</v>
          </cell>
          <cell r="P7">
            <v>1</v>
          </cell>
          <cell r="Q7">
            <v>1</v>
          </cell>
          <cell r="R7">
            <v>7</v>
          </cell>
          <cell r="S7">
            <v>110</v>
          </cell>
          <cell r="T7">
            <v>0</v>
          </cell>
          <cell r="U7">
            <v>0</v>
          </cell>
          <cell r="V7">
            <v>23.6</v>
          </cell>
          <cell r="W7">
            <v>2</v>
          </cell>
          <cell r="X7">
            <v>500</v>
          </cell>
          <cell r="Y7">
            <v>0</v>
          </cell>
          <cell r="Z7">
            <v>12</v>
          </cell>
          <cell r="AA7">
            <v>5</v>
          </cell>
          <cell r="AB7">
            <v>103.8</v>
          </cell>
          <cell r="AC7">
            <v>0</v>
          </cell>
          <cell r="AD7">
            <v>100</v>
          </cell>
          <cell r="AE7">
            <v>16</v>
          </cell>
          <cell r="AF7">
            <v>5</v>
          </cell>
          <cell r="AG7">
            <v>83</v>
          </cell>
          <cell r="AH7">
            <v>40.799999999999997</v>
          </cell>
          <cell r="AI7">
            <v>0</v>
          </cell>
          <cell r="AJ7">
            <v>0</v>
          </cell>
          <cell r="AK7">
            <v>0</v>
          </cell>
        </row>
        <row r="8">
          <cell r="A8" t="str">
            <v>Score(20)</v>
          </cell>
          <cell r="B8">
            <v>0</v>
          </cell>
          <cell r="C8">
            <v>1</v>
          </cell>
          <cell r="D8">
            <v>1</v>
          </cell>
          <cell r="E8">
            <v>1</v>
          </cell>
          <cell r="G8">
            <v>15</v>
          </cell>
          <cell r="H8">
            <v>15</v>
          </cell>
          <cell r="I8">
            <v>15</v>
          </cell>
          <cell r="J8">
            <v>5</v>
          </cell>
          <cell r="K8">
            <v>15</v>
          </cell>
          <cell r="L8">
            <v>15</v>
          </cell>
          <cell r="M8">
            <v>15</v>
          </cell>
          <cell r="N8">
            <v>15</v>
          </cell>
          <cell r="O8">
            <v>15</v>
          </cell>
          <cell r="P8">
            <v>5</v>
          </cell>
          <cell r="Q8">
            <v>5</v>
          </cell>
          <cell r="R8">
            <v>0</v>
          </cell>
          <cell r="S8">
            <v>0</v>
          </cell>
          <cell r="T8">
            <v>15</v>
          </cell>
          <cell r="U8">
            <v>15</v>
          </cell>
          <cell r="V8">
            <v>0</v>
          </cell>
          <cell r="W8">
            <v>0</v>
          </cell>
          <cell r="X8">
            <v>0</v>
          </cell>
          <cell r="Y8">
            <v>15</v>
          </cell>
          <cell r="Z8">
            <v>0</v>
          </cell>
          <cell r="AA8">
            <v>0</v>
          </cell>
          <cell r="AB8">
            <v>0</v>
          </cell>
          <cell r="AC8">
            <v>15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</row>
        <row r="10">
          <cell r="A10" t="str">
            <v>No. Of MIN not implemented</v>
          </cell>
          <cell r="B10">
            <v>3</v>
          </cell>
          <cell r="C10">
            <v>3</v>
          </cell>
          <cell r="D10">
            <v>3</v>
          </cell>
          <cell r="E10">
            <v>3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1</v>
          </cell>
          <cell r="AA10">
            <v>1</v>
          </cell>
          <cell r="AB10">
            <v>2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</row>
        <row r="11">
          <cell r="A11" t="str">
            <v>Score(10)</v>
          </cell>
          <cell r="B11">
            <v>0</v>
          </cell>
          <cell r="C11">
            <v>10</v>
          </cell>
          <cell r="D11">
            <v>10</v>
          </cell>
          <cell r="E11">
            <v>10</v>
          </cell>
          <cell r="G11">
            <v>20</v>
          </cell>
          <cell r="H11">
            <v>20</v>
          </cell>
          <cell r="I11">
            <v>20</v>
          </cell>
          <cell r="J11">
            <v>20</v>
          </cell>
          <cell r="K11">
            <v>20</v>
          </cell>
          <cell r="L11">
            <v>20</v>
          </cell>
          <cell r="M11">
            <v>0</v>
          </cell>
          <cell r="N11">
            <v>20</v>
          </cell>
          <cell r="O11">
            <v>20</v>
          </cell>
          <cell r="P11">
            <v>20</v>
          </cell>
          <cell r="Q11">
            <v>10</v>
          </cell>
          <cell r="R11">
            <v>10</v>
          </cell>
          <cell r="S11">
            <v>10</v>
          </cell>
          <cell r="T11">
            <v>10</v>
          </cell>
          <cell r="U11">
            <v>10</v>
          </cell>
          <cell r="V11">
            <v>10</v>
          </cell>
          <cell r="W11">
            <v>10</v>
          </cell>
          <cell r="X11">
            <v>10</v>
          </cell>
          <cell r="Y11">
            <v>10</v>
          </cell>
          <cell r="Z11">
            <v>0</v>
          </cell>
          <cell r="AA11">
            <v>0</v>
          </cell>
          <cell r="AB11">
            <v>0</v>
          </cell>
          <cell r="AC11">
            <v>10</v>
          </cell>
          <cell r="AD11">
            <v>10</v>
          </cell>
          <cell r="AE11">
            <v>10</v>
          </cell>
          <cell r="AF11">
            <v>10</v>
          </cell>
          <cell r="AG11">
            <v>10</v>
          </cell>
          <cell r="AH11">
            <v>10</v>
          </cell>
          <cell r="AI11">
            <v>0</v>
          </cell>
          <cell r="AJ11">
            <v>0</v>
          </cell>
          <cell r="AK11">
            <v>0</v>
          </cell>
        </row>
        <row r="13">
          <cell r="A13" t="str">
            <v>Customer Committment failures</v>
          </cell>
          <cell r="B13">
            <v>10</v>
          </cell>
          <cell r="C13">
            <v>10</v>
          </cell>
          <cell r="D13">
            <v>10</v>
          </cell>
          <cell r="E13">
            <v>10</v>
          </cell>
          <cell r="G13">
            <v>0</v>
          </cell>
          <cell r="H13">
            <v>1</v>
          </cell>
          <cell r="I13">
            <v>0</v>
          </cell>
          <cell r="J13">
            <v>0</v>
          </cell>
          <cell r="K13">
            <v>1</v>
          </cell>
          <cell r="L13">
            <v>1</v>
          </cell>
          <cell r="M13">
            <v>0</v>
          </cell>
          <cell r="N13">
            <v>0</v>
          </cell>
          <cell r="P13">
            <v>1</v>
          </cell>
          <cell r="Q13">
            <v>1</v>
          </cell>
          <cell r="R13">
            <v>1</v>
          </cell>
          <cell r="S13">
            <v>1</v>
          </cell>
          <cell r="T13">
            <v>1</v>
          </cell>
          <cell r="U13">
            <v>0</v>
          </cell>
          <cell r="V13">
            <v>0.8</v>
          </cell>
          <cell r="W13">
            <v>2</v>
          </cell>
          <cell r="X13">
            <v>0</v>
          </cell>
          <cell r="Y13">
            <v>1</v>
          </cell>
          <cell r="Z13">
            <v>0</v>
          </cell>
          <cell r="AA13">
            <v>0</v>
          </cell>
          <cell r="AB13">
            <v>0.6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</row>
        <row r="14">
          <cell r="A14" t="str">
            <v>Score(35)</v>
          </cell>
          <cell r="B14">
            <v>140</v>
          </cell>
          <cell r="C14">
            <v>225</v>
          </cell>
          <cell r="D14">
            <v>430</v>
          </cell>
          <cell r="E14" t="str">
            <v>S</v>
          </cell>
          <cell r="G14">
            <v>20</v>
          </cell>
          <cell r="H14">
            <v>0</v>
          </cell>
          <cell r="I14">
            <v>20</v>
          </cell>
          <cell r="J14">
            <v>20</v>
          </cell>
          <cell r="K14">
            <v>10</v>
          </cell>
          <cell r="L14">
            <v>10</v>
          </cell>
          <cell r="M14">
            <v>20</v>
          </cell>
          <cell r="N14">
            <v>20</v>
          </cell>
          <cell r="O14">
            <v>0</v>
          </cell>
          <cell r="P14">
            <v>10</v>
          </cell>
          <cell r="Q14">
            <v>10</v>
          </cell>
          <cell r="R14">
            <v>10</v>
          </cell>
          <cell r="S14">
            <v>10</v>
          </cell>
          <cell r="T14">
            <v>10</v>
          </cell>
          <cell r="U14">
            <v>35</v>
          </cell>
          <cell r="V14">
            <v>15</v>
          </cell>
          <cell r="W14">
            <v>0</v>
          </cell>
          <cell r="X14">
            <v>35</v>
          </cell>
          <cell r="Y14">
            <v>10</v>
          </cell>
          <cell r="Z14">
            <v>35</v>
          </cell>
          <cell r="AA14">
            <v>35</v>
          </cell>
          <cell r="AB14">
            <v>23</v>
          </cell>
          <cell r="AC14">
            <v>35</v>
          </cell>
          <cell r="AD14">
            <v>35</v>
          </cell>
          <cell r="AE14">
            <v>35</v>
          </cell>
          <cell r="AF14">
            <v>35</v>
          </cell>
          <cell r="AG14">
            <v>35</v>
          </cell>
          <cell r="AH14">
            <v>35</v>
          </cell>
          <cell r="AI14">
            <v>0</v>
          </cell>
          <cell r="AJ14">
            <v>0</v>
          </cell>
          <cell r="AK14">
            <v>0</v>
          </cell>
        </row>
        <row r="16">
          <cell r="A16" t="str">
            <v>Internal committment failures</v>
          </cell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2</v>
          </cell>
          <cell r="M16">
            <v>1</v>
          </cell>
          <cell r="N16">
            <v>2</v>
          </cell>
          <cell r="O16">
            <v>1</v>
          </cell>
          <cell r="P16">
            <v>2</v>
          </cell>
          <cell r="Q16">
            <v>2</v>
          </cell>
          <cell r="R16">
            <v>2</v>
          </cell>
          <cell r="S16">
            <v>2</v>
          </cell>
          <cell r="T16">
            <v>2</v>
          </cell>
          <cell r="U16">
            <v>0</v>
          </cell>
          <cell r="V16">
            <v>1.6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1</v>
          </cell>
          <cell r="AH16">
            <v>0.2</v>
          </cell>
        </row>
        <row r="17">
          <cell r="A17" t="str">
            <v>Score(15)</v>
          </cell>
          <cell r="G17">
            <v>15</v>
          </cell>
          <cell r="H17">
            <v>15</v>
          </cell>
          <cell r="I17">
            <v>15</v>
          </cell>
          <cell r="J17">
            <v>12</v>
          </cell>
          <cell r="K17">
            <v>15</v>
          </cell>
          <cell r="L17">
            <v>9</v>
          </cell>
          <cell r="M17">
            <v>12</v>
          </cell>
          <cell r="N17">
            <v>9</v>
          </cell>
          <cell r="O17">
            <v>12</v>
          </cell>
          <cell r="P17">
            <v>3</v>
          </cell>
          <cell r="Q17">
            <v>3</v>
          </cell>
          <cell r="R17">
            <v>3</v>
          </cell>
          <cell r="S17">
            <v>3</v>
          </cell>
          <cell r="T17">
            <v>3</v>
          </cell>
          <cell r="U17">
            <v>15</v>
          </cell>
          <cell r="V17">
            <v>5.4</v>
          </cell>
          <cell r="W17">
            <v>15</v>
          </cell>
          <cell r="X17">
            <v>15</v>
          </cell>
          <cell r="Y17">
            <v>15</v>
          </cell>
          <cell r="Z17">
            <v>15</v>
          </cell>
          <cell r="AA17">
            <v>15</v>
          </cell>
          <cell r="AB17">
            <v>15</v>
          </cell>
          <cell r="AC17">
            <v>15</v>
          </cell>
          <cell r="AD17">
            <v>15</v>
          </cell>
          <cell r="AE17">
            <v>15</v>
          </cell>
          <cell r="AF17">
            <v>15</v>
          </cell>
          <cell r="AG17">
            <v>15</v>
          </cell>
          <cell r="AH17">
            <v>15</v>
          </cell>
        </row>
        <row r="18">
          <cell r="B18" t="str">
            <v>MAY(WK-3)</v>
          </cell>
          <cell r="C18" t="str">
            <v>MAY(WK-4)</v>
          </cell>
          <cell r="D18" t="str">
            <v>MAY'99</v>
          </cell>
          <cell r="E18" t="str">
            <v>Jun(wk-1)</v>
          </cell>
          <cell r="F18" t="str">
            <v>Jun(wk-2)</v>
          </cell>
          <cell r="G18" t="str">
            <v>Jun(wk-3)</v>
          </cell>
          <cell r="H18" t="str">
            <v>Jun(wk-4)</v>
          </cell>
          <cell r="I18" t="str">
            <v>Jun(wk-5)</v>
          </cell>
          <cell r="J18" t="str">
            <v>JUNE'99</v>
          </cell>
          <cell r="K18" t="str">
            <v>JUL(WK-1)</v>
          </cell>
          <cell r="L18" t="str">
            <v>JUL(WK-2)</v>
          </cell>
          <cell r="M18" t="str">
            <v>JUL(WK-3)</v>
          </cell>
          <cell r="N18" t="str">
            <v>JUL(WK-4)</v>
          </cell>
          <cell r="O18" t="str">
            <v>JUL(WK-5)</v>
          </cell>
          <cell r="P18" t="str">
            <v>JULY'99</v>
          </cell>
          <cell r="Q18" t="str">
            <v>AUG(WK-1)</v>
          </cell>
          <cell r="R18" t="str">
            <v>AUG(WK-2)</v>
          </cell>
          <cell r="S18" t="str">
            <v>AUG(WK-3)</v>
          </cell>
          <cell r="T18" t="str">
            <v>AUG(WK-4)</v>
          </cell>
          <cell r="U18" t="str">
            <v>AUG(WK-5)</v>
          </cell>
          <cell r="V18" t="str">
            <v>AUG'99</v>
          </cell>
          <cell r="W18" t="str">
            <v>SEPT(WK-1)</v>
          </cell>
          <cell r="X18" t="str">
            <v>SEPT(WK-2)</v>
          </cell>
          <cell r="Y18" t="str">
            <v>SEPT(WK-3)</v>
          </cell>
          <cell r="Z18" t="str">
            <v>SEPT(WK-4)</v>
          </cell>
          <cell r="AA18" t="str">
            <v>SEPT(WK-5)</v>
          </cell>
          <cell r="AB18" t="str">
            <v>SEPT'99</v>
          </cell>
          <cell r="AC18" t="str">
            <v>OCT(WK-1)</v>
          </cell>
          <cell r="AD18" t="str">
            <v>OCT(WK-2)</v>
          </cell>
          <cell r="AE18" t="str">
            <v>OCT(WK-3)</v>
          </cell>
          <cell r="AF18" t="str">
            <v>OCT(WK-4)</v>
          </cell>
          <cell r="AG18" t="str">
            <v>OCT(WK-5)</v>
          </cell>
          <cell r="AH18" t="str">
            <v>OCT(WK-6) 31.10</v>
          </cell>
          <cell r="AI18" t="str">
            <v>OCT '99</v>
          </cell>
          <cell r="AJ18" t="str">
            <v>NOV(wk-1)</v>
          </cell>
          <cell r="AK18" t="str">
            <v>NOV(WK-2)</v>
          </cell>
          <cell r="AL18" t="str">
            <v>NOV(WK-3)</v>
          </cell>
          <cell r="AM18" t="str">
            <v>NOV(WK-4)</v>
          </cell>
          <cell r="AN18" t="str">
            <v>NOV(WK-5)</v>
          </cell>
          <cell r="AO18" t="str">
            <v>NOV'99</v>
          </cell>
          <cell r="AP18" t="str">
            <v>DEC(wk-1)</v>
          </cell>
          <cell r="AQ18" t="str">
            <v>DEC(wk-2)</v>
          </cell>
          <cell r="AR18" t="str">
            <v>DEC(wk-3)</v>
          </cell>
          <cell r="AS18" t="str">
            <v>DEC(wk-4)</v>
          </cell>
          <cell r="AT18" t="str">
            <v>DEC(wk-5)</v>
          </cell>
          <cell r="AU18" t="str">
            <v>DEC '99</v>
          </cell>
        </row>
        <row r="19">
          <cell r="A19" t="str">
            <v>Total Suggestions received during the week</v>
          </cell>
          <cell r="G19">
            <v>0</v>
          </cell>
          <cell r="H19">
            <v>1</v>
          </cell>
          <cell r="I19">
            <v>0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3</v>
          </cell>
          <cell r="U19">
            <v>0</v>
          </cell>
          <cell r="V19">
            <v>3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</row>
        <row r="20">
          <cell r="A20" t="str">
            <v>Total Production</v>
          </cell>
          <cell r="D20">
            <v>418878</v>
          </cell>
          <cell r="E20">
            <v>177749</v>
          </cell>
          <cell r="F20">
            <v>209244</v>
          </cell>
          <cell r="G20">
            <v>230852</v>
          </cell>
          <cell r="H20">
            <v>274982</v>
          </cell>
          <cell r="I20">
            <v>225810</v>
          </cell>
          <cell r="J20">
            <v>1118637</v>
          </cell>
          <cell r="K20">
            <v>71154</v>
          </cell>
          <cell r="L20">
            <v>269032</v>
          </cell>
          <cell r="M20">
            <v>258911</v>
          </cell>
          <cell r="N20">
            <v>225276</v>
          </cell>
          <cell r="O20">
            <v>193144</v>
          </cell>
          <cell r="P20">
            <v>1017517</v>
          </cell>
          <cell r="Q20">
            <v>172206</v>
          </cell>
          <cell r="R20">
            <v>226342</v>
          </cell>
          <cell r="S20">
            <v>174611</v>
          </cell>
          <cell r="T20">
            <v>251661</v>
          </cell>
          <cell r="U20">
            <v>119207</v>
          </cell>
          <cell r="V20">
            <v>944027</v>
          </cell>
          <cell r="W20">
            <v>1715848</v>
          </cell>
          <cell r="X20">
            <v>223134</v>
          </cell>
          <cell r="Y20">
            <v>325182</v>
          </cell>
          <cell r="Z20">
            <v>286822</v>
          </cell>
          <cell r="AA20">
            <v>197107</v>
          </cell>
          <cell r="AB20">
            <v>3495013</v>
          </cell>
          <cell r="AC20">
            <v>70011</v>
          </cell>
          <cell r="AD20">
            <v>233226</v>
          </cell>
          <cell r="AE20">
            <v>265221</v>
          </cell>
          <cell r="AF20">
            <v>174960</v>
          </cell>
          <cell r="AG20">
            <v>369081</v>
          </cell>
          <cell r="AH20">
            <v>71865</v>
          </cell>
          <cell r="AI20">
            <v>1112499</v>
          </cell>
          <cell r="AJ20">
            <v>218990</v>
          </cell>
          <cell r="AK20">
            <v>51454</v>
          </cell>
          <cell r="AL20">
            <v>296456</v>
          </cell>
          <cell r="AM20">
            <v>292785</v>
          </cell>
          <cell r="AN20">
            <v>151805</v>
          </cell>
          <cell r="AO20">
            <v>1010435</v>
          </cell>
          <cell r="AP20">
            <v>150720</v>
          </cell>
          <cell r="AQ20">
            <v>358949</v>
          </cell>
          <cell r="AR20">
            <v>303320</v>
          </cell>
          <cell r="AS20">
            <v>287066</v>
          </cell>
          <cell r="AT20">
            <v>266625</v>
          </cell>
          <cell r="AU20">
            <v>1366680</v>
          </cell>
        </row>
        <row r="21">
          <cell r="A21" t="str">
            <v>Production Quantity (Wire cutting+Preparation)</v>
          </cell>
          <cell r="B21" t="str">
            <v>JAN ' 99</v>
          </cell>
          <cell r="C21" t="str">
            <v>FEB ' 99</v>
          </cell>
          <cell r="D21" t="str">
            <v>MAR ' 99</v>
          </cell>
          <cell r="E21" t="str">
            <v>1st~ 10th APRIL</v>
          </cell>
          <cell r="F21" t="str">
            <v>APRIL (WK-3)</v>
          </cell>
          <cell r="G21" t="str">
            <v>APRIL (WK-4)</v>
          </cell>
          <cell r="H21" t="str">
            <v>APRIL (WK-5)</v>
          </cell>
          <cell r="I21" t="str">
            <v>APRIL ' 99</v>
          </cell>
          <cell r="J21" t="str">
            <v>MAY(WK-1)</v>
          </cell>
          <cell r="K21" t="str">
            <v>MAY(WK-2)</v>
          </cell>
          <cell r="L21" t="str">
            <v>MAY(WK-3)</v>
          </cell>
          <cell r="M21" t="str">
            <v>MAY(WK-4)</v>
          </cell>
          <cell r="N21" t="str">
            <v>MAY'99</v>
          </cell>
          <cell r="O21" t="str">
            <v>JUNE(WK-1)</v>
          </cell>
          <cell r="P21" t="str">
            <v>JUNE(WK-2)</v>
          </cell>
          <cell r="Q21" t="str">
            <v>JUNE(WK-3)</v>
          </cell>
          <cell r="R21" t="str">
            <v>JUNE(WK-4)</v>
          </cell>
          <cell r="S21" t="str">
            <v>JUNE(WK-5)</v>
          </cell>
          <cell r="T21" t="str">
            <v>JUNE'99</v>
          </cell>
          <cell r="U21" t="str">
            <v>JUL(WK-1)</v>
          </cell>
          <cell r="V21" t="str">
            <v>JUL(WK-2)</v>
          </cell>
          <cell r="W21" t="str">
            <v>JUL(WK-3)</v>
          </cell>
          <cell r="X21" t="str">
            <v>JUL(WK-4)</v>
          </cell>
          <cell r="Y21" t="str">
            <v>JUL(WK-5)</v>
          </cell>
          <cell r="Z21" t="str">
            <v>JULY'99</v>
          </cell>
          <cell r="AA21" t="str">
            <v>AUG(WK-1)</v>
          </cell>
          <cell r="AB21" t="str">
            <v>AUG(WK-2)</v>
          </cell>
          <cell r="AC21" t="str">
            <v>AUG(WK-3)</v>
          </cell>
          <cell r="AD21" t="str">
            <v>AUG(WK-4)</v>
          </cell>
          <cell r="AE21" t="str">
            <v>AUG(WK-5)</v>
          </cell>
          <cell r="AF21" t="str">
            <v>AUG'99</v>
          </cell>
          <cell r="AG21" t="str">
            <v>SEPT(WK-1)</v>
          </cell>
          <cell r="AH21" t="str">
            <v>SEPT(WK-2)</v>
          </cell>
          <cell r="AI21" t="str">
            <v>SEPT(WK-3)</v>
          </cell>
          <cell r="AJ21" t="str">
            <v>SEPT(WK-4)</v>
          </cell>
          <cell r="AK21" t="str">
            <v>SEPT(WK-5)</v>
          </cell>
          <cell r="AL21" t="str">
            <v>SEPT'99</v>
          </cell>
          <cell r="AM21" t="str">
            <v>OCT(wk-1)</v>
          </cell>
          <cell r="AN21" t="str">
            <v>OCT(WK-2)</v>
          </cell>
          <cell r="AO21" t="str">
            <v>OCT(WK-3)</v>
          </cell>
          <cell r="AP21" t="str">
            <v>OCT(WK-4)</v>
          </cell>
          <cell r="AQ21" t="str">
            <v>OCT(WK-5)</v>
          </cell>
          <cell r="AR21" t="str">
            <v>OCT(WK-6)</v>
          </cell>
          <cell r="AS21" t="str">
            <v>OCT'99</v>
          </cell>
          <cell r="AT21" t="str">
            <v>NOV(wk-1)</v>
          </cell>
          <cell r="AU21" t="str">
            <v>NOV(WK-2)</v>
          </cell>
          <cell r="AV21" t="str">
            <v>NOV(WK-3)</v>
          </cell>
          <cell r="AW21" t="str">
            <v>NOV(WK-4)</v>
          </cell>
          <cell r="AX21" t="str">
            <v>NOV(WK-5)</v>
          </cell>
          <cell r="AY21" t="str">
            <v>NOV'99</v>
          </cell>
          <cell r="AZ21" t="str">
            <v>DEC(wk-1)</v>
          </cell>
          <cell r="BA21" t="str">
            <v>DEC(wk-2)</v>
          </cell>
          <cell r="BB21" t="str">
            <v>DEC(wk-3)</v>
          </cell>
          <cell r="BC21" t="str">
            <v>DEC(wk-4)</v>
          </cell>
          <cell r="BD21" t="str">
            <v>DEC(wk-5)</v>
          </cell>
          <cell r="BE21" t="str">
            <v>DEC '99</v>
          </cell>
          <cell r="BF21" t="str">
            <v>JAN (wk-1)</v>
          </cell>
          <cell r="BG21" t="str">
            <v>JAN (wk-2)</v>
          </cell>
          <cell r="BH21" t="str">
            <v>JAN (wk-3)</v>
          </cell>
          <cell r="BI21" t="str">
            <v>JAN (wk-4)</v>
          </cell>
          <cell r="BJ21">
            <v>36526</v>
          </cell>
          <cell r="BK21" t="str">
            <v>FEB(WK-1)</v>
          </cell>
          <cell r="BL21" t="str">
            <v>FEB(WK-2)</v>
          </cell>
          <cell r="BM21" t="str">
            <v>FEB(WK-3)</v>
          </cell>
          <cell r="BN21" t="str">
            <v>FEB(WK-4)</v>
          </cell>
          <cell r="BO21">
            <v>36557</v>
          </cell>
          <cell r="BP21" t="str">
            <v>MAR WK-1</v>
          </cell>
          <cell r="BQ21" t="str">
            <v>MAR WK-2</v>
          </cell>
          <cell r="BR21" t="str">
            <v>MAR WK 3</v>
          </cell>
          <cell r="BS21" t="str">
            <v>MAR WK 4</v>
          </cell>
          <cell r="BT21" t="str">
            <v>MAR WK 5</v>
          </cell>
          <cell r="BU21">
            <v>36586</v>
          </cell>
          <cell r="BV21" t="str">
            <v>APRIL WK 1</v>
          </cell>
        </row>
        <row r="22">
          <cell r="A22" t="str">
            <v>Production Quantity (Visual)</v>
          </cell>
          <cell r="B22">
            <v>60</v>
          </cell>
          <cell r="C22">
            <v>417</v>
          </cell>
          <cell r="D22">
            <v>477</v>
          </cell>
          <cell r="E22">
            <v>308</v>
          </cell>
          <cell r="F22">
            <v>438</v>
          </cell>
          <cell r="G22">
            <v>497</v>
          </cell>
          <cell r="H22">
            <v>538</v>
          </cell>
          <cell r="I22">
            <v>300</v>
          </cell>
          <cell r="J22">
            <v>2081</v>
          </cell>
          <cell r="K22">
            <v>125</v>
          </cell>
          <cell r="L22">
            <v>414</v>
          </cell>
          <cell r="M22">
            <v>442</v>
          </cell>
          <cell r="N22">
            <v>643</v>
          </cell>
          <cell r="O22">
            <v>610</v>
          </cell>
          <cell r="P22">
            <v>2234</v>
          </cell>
          <cell r="Q22">
            <v>680</v>
          </cell>
          <cell r="R22">
            <v>602</v>
          </cell>
          <cell r="S22">
            <v>503</v>
          </cell>
          <cell r="T22">
            <v>199692</v>
          </cell>
          <cell r="U22">
            <v>242</v>
          </cell>
          <cell r="V22">
            <v>201719</v>
          </cell>
          <cell r="W22">
            <v>427</v>
          </cell>
          <cell r="X22">
            <v>862</v>
          </cell>
          <cell r="Y22">
            <v>1065</v>
          </cell>
          <cell r="Z22">
            <v>909</v>
          </cell>
          <cell r="AA22">
            <v>628</v>
          </cell>
          <cell r="AB22">
            <v>204982</v>
          </cell>
          <cell r="AC22">
            <v>581</v>
          </cell>
          <cell r="AD22">
            <v>1149</v>
          </cell>
          <cell r="AE22">
            <v>1171</v>
          </cell>
          <cell r="AF22">
            <v>556</v>
          </cell>
          <cell r="AG22">
            <v>851</v>
          </cell>
          <cell r="AH22">
            <v>135</v>
          </cell>
          <cell r="AI22">
            <v>4308</v>
          </cell>
          <cell r="AJ22">
            <v>660</v>
          </cell>
          <cell r="AK22">
            <v>299</v>
          </cell>
          <cell r="AL22">
            <v>1012</v>
          </cell>
          <cell r="AM22">
            <v>245950</v>
          </cell>
          <cell r="AN22">
            <v>310</v>
          </cell>
          <cell r="AO22">
            <v>248231</v>
          </cell>
          <cell r="AP22">
            <v>341</v>
          </cell>
          <cell r="AQ22">
            <v>1718</v>
          </cell>
          <cell r="AR22">
            <v>757</v>
          </cell>
          <cell r="AS22">
            <v>720</v>
          </cell>
          <cell r="AT22">
            <v>1348</v>
          </cell>
          <cell r="AU22">
            <v>4884</v>
          </cell>
        </row>
        <row r="23">
          <cell r="A23" t="str">
            <v>5 S Audit Score(30)</v>
          </cell>
          <cell r="B23">
            <v>27</v>
          </cell>
          <cell r="C23">
            <v>29.86</v>
          </cell>
          <cell r="D23">
            <v>37.630000000000003</v>
          </cell>
          <cell r="E23">
            <v>30.25</v>
          </cell>
          <cell r="F23">
            <v>30.25</v>
          </cell>
          <cell r="G23">
            <v>30.25</v>
          </cell>
          <cell r="H23">
            <v>30.25</v>
          </cell>
          <cell r="I23">
            <v>30.25</v>
          </cell>
          <cell r="J23">
            <v>40.33</v>
          </cell>
          <cell r="K23">
            <v>40.33</v>
          </cell>
          <cell r="L23">
            <v>40.33</v>
          </cell>
          <cell r="M23">
            <v>40.33</v>
          </cell>
          <cell r="N23">
            <v>40.33</v>
          </cell>
          <cell r="O23">
            <v>40.33</v>
          </cell>
          <cell r="P23">
            <v>40.33</v>
          </cell>
          <cell r="Q23">
            <v>40.33</v>
          </cell>
          <cell r="R23">
            <v>40.33</v>
          </cell>
          <cell r="S23">
            <v>0</v>
          </cell>
          <cell r="T23">
            <v>43.33</v>
          </cell>
          <cell r="U23">
            <v>36.200000000000003</v>
          </cell>
          <cell r="V23">
            <v>29</v>
          </cell>
          <cell r="W23">
            <v>30.48</v>
          </cell>
          <cell r="X23">
            <v>30</v>
          </cell>
          <cell r="Y23">
            <v>32.380000000000003</v>
          </cell>
          <cell r="Z23">
            <v>31.612000000000002</v>
          </cell>
          <cell r="AA23">
            <v>34.76</v>
          </cell>
          <cell r="AB23">
            <v>34.29</v>
          </cell>
          <cell r="AC23">
            <v>30</v>
          </cell>
          <cell r="AD23">
            <v>31.9</v>
          </cell>
          <cell r="AE23">
            <v>31.9</v>
          </cell>
          <cell r="AF23">
            <v>32.57</v>
          </cell>
          <cell r="AG23">
            <v>27.62</v>
          </cell>
          <cell r="AH23">
            <v>20.95</v>
          </cell>
          <cell r="AI23">
            <v>19.41</v>
          </cell>
          <cell r="AJ23">
            <v>15.42</v>
          </cell>
          <cell r="AK23">
            <v>13.263157894736842</v>
          </cell>
          <cell r="AL23">
            <v>19.332631578947371</v>
          </cell>
          <cell r="AM23">
            <v>19.329999999999998</v>
          </cell>
          <cell r="AN23">
            <v>13.27</v>
          </cell>
          <cell r="AO23">
            <v>15.16</v>
          </cell>
          <cell r="AP23">
            <v>12.7</v>
          </cell>
          <cell r="AQ23">
            <v>12.95</v>
          </cell>
          <cell r="AR23">
            <v>12.95</v>
          </cell>
          <cell r="AS23">
            <v>18.071214574898782</v>
          </cell>
          <cell r="AT23">
            <v>18.07</v>
          </cell>
          <cell r="AU23">
            <v>14.4</v>
          </cell>
          <cell r="AV23">
            <v>26.3</v>
          </cell>
          <cell r="AW23">
            <v>18.631578947368421</v>
          </cell>
          <cell r="AX23">
            <v>18.63</v>
          </cell>
          <cell r="AY23">
            <v>19.206315789473685</v>
          </cell>
          <cell r="AZ23">
            <v>19.260000000000002</v>
          </cell>
          <cell r="BA23">
            <v>19.260000000000002</v>
          </cell>
          <cell r="BB23">
            <v>31.578947368421051</v>
          </cell>
          <cell r="BC23">
            <v>27</v>
          </cell>
          <cell r="BD23">
            <v>21.333333333333336</v>
          </cell>
          <cell r="BE23">
            <v>23.686456140350877</v>
          </cell>
          <cell r="BF23">
            <v>17.714285714285715</v>
          </cell>
          <cell r="BG23">
            <v>17.71</v>
          </cell>
          <cell r="BH23">
            <v>18.899999999999999</v>
          </cell>
          <cell r="BI23">
            <v>19.5</v>
          </cell>
          <cell r="BJ23">
            <v>19.502148370927319</v>
          </cell>
          <cell r="BK23">
            <v>20</v>
          </cell>
          <cell r="BL23">
            <v>28.695652173913043</v>
          </cell>
          <cell r="BM23">
            <v>17.181818181818183</v>
          </cell>
          <cell r="BN23">
            <v>18</v>
          </cell>
          <cell r="BO23">
            <v>20.969367588932808</v>
          </cell>
          <cell r="BP23">
            <v>16.695652173913043</v>
          </cell>
          <cell r="BQ23">
            <v>15.130434782608695</v>
          </cell>
          <cell r="BR23">
            <v>16.571428571428573</v>
          </cell>
          <cell r="BS23">
            <v>20</v>
          </cell>
          <cell r="BT23">
            <v>20</v>
          </cell>
          <cell r="BU23">
            <v>17.873376623376622</v>
          </cell>
          <cell r="BV23">
            <v>16.22</v>
          </cell>
        </row>
        <row r="24">
          <cell r="A24" t="str">
            <v>Rejects @ Self Checking in W/C &amp; Prep. Area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</row>
        <row r="25">
          <cell r="A25" t="str">
            <v>Suggestion received during the week</v>
          </cell>
          <cell r="B25">
            <v>2</v>
          </cell>
          <cell r="C25">
            <v>1</v>
          </cell>
          <cell r="D25">
            <v>0</v>
          </cell>
          <cell r="E25">
            <v>0</v>
          </cell>
          <cell r="F25">
            <v>1</v>
          </cell>
          <cell r="G25">
            <v>0</v>
          </cell>
          <cell r="H25">
            <v>0</v>
          </cell>
          <cell r="I25">
            <v>1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43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1</v>
          </cell>
          <cell r="AD25">
            <v>0</v>
          </cell>
          <cell r="AE25">
            <v>0</v>
          </cell>
          <cell r="AF25">
            <v>1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4</v>
          </cell>
          <cell r="AP25">
            <v>0</v>
          </cell>
          <cell r="AQ25">
            <v>2</v>
          </cell>
          <cell r="AR25">
            <v>2</v>
          </cell>
          <cell r="AS25">
            <v>9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1</v>
          </cell>
          <cell r="BD25">
            <v>0</v>
          </cell>
          <cell r="BE25">
            <v>1</v>
          </cell>
          <cell r="BF25">
            <v>0</v>
          </cell>
          <cell r="BG25">
            <v>0</v>
          </cell>
          <cell r="BH25">
            <v>0</v>
          </cell>
          <cell r="BI25">
            <v>2</v>
          </cell>
          <cell r="BJ25">
            <v>2</v>
          </cell>
          <cell r="BK25">
            <v>0</v>
          </cell>
          <cell r="BL25">
            <v>0</v>
          </cell>
          <cell r="BM25">
            <v>0</v>
          </cell>
          <cell r="BN25">
            <v>5</v>
          </cell>
          <cell r="BO25">
            <v>5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5</v>
          </cell>
          <cell r="BV25">
            <v>5</v>
          </cell>
        </row>
        <row r="26">
          <cell r="A26" t="str">
            <v>Tangible  suggetions  received in a week</v>
          </cell>
          <cell r="B26">
            <v>0</v>
          </cell>
          <cell r="C26">
            <v>0</v>
          </cell>
          <cell r="D26">
            <v>0</v>
          </cell>
          <cell r="E26">
            <v>10</v>
          </cell>
          <cell r="F26">
            <v>4</v>
          </cell>
          <cell r="G26">
            <v>7</v>
          </cell>
          <cell r="H26">
            <v>12</v>
          </cell>
          <cell r="I26">
            <v>0</v>
          </cell>
          <cell r="J26">
            <v>33</v>
          </cell>
          <cell r="K26">
            <v>3</v>
          </cell>
          <cell r="L26">
            <v>2</v>
          </cell>
          <cell r="M26">
            <v>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7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1</v>
          </cell>
          <cell r="AD26">
            <v>0</v>
          </cell>
          <cell r="AE26">
            <v>0</v>
          </cell>
          <cell r="AF26">
            <v>1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3</v>
          </cell>
          <cell r="AP26">
            <v>0</v>
          </cell>
          <cell r="AQ26">
            <v>1</v>
          </cell>
          <cell r="AR26">
            <v>1</v>
          </cell>
          <cell r="AS26">
            <v>6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1</v>
          </cell>
          <cell r="BJ26">
            <v>1</v>
          </cell>
          <cell r="BK26">
            <v>0</v>
          </cell>
          <cell r="BL26">
            <v>0</v>
          </cell>
          <cell r="BM26">
            <v>0</v>
          </cell>
          <cell r="BN26">
            <v>4</v>
          </cell>
          <cell r="BO26">
            <v>4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4</v>
          </cell>
          <cell r="BV26">
            <v>4</v>
          </cell>
        </row>
        <row r="27">
          <cell r="A27" t="str">
            <v>Intangible  suggetions  received in a week</v>
          </cell>
          <cell r="B27">
            <v>84.125</v>
          </cell>
          <cell r="C27">
            <v>100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1</v>
          </cell>
          <cell r="AP27">
            <v>0</v>
          </cell>
          <cell r="AQ27">
            <v>1</v>
          </cell>
          <cell r="AR27">
            <v>1</v>
          </cell>
          <cell r="AS27">
            <v>3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1</v>
          </cell>
          <cell r="BD27">
            <v>0</v>
          </cell>
          <cell r="BE27">
            <v>1</v>
          </cell>
          <cell r="BF27">
            <v>0</v>
          </cell>
          <cell r="BG27">
            <v>0</v>
          </cell>
          <cell r="BH27">
            <v>0</v>
          </cell>
          <cell r="BI27">
            <v>1</v>
          </cell>
          <cell r="BJ27">
            <v>1</v>
          </cell>
          <cell r="BK27">
            <v>0</v>
          </cell>
          <cell r="BL27">
            <v>0</v>
          </cell>
          <cell r="BM27">
            <v>0</v>
          </cell>
          <cell r="BN27">
            <v>1</v>
          </cell>
          <cell r="BO27">
            <v>1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1</v>
          </cell>
          <cell r="BV27">
            <v>1</v>
          </cell>
        </row>
        <row r="28">
          <cell r="A28" t="str">
            <v>Total Cell Members</v>
          </cell>
          <cell r="B28">
            <v>28</v>
          </cell>
          <cell r="C28">
            <v>35</v>
          </cell>
          <cell r="D28">
            <v>35</v>
          </cell>
          <cell r="E28">
            <v>7</v>
          </cell>
          <cell r="F28">
            <v>7</v>
          </cell>
          <cell r="G28">
            <v>7</v>
          </cell>
          <cell r="H28">
            <v>7</v>
          </cell>
          <cell r="I28">
            <v>28</v>
          </cell>
          <cell r="J28">
            <v>7</v>
          </cell>
          <cell r="K28">
            <v>7</v>
          </cell>
          <cell r="L28">
            <v>7</v>
          </cell>
          <cell r="M28">
            <v>7</v>
          </cell>
          <cell r="N28">
            <v>28</v>
          </cell>
          <cell r="O28">
            <v>7</v>
          </cell>
          <cell r="P28">
            <v>7</v>
          </cell>
          <cell r="Q28">
            <v>7</v>
          </cell>
          <cell r="R28">
            <v>7</v>
          </cell>
          <cell r="S28">
            <v>4</v>
          </cell>
          <cell r="T28">
            <v>7</v>
          </cell>
          <cell r="U28">
            <v>7</v>
          </cell>
          <cell r="V28">
            <v>7</v>
          </cell>
          <cell r="W28">
            <v>7</v>
          </cell>
          <cell r="X28">
            <v>7</v>
          </cell>
          <cell r="Y28">
            <v>7</v>
          </cell>
          <cell r="Z28">
            <v>7</v>
          </cell>
          <cell r="AA28">
            <v>7</v>
          </cell>
          <cell r="AB28">
            <v>7</v>
          </cell>
          <cell r="AC28">
            <v>7</v>
          </cell>
          <cell r="AD28">
            <v>7</v>
          </cell>
          <cell r="AE28">
            <v>7</v>
          </cell>
          <cell r="AF28">
            <v>7</v>
          </cell>
          <cell r="AG28">
            <v>7</v>
          </cell>
          <cell r="AH28">
            <v>7</v>
          </cell>
          <cell r="AI28">
            <v>7</v>
          </cell>
          <cell r="AJ28">
            <v>7</v>
          </cell>
          <cell r="AK28">
            <v>7</v>
          </cell>
          <cell r="AL28">
            <v>7</v>
          </cell>
          <cell r="AM28">
            <v>7</v>
          </cell>
          <cell r="AN28">
            <v>7</v>
          </cell>
          <cell r="AO28">
            <v>7</v>
          </cell>
          <cell r="AP28">
            <v>7</v>
          </cell>
          <cell r="AQ28">
            <v>7</v>
          </cell>
          <cell r="AR28">
            <v>7</v>
          </cell>
          <cell r="AS28">
            <v>7</v>
          </cell>
          <cell r="AT28">
            <v>7</v>
          </cell>
          <cell r="AU28">
            <v>7</v>
          </cell>
          <cell r="AV28">
            <v>7</v>
          </cell>
          <cell r="AW28">
            <v>7</v>
          </cell>
          <cell r="AX28">
            <v>7</v>
          </cell>
          <cell r="AY28">
            <v>35</v>
          </cell>
          <cell r="AZ28">
            <v>7</v>
          </cell>
          <cell r="BA28">
            <v>7</v>
          </cell>
          <cell r="BB28">
            <v>7</v>
          </cell>
          <cell r="BC28">
            <v>7</v>
          </cell>
          <cell r="BD28">
            <v>7</v>
          </cell>
          <cell r="BE28">
            <v>35</v>
          </cell>
          <cell r="BF28">
            <v>7</v>
          </cell>
          <cell r="BG28">
            <v>7</v>
          </cell>
          <cell r="BH28">
            <v>7</v>
          </cell>
          <cell r="BI28">
            <v>7</v>
          </cell>
          <cell r="BJ28">
            <v>7</v>
          </cell>
          <cell r="BK28">
            <v>7</v>
          </cell>
          <cell r="BL28">
            <v>7</v>
          </cell>
          <cell r="BM28">
            <v>7</v>
          </cell>
          <cell r="BN28">
            <v>7</v>
          </cell>
          <cell r="BO28">
            <v>7</v>
          </cell>
          <cell r="BP28">
            <v>7</v>
          </cell>
          <cell r="BQ28">
            <v>7</v>
          </cell>
          <cell r="BR28">
            <v>7</v>
          </cell>
          <cell r="BS28">
            <v>7</v>
          </cell>
          <cell r="BT28">
            <v>7</v>
          </cell>
          <cell r="BU28">
            <v>7</v>
          </cell>
          <cell r="BV28">
            <v>7</v>
          </cell>
        </row>
        <row r="29">
          <cell r="A29" t="str">
            <v>Suggestion Scheme Score(5)</v>
          </cell>
          <cell r="B29">
            <v>7.14</v>
          </cell>
          <cell r="C29">
            <v>1.43</v>
          </cell>
          <cell r="D29">
            <v>0</v>
          </cell>
          <cell r="E29">
            <v>0</v>
          </cell>
          <cell r="F29">
            <v>7.1428571428571423</v>
          </cell>
          <cell r="G29">
            <v>0</v>
          </cell>
          <cell r="H29">
            <v>0</v>
          </cell>
          <cell r="I29">
            <v>1.7857142857142856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54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1.4</v>
          </cell>
          <cell r="AD29">
            <v>0</v>
          </cell>
          <cell r="AE29">
            <v>0</v>
          </cell>
          <cell r="AF29">
            <v>5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5</v>
          </cell>
          <cell r="AP29">
            <v>0</v>
          </cell>
          <cell r="AQ29">
            <v>5</v>
          </cell>
          <cell r="AR29">
            <v>5</v>
          </cell>
          <cell r="AS29">
            <v>5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0.71428571428571419</v>
          </cell>
          <cell r="BD29">
            <v>0</v>
          </cell>
          <cell r="BE29">
            <v>1.4285714285714286</v>
          </cell>
          <cell r="BF29">
            <v>0</v>
          </cell>
          <cell r="BG29">
            <v>0</v>
          </cell>
          <cell r="BH29">
            <v>0</v>
          </cell>
          <cell r="BI29">
            <v>5</v>
          </cell>
          <cell r="BJ29">
            <v>5</v>
          </cell>
          <cell r="BK29">
            <v>0</v>
          </cell>
          <cell r="BL29">
            <v>0</v>
          </cell>
          <cell r="BM29">
            <v>0</v>
          </cell>
          <cell r="BN29">
            <v>5</v>
          </cell>
          <cell r="BO29">
            <v>5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5</v>
          </cell>
          <cell r="BV29">
            <v>5</v>
          </cell>
        </row>
        <row r="30">
          <cell r="A30" t="str">
            <v>Manufacturing Filter(5)</v>
          </cell>
          <cell r="B30" t="str">
            <v>Jan. (wk-1)</v>
          </cell>
          <cell r="C30" t="str">
            <v>Jan. (wk-2)</v>
          </cell>
          <cell r="D30" t="str">
            <v>Jan. (wk-3)</v>
          </cell>
          <cell r="E30" t="str">
            <v>Jan. (wk-4)</v>
          </cell>
          <cell r="F30" t="str">
            <v>Jan. (wk-5)</v>
          </cell>
          <cell r="G30" t="str">
            <v>Mar-99(wk-1)</v>
          </cell>
          <cell r="H30" t="str">
            <v>March-99(wk-2)</v>
          </cell>
          <cell r="I30" t="str">
            <v>March-99(wk-3)</v>
          </cell>
          <cell r="J30" t="str">
            <v>March-99(wk-4)</v>
          </cell>
          <cell r="K30">
            <v>36220</v>
          </cell>
          <cell r="L30" t="str">
            <v>Apr (wk-1)</v>
          </cell>
          <cell r="M30" t="str">
            <v>Apr (wk-2)</v>
          </cell>
          <cell r="N30" t="str">
            <v>Apr (wk-3)</v>
          </cell>
          <cell r="O30" t="str">
            <v>Apr (wk-4)</v>
          </cell>
          <cell r="P30" t="str">
            <v>---</v>
          </cell>
          <cell r="Q30" t="str">
            <v>---</v>
          </cell>
          <cell r="R30" t="str">
            <v>---</v>
          </cell>
          <cell r="S30">
            <v>1</v>
          </cell>
          <cell r="T30">
            <v>0</v>
          </cell>
          <cell r="U30">
            <v>0</v>
          </cell>
          <cell r="V30">
            <v>4.9957522401371994</v>
          </cell>
          <cell r="W30">
            <v>4.9994375818062826</v>
          </cell>
          <cell r="X30">
            <v>5</v>
          </cell>
          <cell r="Y30">
            <v>4.9968325430066853</v>
          </cell>
          <cell r="Z30">
            <v>4.9999477027564136</v>
          </cell>
          <cell r="AA30">
            <v>4.9999746330673194</v>
          </cell>
          <cell r="AB30">
            <v>4.9972775082220853</v>
          </cell>
          <cell r="AC30">
            <v>4.999500078559084</v>
          </cell>
          <cell r="AD30">
            <v>4.9995712313378435</v>
          </cell>
          <cell r="AE30">
            <v>4.999830330177474</v>
          </cell>
          <cell r="AF30">
            <v>4.9997142203932325</v>
          </cell>
          <cell r="AG30">
            <v>4.9955429837894663</v>
          </cell>
          <cell r="AH30">
            <v>4.9997217004104924</v>
          </cell>
          <cell r="AI30">
            <v>4.9983146052266116</v>
          </cell>
          <cell r="AJ30">
            <v>4.9995433581442068</v>
          </cell>
          <cell r="AK30">
            <v>4.9949469429004552</v>
          </cell>
          <cell r="AL30">
            <v>4.9996289499959525</v>
          </cell>
          <cell r="AM30">
            <v>4.9997438393360314</v>
          </cell>
          <cell r="AN30">
            <v>5</v>
          </cell>
          <cell r="AO30">
            <v>4.9994606283432388</v>
          </cell>
          <cell r="AP30">
            <v>4.9998673036093413</v>
          </cell>
          <cell r="AQ30">
            <v>4.9994846064482701</v>
          </cell>
          <cell r="AR30">
            <v>4.9947415271000919</v>
          </cell>
          <cell r="AS30">
            <v>4.9944263688489752</v>
          </cell>
          <cell r="AU30">
            <v>4.9968390552287296</v>
          </cell>
        </row>
        <row r="31">
          <cell r="A31" t="str">
            <v>Preventive Maintenance Score</v>
          </cell>
          <cell r="B31">
            <v>0</v>
          </cell>
          <cell r="C31">
            <v>7.2</v>
          </cell>
          <cell r="D31">
            <v>10</v>
          </cell>
          <cell r="E31" t="str">
            <v>N.A</v>
          </cell>
          <cell r="F31" t="str">
            <v>N.A</v>
          </cell>
          <cell r="G31" t="str">
            <v>N.A</v>
          </cell>
          <cell r="H31" t="str">
            <v>N.A</v>
          </cell>
          <cell r="I31" t="str">
            <v>N.A</v>
          </cell>
          <cell r="J31" t="str">
            <v>N.A</v>
          </cell>
          <cell r="K31" t="str">
            <v>N.A</v>
          </cell>
          <cell r="L31" t="str">
            <v>N.A</v>
          </cell>
          <cell r="M31" t="str">
            <v>N.A</v>
          </cell>
          <cell r="N31" t="str">
            <v>N.A</v>
          </cell>
          <cell r="P31" t="str">
            <v>---</v>
          </cell>
          <cell r="Q31" t="str">
            <v>---</v>
          </cell>
          <cell r="R31" t="str">
            <v>---</v>
          </cell>
          <cell r="S31">
            <v>0</v>
          </cell>
          <cell r="T31">
            <v>5</v>
          </cell>
          <cell r="U31">
            <v>5</v>
          </cell>
          <cell r="V31">
            <v>5</v>
          </cell>
          <cell r="W31">
            <v>5</v>
          </cell>
          <cell r="X31">
            <v>5</v>
          </cell>
          <cell r="Y31">
            <v>5</v>
          </cell>
          <cell r="Z31">
            <v>0</v>
          </cell>
          <cell r="AA31">
            <v>5</v>
          </cell>
          <cell r="AB31">
            <v>5</v>
          </cell>
          <cell r="AC31">
            <v>5</v>
          </cell>
          <cell r="AD31">
            <v>5</v>
          </cell>
          <cell r="AE31">
            <v>5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</row>
        <row r="32">
          <cell r="A32" t="str">
            <v>Products Audited</v>
          </cell>
          <cell r="B32">
            <v>13750</v>
          </cell>
          <cell r="C32">
            <v>18876</v>
          </cell>
          <cell r="D32">
            <v>32626</v>
          </cell>
          <cell r="E32">
            <v>2265</v>
          </cell>
          <cell r="F32">
            <v>6298</v>
          </cell>
          <cell r="G32">
            <v>8924</v>
          </cell>
          <cell r="H32">
            <v>3468</v>
          </cell>
          <cell r="I32">
            <v>0</v>
          </cell>
          <cell r="J32">
            <v>20955</v>
          </cell>
          <cell r="K32">
            <v>1850</v>
          </cell>
          <cell r="L32">
            <v>5220</v>
          </cell>
          <cell r="M32">
            <v>5220</v>
          </cell>
          <cell r="N32">
            <v>4856</v>
          </cell>
          <cell r="O32">
            <v>22855</v>
          </cell>
          <cell r="P32">
            <v>40001</v>
          </cell>
          <cell r="Q32">
            <v>18701</v>
          </cell>
          <cell r="R32">
            <v>24659</v>
          </cell>
          <cell r="S32">
            <v>13488</v>
          </cell>
          <cell r="T32">
            <v>16500</v>
          </cell>
          <cell r="U32">
            <v>25881</v>
          </cell>
          <cell r="V32">
            <v>99229</v>
          </cell>
          <cell r="W32">
            <v>5275</v>
          </cell>
          <cell r="X32">
            <v>610</v>
          </cell>
          <cell r="Y32">
            <v>1500</v>
          </cell>
          <cell r="Z32">
            <v>750</v>
          </cell>
          <cell r="AA32">
            <v>700</v>
          </cell>
          <cell r="AB32">
            <v>107364</v>
          </cell>
          <cell r="AC32">
            <v>1265</v>
          </cell>
          <cell r="AD32">
            <v>3150</v>
          </cell>
          <cell r="AE32">
            <v>5520</v>
          </cell>
          <cell r="AF32">
            <v>7925</v>
          </cell>
          <cell r="AG32">
            <v>17225</v>
          </cell>
          <cell r="AH32">
            <v>1345</v>
          </cell>
          <cell r="AI32">
            <v>35085</v>
          </cell>
          <cell r="AJ32">
            <v>13525</v>
          </cell>
          <cell r="AK32">
            <v>9655</v>
          </cell>
          <cell r="AL32">
            <v>13232</v>
          </cell>
          <cell r="AM32">
            <v>4710</v>
          </cell>
          <cell r="AN32">
            <v>100</v>
          </cell>
          <cell r="AO32">
            <v>41222</v>
          </cell>
          <cell r="AP32">
            <v>8200</v>
          </cell>
          <cell r="AQ32">
            <v>8812</v>
          </cell>
          <cell r="AR32">
            <v>17381</v>
          </cell>
          <cell r="AS32">
            <v>8623</v>
          </cell>
          <cell r="AT32">
            <v>6529</v>
          </cell>
          <cell r="AU32">
            <v>10654</v>
          </cell>
        </row>
        <row r="33">
          <cell r="A33" t="str">
            <v>Total Breakdown (Min.)</v>
          </cell>
          <cell r="B33">
            <v>1385</v>
          </cell>
          <cell r="C33">
            <v>2505</v>
          </cell>
          <cell r="D33">
            <v>2240</v>
          </cell>
          <cell r="E33">
            <v>265</v>
          </cell>
          <cell r="F33">
            <v>720</v>
          </cell>
          <cell r="G33">
            <v>1200</v>
          </cell>
          <cell r="H33">
            <v>895</v>
          </cell>
          <cell r="I33">
            <v>3080</v>
          </cell>
          <cell r="J33">
            <v>1585</v>
          </cell>
          <cell r="K33">
            <v>4779</v>
          </cell>
          <cell r="L33">
            <v>20515</v>
          </cell>
          <cell r="M33">
            <v>1100</v>
          </cell>
          <cell r="N33">
            <v>27979</v>
          </cell>
          <cell r="O33">
            <v>9235</v>
          </cell>
          <cell r="P33">
            <v>1005</v>
          </cell>
          <cell r="Q33">
            <v>545</v>
          </cell>
          <cell r="R33">
            <v>695</v>
          </cell>
          <cell r="S33">
            <v>47</v>
          </cell>
          <cell r="T33">
            <v>2296</v>
          </cell>
          <cell r="U33">
            <v>1110</v>
          </cell>
          <cell r="V33">
            <v>3430.4</v>
          </cell>
          <cell r="W33">
            <v>1351</v>
          </cell>
          <cell r="X33">
            <v>3537.2</v>
          </cell>
          <cell r="Y33">
            <v>1470.6</v>
          </cell>
          <cell r="Z33">
            <v>2724.7999999999997</v>
          </cell>
          <cell r="AA33">
            <v>1296.5999999999999</v>
          </cell>
          <cell r="AB33">
            <v>1901</v>
          </cell>
          <cell r="AC33">
            <v>980</v>
          </cell>
          <cell r="AD33">
            <v>525</v>
          </cell>
          <cell r="AE33">
            <v>690.4</v>
          </cell>
          <cell r="AF33">
            <v>1078.5999999999999</v>
          </cell>
          <cell r="AG33">
            <v>1079.5999999999999</v>
          </cell>
          <cell r="AH33">
            <v>1490</v>
          </cell>
          <cell r="AI33">
            <v>1447</v>
          </cell>
          <cell r="AJ33">
            <v>1808</v>
          </cell>
          <cell r="AK33">
            <v>534.79999999999995</v>
          </cell>
          <cell r="AL33">
            <v>1271.8800000000001</v>
          </cell>
          <cell r="AM33">
            <v>385</v>
          </cell>
          <cell r="AN33">
            <v>2037</v>
          </cell>
          <cell r="AO33">
            <v>1387</v>
          </cell>
          <cell r="AP33">
            <v>705</v>
          </cell>
          <cell r="AQ33">
            <v>1010</v>
          </cell>
          <cell r="AR33">
            <v>260</v>
          </cell>
          <cell r="AS33">
            <v>1114.9138461538462</v>
          </cell>
          <cell r="AT33">
            <v>1475</v>
          </cell>
          <cell r="AU33">
            <v>310</v>
          </cell>
          <cell r="AV33">
            <v>675</v>
          </cell>
          <cell r="AW33">
            <v>355</v>
          </cell>
          <cell r="AX33">
            <v>95</v>
          </cell>
          <cell r="AY33">
            <v>582</v>
          </cell>
          <cell r="AZ33">
            <v>1040</v>
          </cell>
          <cell r="BA33">
            <v>1430</v>
          </cell>
          <cell r="BB33">
            <v>1215</v>
          </cell>
          <cell r="BC33">
            <v>345</v>
          </cell>
          <cell r="BD33">
            <v>1440</v>
          </cell>
          <cell r="BE33">
            <v>1094</v>
          </cell>
          <cell r="BF33">
            <v>2495</v>
          </cell>
          <cell r="BG33">
            <v>1190</v>
          </cell>
          <cell r="BH33">
            <v>960</v>
          </cell>
          <cell r="BI33">
            <v>945</v>
          </cell>
          <cell r="BJ33">
            <v>1336.8</v>
          </cell>
          <cell r="BK33">
            <v>820</v>
          </cell>
          <cell r="BL33">
            <v>0.57999999999999996</v>
          </cell>
          <cell r="BM33">
            <v>0.35</v>
          </cell>
          <cell r="BN33">
            <v>0.64</v>
          </cell>
          <cell r="BO33">
            <v>431.67399999999998</v>
          </cell>
          <cell r="BP33">
            <v>0.75</v>
          </cell>
          <cell r="BQ33">
            <v>0</v>
          </cell>
          <cell r="BR33">
            <v>2.14</v>
          </cell>
          <cell r="BS33">
            <v>0.47</v>
          </cell>
          <cell r="BT33">
            <v>0.31</v>
          </cell>
          <cell r="BU33">
            <v>87.006799999999998</v>
          </cell>
          <cell r="BV33">
            <v>0.47</v>
          </cell>
        </row>
        <row r="34">
          <cell r="A34" t="str">
            <v>Breakdown Maintenance Score(50)</v>
          </cell>
          <cell r="B34">
            <v>0</v>
          </cell>
          <cell r="C34">
            <v>0</v>
          </cell>
          <cell r="D34">
            <v>15.17</v>
          </cell>
          <cell r="E34">
            <v>21.17</v>
          </cell>
          <cell r="F34">
            <v>6</v>
          </cell>
          <cell r="G34">
            <v>0</v>
          </cell>
          <cell r="H34">
            <v>0.16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13.25</v>
          </cell>
          <cell r="Q34">
            <v>20.916666666666664</v>
          </cell>
          <cell r="R34">
            <v>18.416666666666664</v>
          </cell>
          <cell r="S34">
            <v>30</v>
          </cell>
          <cell r="T34">
            <v>0</v>
          </cell>
          <cell r="U34">
            <v>11.5</v>
          </cell>
          <cell r="V34">
            <v>0</v>
          </cell>
          <cell r="W34">
            <v>7.4833333333333343</v>
          </cell>
          <cell r="X34">
            <v>0</v>
          </cell>
          <cell r="Y34">
            <v>5.490000000000002</v>
          </cell>
          <cell r="Z34">
            <v>0</v>
          </cell>
          <cell r="AA34">
            <v>8.39</v>
          </cell>
          <cell r="AB34">
            <v>0</v>
          </cell>
          <cell r="AC34">
            <v>13.666666666666668</v>
          </cell>
          <cell r="AD34">
            <v>21.25</v>
          </cell>
          <cell r="AE34">
            <v>18.493333333333332</v>
          </cell>
          <cell r="AF34">
            <v>14.046666666666667</v>
          </cell>
          <cell r="AG34">
            <v>14.013333333333335</v>
          </cell>
          <cell r="AH34">
            <v>0.3333333333333357</v>
          </cell>
          <cell r="AI34">
            <v>1.7666666666666657</v>
          </cell>
          <cell r="AJ34">
            <v>0</v>
          </cell>
          <cell r="AK34">
            <v>32.173333333333332</v>
          </cell>
          <cell r="AL34">
            <v>7.6039999999999992</v>
          </cell>
          <cell r="AM34">
            <v>37.166666666666664</v>
          </cell>
          <cell r="AN34">
            <v>0</v>
          </cell>
          <cell r="AO34">
            <v>3.7666666666666657</v>
          </cell>
          <cell r="AP34">
            <v>26.5</v>
          </cell>
          <cell r="AQ34">
            <v>16.333333333333336</v>
          </cell>
          <cell r="AR34">
            <v>41.333333333333336</v>
          </cell>
          <cell r="AS34">
            <v>12.83620512820513</v>
          </cell>
          <cell r="AT34">
            <v>0.8333333333333357</v>
          </cell>
          <cell r="AU34">
            <v>39.666666666666664</v>
          </cell>
          <cell r="AV34">
            <v>27.5</v>
          </cell>
          <cell r="AW34">
            <v>38.166666666666664</v>
          </cell>
          <cell r="AX34">
            <v>46.833333333333336</v>
          </cell>
          <cell r="AY34">
            <v>30.6</v>
          </cell>
          <cell r="AZ34">
            <v>15.333333333333336</v>
          </cell>
          <cell r="BA34">
            <v>2.3333333333333357</v>
          </cell>
          <cell r="BB34">
            <v>9.5</v>
          </cell>
          <cell r="BC34">
            <v>38.5</v>
          </cell>
          <cell r="BD34">
            <v>2</v>
          </cell>
          <cell r="BE34">
            <v>13.533333333333331</v>
          </cell>
          <cell r="BF34">
            <v>0</v>
          </cell>
          <cell r="BG34">
            <v>10.333333333333336</v>
          </cell>
          <cell r="BH34">
            <v>18</v>
          </cell>
          <cell r="BI34">
            <v>18.5</v>
          </cell>
          <cell r="BJ34">
            <v>5.4400000000000048</v>
          </cell>
          <cell r="BK34">
            <v>22.666666666666668</v>
          </cell>
          <cell r="BL34">
            <v>50</v>
          </cell>
          <cell r="BM34">
            <v>50</v>
          </cell>
          <cell r="BN34">
            <v>50</v>
          </cell>
          <cell r="BO34">
            <v>35.610866666666666</v>
          </cell>
          <cell r="BP34">
            <v>50</v>
          </cell>
          <cell r="BQ34">
            <v>50</v>
          </cell>
          <cell r="BR34">
            <v>27.199999999999996</v>
          </cell>
          <cell r="BS34">
            <v>50</v>
          </cell>
          <cell r="BT34">
            <v>50</v>
          </cell>
          <cell r="BU34">
            <v>47.099773333333331</v>
          </cell>
          <cell r="BV34">
            <v>49.984333333333332</v>
          </cell>
        </row>
        <row r="35">
          <cell r="A35" t="str">
            <v>Customer Complaints (Internal)</v>
          </cell>
          <cell r="B35">
            <v>188</v>
          </cell>
          <cell r="C35">
            <v>301</v>
          </cell>
          <cell r="D35">
            <v>489</v>
          </cell>
          <cell r="E35">
            <v>0</v>
          </cell>
          <cell r="F35">
            <v>18</v>
          </cell>
          <cell r="G35">
            <v>148</v>
          </cell>
          <cell r="H35">
            <v>17</v>
          </cell>
          <cell r="I35">
            <v>0</v>
          </cell>
          <cell r="J35">
            <v>183</v>
          </cell>
          <cell r="K35">
            <v>3</v>
          </cell>
          <cell r="L35">
            <v>671</v>
          </cell>
          <cell r="M35">
            <v>150</v>
          </cell>
          <cell r="N35">
            <v>98</v>
          </cell>
          <cell r="O35">
            <v>787</v>
          </cell>
          <cell r="P35">
            <v>1709</v>
          </cell>
          <cell r="Q35">
            <v>59</v>
          </cell>
          <cell r="R35">
            <v>529</v>
          </cell>
          <cell r="S35">
            <v>47</v>
          </cell>
          <cell r="T35">
            <v>35</v>
          </cell>
          <cell r="U35">
            <v>26</v>
          </cell>
          <cell r="V35">
            <v>696</v>
          </cell>
          <cell r="W35">
            <v>11</v>
          </cell>
          <cell r="X35">
            <v>0</v>
          </cell>
          <cell r="Y35">
            <v>206</v>
          </cell>
          <cell r="Z35">
            <v>0</v>
          </cell>
          <cell r="AA35">
            <v>0</v>
          </cell>
          <cell r="AB35">
            <v>913</v>
          </cell>
          <cell r="AC35">
            <v>7</v>
          </cell>
          <cell r="AD35">
            <v>20</v>
          </cell>
          <cell r="AE35">
            <v>9</v>
          </cell>
          <cell r="AF35">
            <v>9</v>
          </cell>
          <cell r="AG35">
            <v>329</v>
          </cell>
          <cell r="AH35">
            <v>3</v>
          </cell>
          <cell r="AI35">
            <v>374</v>
          </cell>
          <cell r="AJ35">
            <v>11</v>
          </cell>
          <cell r="AK35">
            <v>50</v>
          </cell>
          <cell r="AL35">
            <v>18</v>
          </cell>
          <cell r="AM35">
            <v>7</v>
          </cell>
          <cell r="AN35">
            <v>0</v>
          </cell>
          <cell r="AO35">
            <v>86</v>
          </cell>
          <cell r="AP35">
            <v>4</v>
          </cell>
          <cell r="AQ35">
            <v>36</v>
          </cell>
          <cell r="AR35">
            <v>313</v>
          </cell>
          <cell r="AS35">
            <v>320</v>
          </cell>
          <cell r="AT35">
            <v>111</v>
          </cell>
          <cell r="AU35">
            <v>784</v>
          </cell>
        </row>
        <row r="36">
          <cell r="A36" t="str">
            <v>Attendance (%)</v>
          </cell>
          <cell r="B36">
            <v>90.25</v>
          </cell>
          <cell r="C36">
            <v>81.599999999999994</v>
          </cell>
          <cell r="D36">
            <v>85.25</v>
          </cell>
          <cell r="E36">
            <v>88</v>
          </cell>
          <cell r="F36">
            <v>98</v>
          </cell>
          <cell r="G36">
            <v>95</v>
          </cell>
          <cell r="H36">
            <v>97</v>
          </cell>
          <cell r="I36">
            <v>94.5</v>
          </cell>
          <cell r="J36">
            <v>42.857142857142854</v>
          </cell>
          <cell r="K36">
            <v>85.714285714285708</v>
          </cell>
          <cell r="L36">
            <v>90</v>
          </cell>
          <cell r="M36">
            <v>93</v>
          </cell>
          <cell r="N36">
            <v>77.892857142857139</v>
          </cell>
          <cell r="O36">
            <v>74.285714285714292</v>
          </cell>
          <cell r="P36">
            <v>98</v>
          </cell>
          <cell r="Q36">
            <v>81</v>
          </cell>
          <cell r="R36">
            <v>100</v>
          </cell>
          <cell r="S36">
            <v>10</v>
          </cell>
          <cell r="T36">
            <v>70.657142857142858</v>
          </cell>
          <cell r="U36">
            <v>100</v>
          </cell>
          <cell r="V36">
            <v>95</v>
          </cell>
          <cell r="W36">
            <v>81</v>
          </cell>
          <cell r="X36">
            <v>95</v>
          </cell>
          <cell r="Y36">
            <v>86</v>
          </cell>
          <cell r="Z36">
            <v>91.4</v>
          </cell>
          <cell r="AA36">
            <v>93</v>
          </cell>
          <cell r="AB36">
            <v>93</v>
          </cell>
          <cell r="AC36">
            <v>86</v>
          </cell>
          <cell r="AD36">
            <v>88</v>
          </cell>
          <cell r="AE36">
            <v>100</v>
          </cell>
          <cell r="AF36">
            <v>92</v>
          </cell>
          <cell r="AG36">
            <v>100</v>
          </cell>
          <cell r="AH36">
            <v>91</v>
          </cell>
          <cell r="AI36">
            <v>89</v>
          </cell>
          <cell r="AJ36">
            <v>83</v>
          </cell>
          <cell r="AK36">
            <v>96</v>
          </cell>
          <cell r="AL36">
            <v>91.8</v>
          </cell>
          <cell r="AM36">
            <v>86</v>
          </cell>
          <cell r="AN36">
            <v>81</v>
          </cell>
          <cell r="AO36">
            <v>86</v>
          </cell>
          <cell r="AP36">
            <v>77</v>
          </cell>
          <cell r="AQ36">
            <v>100</v>
          </cell>
          <cell r="AR36">
            <v>100</v>
          </cell>
          <cell r="AS36">
            <v>90.215384615384608</v>
          </cell>
          <cell r="AT36">
            <v>86</v>
          </cell>
          <cell r="AU36">
            <v>71</v>
          </cell>
          <cell r="AV36">
            <v>81</v>
          </cell>
          <cell r="AW36">
            <v>98</v>
          </cell>
          <cell r="AX36">
            <v>90</v>
          </cell>
          <cell r="AY36">
            <v>85.2</v>
          </cell>
          <cell r="AZ36">
            <v>86</v>
          </cell>
          <cell r="BA36">
            <v>95</v>
          </cell>
          <cell r="BB36">
            <v>100</v>
          </cell>
          <cell r="BC36">
            <v>71</v>
          </cell>
          <cell r="BD36">
            <v>89</v>
          </cell>
          <cell r="BE36">
            <v>88.2</v>
          </cell>
          <cell r="BF36">
            <v>97</v>
          </cell>
          <cell r="BG36">
            <v>86</v>
          </cell>
          <cell r="BH36">
            <v>100</v>
          </cell>
          <cell r="BI36">
            <v>92</v>
          </cell>
          <cell r="BJ36">
            <v>92.64</v>
          </cell>
          <cell r="BK36">
            <v>79</v>
          </cell>
          <cell r="BL36">
            <v>83</v>
          </cell>
          <cell r="BM36">
            <v>83</v>
          </cell>
          <cell r="BN36">
            <v>89</v>
          </cell>
          <cell r="BO36">
            <v>85.328000000000003</v>
          </cell>
          <cell r="BP36">
            <v>100</v>
          </cell>
          <cell r="BQ36">
            <v>89</v>
          </cell>
          <cell r="BR36">
            <v>92</v>
          </cell>
          <cell r="BS36">
            <v>81</v>
          </cell>
          <cell r="BT36">
            <v>70</v>
          </cell>
          <cell r="BU36">
            <v>89.465599999999995</v>
          </cell>
          <cell r="BV36">
            <v>97</v>
          </cell>
        </row>
        <row r="37">
          <cell r="A37" t="str">
            <v>Attendance Score(5)</v>
          </cell>
          <cell r="B37">
            <v>5</v>
          </cell>
          <cell r="C37">
            <v>0</v>
          </cell>
          <cell r="D37">
            <v>3</v>
          </cell>
          <cell r="E37">
            <v>2</v>
          </cell>
          <cell r="F37">
            <v>4</v>
          </cell>
          <cell r="G37">
            <v>5</v>
          </cell>
          <cell r="H37">
            <v>5</v>
          </cell>
          <cell r="I37">
            <v>3</v>
          </cell>
          <cell r="J37">
            <v>0</v>
          </cell>
          <cell r="K37">
            <v>2</v>
          </cell>
          <cell r="L37">
            <v>2</v>
          </cell>
          <cell r="M37">
            <v>3</v>
          </cell>
          <cell r="N37">
            <v>1.75</v>
          </cell>
          <cell r="O37">
            <v>0</v>
          </cell>
          <cell r="P37">
            <v>5</v>
          </cell>
          <cell r="Q37">
            <v>0</v>
          </cell>
          <cell r="R37">
            <v>5</v>
          </cell>
          <cell r="S37">
            <v>0</v>
          </cell>
          <cell r="T37">
            <v>0</v>
          </cell>
          <cell r="U37">
            <v>5</v>
          </cell>
          <cell r="V37">
            <v>5</v>
          </cell>
          <cell r="W37">
            <v>0</v>
          </cell>
          <cell r="X37">
            <v>5</v>
          </cell>
          <cell r="Y37">
            <v>2</v>
          </cell>
          <cell r="Z37">
            <v>3</v>
          </cell>
          <cell r="AA37">
            <v>3</v>
          </cell>
          <cell r="AB37">
            <v>3</v>
          </cell>
          <cell r="AC37">
            <v>2</v>
          </cell>
          <cell r="AD37">
            <v>2</v>
          </cell>
          <cell r="AE37">
            <v>5</v>
          </cell>
          <cell r="AF37">
            <v>3</v>
          </cell>
          <cell r="AG37">
            <v>5</v>
          </cell>
          <cell r="AH37">
            <v>3</v>
          </cell>
          <cell r="AI37">
            <v>2</v>
          </cell>
          <cell r="AJ37">
            <v>0</v>
          </cell>
          <cell r="AK37">
            <v>5</v>
          </cell>
          <cell r="AL37">
            <v>3</v>
          </cell>
          <cell r="AM37">
            <v>2</v>
          </cell>
          <cell r="AN37">
            <v>0</v>
          </cell>
          <cell r="AO37">
            <v>2</v>
          </cell>
          <cell r="AP37">
            <v>0</v>
          </cell>
          <cell r="AQ37">
            <v>5</v>
          </cell>
          <cell r="AR37">
            <v>5</v>
          </cell>
          <cell r="AS37">
            <v>3</v>
          </cell>
          <cell r="AT37">
            <v>2</v>
          </cell>
          <cell r="AU37">
            <v>0</v>
          </cell>
          <cell r="AV37">
            <v>0</v>
          </cell>
          <cell r="AW37">
            <v>5</v>
          </cell>
          <cell r="AX37">
            <v>3</v>
          </cell>
          <cell r="AY37">
            <v>2</v>
          </cell>
          <cell r="AZ37">
            <v>2</v>
          </cell>
          <cell r="BA37">
            <v>5</v>
          </cell>
          <cell r="BB37">
            <v>5</v>
          </cell>
          <cell r="BC37">
            <v>0</v>
          </cell>
          <cell r="BD37">
            <v>2</v>
          </cell>
          <cell r="BE37">
            <v>2</v>
          </cell>
          <cell r="BF37">
            <v>5</v>
          </cell>
          <cell r="BG37">
            <v>2</v>
          </cell>
          <cell r="BH37">
            <v>5</v>
          </cell>
          <cell r="BI37">
            <v>3</v>
          </cell>
          <cell r="BJ37">
            <v>3</v>
          </cell>
          <cell r="BK37">
            <v>0</v>
          </cell>
          <cell r="BL37">
            <v>0</v>
          </cell>
          <cell r="BM37">
            <v>0</v>
          </cell>
          <cell r="BN37">
            <v>2</v>
          </cell>
          <cell r="BO37">
            <v>2</v>
          </cell>
          <cell r="BP37">
            <v>5</v>
          </cell>
          <cell r="BQ37">
            <v>2</v>
          </cell>
          <cell r="BR37">
            <v>3</v>
          </cell>
          <cell r="BS37">
            <v>0</v>
          </cell>
          <cell r="BT37">
            <v>0</v>
          </cell>
          <cell r="BU37">
            <v>2</v>
          </cell>
          <cell r="BV37">
            <v>5</v>
          </cell>
        </row>
        <row r="38">
          <cell r="A38" t="str">
            <v>Customer Complaints Score(20)</v>
          </cell>
          <cell r="B38">
            <v>10</v>
          </cell>
          <cell r="C38">
            <v>10</v>
          </cell>
          <cell r="D38">
            <v>10</v>
          </cell>
          <cell r="E38">
            <v>10</v>
          </cell>
          <cell r="G38">
            <v>0</v>
          </cell>
          <cell r="H38">
            <v>1</v>
          </cell>
          <cell r="I38">
            <v>0</v>
          </cell>
          <cell r="J38">
            <v>0</v>
          </cell>
          <cell r="K38">
            <v>1</v>
          </cell>
          <cell r="L38">
            <v>1</v>
          </cell>
          <cell r="M38">
            <v>0</v>
          </cell>
          <cell r="N38">
            <v>0</v>
          </cell>
          <cell r="P38">
            <v>1</v>
          </cell>
          <cell r="Q38">
            <v>1</v>
          </cell>
          <cell r="R38">
            <v>1</v>
          </cell>
          <cell r="S38">
            <v>1</v>
          </cell>
          <cell r="T38">
            <v>1</v>
          </cell>
          <cell r="U38">
            <v>0</v>
          </cell>
          <cell r="V38">
            <v>14.368476413949349</v>
          </cell>
          <cell r="W38">
            <v>2</v>
          </cell>
          <cell r="X38">
            <v>0</v>
          </cell>
          <cell r="Y38">
            <v>1</v>
          </cell>
          <cell r="Z38">
            <v>0</v>
          </cell>
          <cell r="AA38">
            <v>0</v>
          </cell>
          <cell r="AB38">
            <v>16.26386217620821</v>
          </cell>
          <cell r="AC38">
            <v>19.748110831234257</v>
          </cell>
          <cell r="AD38">
            <v>19.582811848143514</v>
          </cell>
          <cell r="AE38">
            <v>19.895482522355127</v>
          </cell>
          <cell r="AF38">
            <v>19.895482522355127</v>
          </cell>
          <cell r="AG38">
            <v>20</v>
          </cell>
          <cell r="AH38">
            <v>20</v>
          </cell>
          <cell r="AI38">
            <v>18.716056163960317</v>
          </cell>
          <cell r="AJ38">
            <v>18.375184638109303</v>
          </cell>
          <cell r="AK38">
            <v>16.971532404603273</v>
          </cell>
          <cell r="AL38">
            <v>19.730579254602603</v>
          </cell>
          <cell r="AM38">
            <v>19.682683590208519</v>
          </cell>
          <cell r="AN38">
            <v>20</v>
          </cell>
          <cell r="AO38">
            <v>19.350502227928402</v>
          </cell>
          <cell r="AP38">
            <v>19.861830742659759</v>
          </cell>
          <cell r="AQ38">
            <v>19.37434827945777</v>
          </cell>
          <cell r="AR38">
            <v>12.963129496402876</v>
          </cell>
          <cell r="AS38">
            <v>20</v>
          </cell>
          <cell r="AT38">
            <v>20</v>
          </cell>
          <cell r="AU38">
            <v>16.053956110328166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</row>
        <row r="39">
          <cell r="A39" t="str">
            <v>PREVENTIVE MAINTENANCE SCHEDULE ADHERENCE(10)</v>
          </cell>
          <cell r="B39" t="str">
            <v>N.A</v>
          </cell>
          <cell r="C39" t="str">
            <v>N.A</v>
          </cell>
          <cell r="D39" t="str">
            <v>N.A</v>
          </cell>
          <cell r="E39">
            <v>10</v>
          </cell>
          <cell r="F39">
            <v>10</v>
          </cell>
          <cell r="G39">
            <v>10</v>
          </cell>
          <cell r="H39">
            <v>10</v>
          </cell>
          <cell r="I39">
            <v>10</v>
          </cell>
          <cell r="J39">
            <v>10</v>
          </cell>
          <cell r="K39">
            <v>10</v>
          </cell>
          <cell r="L39">
            <v>10</v>
          </cell>
          <cell r="M39">
            <v>10</v>
          </cell>
          <cell r="N39">
            <v>10</v>
          </cell>
          <cell r="O39">
            <v>10</v>
          </cell>
          <cell r="P39">
            <v>10</v>
          </cell>
          <cell r="Q39">
            <v>10</v>
          </cell>
          <cell r="R39">
            <v>10</v>
          </cell>
          <cell r="S39">
            <v>10</v>
          </cell>
          <cell r="T39">
            <v>10</v>
          </cell>
          <cell r="U39">
            <v>10</v>
          </cell>
          <cell r="V39">
            <v>10</v>
          </cell>
          <cell r="W39">
            <v>10</v>
          </cell>
          <cell r="X39">
            <v>10</v>
          </cell>
          <cell r="Y39">
            <v>10</v>
          </cell>
          <cell r="Z39">
            <v>10</v>
          </cell>
          <cell r="AA39">
            <v>10</v>
          </cell>
          <cell r="AB39">
            <v>10</v>
          </cell>
          <cell r="AC39">
            <v>10</v>
          </cell>
          <cell r="AD39">
            <v>10</v>
          </cell>
          <cell r="AE39">
            <v>10</v>
          </cell>
          <cell r="AF39">
            <v>10</v>
          </cell>
          <cell r="AG39">
            <v>10</v>
          </cell>
          <cell r="AH39">
            <v>10</v>
          </cell>
          <cell r="AI39">
            <v>10</v>
          </cell>
          <cell r="AJ39">
            <v>10</v>
          </cell>
          <cell r="AK39">
            <v>10</v>
          </cell>
          <cell r="AL39">
            <v>10</v>
          </cell>
          <cell r="AM39">
            <v>10</v>
          </cell>
          <cell r="AN39">
            <v>10</v>
          </cell>
          <cell r="AO39">
            <v>10</v>
          </cell>
          <cell r="AP39">
            <v>10</v>
          </cell>
          <cell r="AQ39">
            <v>10</v>
          </cell>
          <cell r="AR39">
            <v>5</v>
          </cell>
          <cell r="AS39">
            <v>9.615384615384615</v>
          </cell>
          <cell r="AT39">
            <v>10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2</v>
          </cell>
          <cell r="AZ39">
            <v>0</v>
          </cell>
          <cell r="BA39">
            <v>0</v>
          </cell>
          <cell r="BB39">
            <v>10</v>
          </cell>
          <cell r="BC39">
            <v>0</v>
          </cell>
          <cell r="BD39">
            <v>10</v>
          </cell>
          <cell r="BE39">
            <v>4</v>
          </cell>
          <cell r="BF39">
            <v>10</v>
          </cell>
          <cell r="BG39">
            <v>10</v>
          </cell>
          <cell r="BH39">
            <v>5</v>
          </cell>
          <cell r="BI39">
            <v>0</v>
          </cell>
          <cell r="BJ39">
            <v>5.8</v>
          </cell>
          <cell r="BK39">
            <v>5</v>
          </cell>
          <cell r="BL39">
            <v>10</v>
          </cell>
          <cell r="BM39">
            <v>10</v>
          </cell>
          <cell r="BN39">
            <v>10</v>
          </cell>
          <cell r="BO39">
            <v>8.16</v>
          </cell>
          <cell r="BP39">
            <v>5</v>
          </cell>
          <cell r="BQ39">
            <v>5</v>
          </cell>
          <cell r="BR39">
            <v>10</v>
          </cell>
          <cell r="BS39">
            <v>5</v>
          </cell>
          <cell r="BT39">
            <v>5</v>
          </cell>
          <cell r="BU39">
            <v>6.6319999999999997</v>
          </cell>
          <cell r="BV39">
            <v>6.6319999999999997</v>
          </cell>
        </row>
        <row r="40">
          <cell r="A40" t="str">
            <v>Total w/h supplied to TELCO</v>
          </cell>
          <cell r="B40">
            <v>3683</v>
          </cell>
          <cell r="C40">
            <v>3595</v>
          </cell>
          <cell r="D40">
            <v>7278</v>
          </cell>
          <cell r="E40">
            <v>3367</v>
          </cell>
          <cell r="F40">
            <v>5165</v>
          </cell>
          <cell r="G40">
            <v>4268</v>
          </cell>
          <cell r="H40">
            <v>1826</v>
          </cell>
          <cell r="I40">
            <v>77</v>
          </cell>
          <cell r="J40">
            <v>14626</v>
          </cell>
          <cell r="K40">
            <v>200</v>
          </cell>
          <cell r="L40">
            <v>3963</v>
          </cell>
          <cell r="M40">
            <v>1830</v>
          </cell>
          <cell r="N40">
            <v>2096</v>
          </cell>
          <cell r="O40">
            <v>4897</v>
          </cell>
          <cell r="P40">
            <v>12986</v>
          </cell>
          <cell r="Q40">
            <v>4897</v>
          </cell>
          <cell r="R40">
            <v>2348</v>
          </cell>
          <cell r="S40">
            <v>2348</v>
          </cell>
          <cell r="T40">
            <v>1015</v>
          </cell>
          <cell r="U40">
            <v>1751</v>
          </cell>
          <cell r="V40">
            <v>12359</v>
          </cell>
          <cell r="W40">
            <v>1986</v>
          </cell>
          <cell r="X40">
            <v>2877</v>
          </cell>
          <cell r="Y40">
            <v>3331</v>
          </cell>
          <cell r="Z40">
            <v>3884</v>
          </cell>
          <cell r="AA40">
            <v>2779</v>
          </cell>
          <cell r="AB40">
            <v>24437</v>
          </cell>
          <cell r="AC40">
            <v>2779</v>
          </cell>
          <cell r="AD40">
            <v>4794</v>
          </cell>
          <cell r="AE40">
            <v>8611</v>
          </cell>
          <cell r="AF40">
            <v>8611</v>
          </cell>
          <cell r="AG40">
            <v>4334</v>
          </cell>
          <cell r="AH40">
            <v>704</v>
          </cell>
          <cell r="AI40">
            <v>29129</v>
          </cell>
          <cell r="AJ40">
            <v>677</v>
          </cell>
          <cell r="AK40">
            <v>1651</v>
          </cell>
          <cell r="AL40">
            <v>6681</v>
          </cell>
          <cell r="AM40">
            <v>2206</v>
          </cell>
          <cell r="AN40">
            <v>2026</v>
          </cell>
          <cell r="AO40">
            <v>13241</v>
          </cell>
          <cell r="AP40">
            <v>2895</v>
          </cell>
          <cell r="AQ40">
            <v>5754</v>
          </cell>
          <cell r="AR40">
            <v>4448</v>
          </cell>
          <cell r="AS40">
            <v>3705</v>
          </cell>
          <cell r="AT40">
            <v>3066</v>
          </cell>
          <cell r="AU40">
            <v>19868</v>
          </cell>
        </row>
        <row r="41">
          <cell r="A41" t="str">
            <v>Performance Score</v>
          </cell>
          <cell r="B41">
            <v>39.14</v>
          </cell>
          <cell r="C41">
            <v>38.49</v>
          </cell>
          <cell r="D41">
            <v>65.8</v>
          </cell>
          <cell r="E41">
            <v>63.42</v>
          </cell>
          <cell r="F41">
            <v>61.39</v>
          </cell>
          <cell r="G41">
            <v>45.25</v>
          </cell>
          <cell r="H41">
            <v>45.41</v>
          </cell>
          <cell r="I41">
            <v>45.035714285714285</v>
          </cell>
          <cell r="J41">
            <v>50.33</v>
          </cell>
          <cell r="K41">
            <v>52.33</v>
          </cell>
          <cell r="L41">
            <v>52.33</v>
          </cell>
          <cell r="M41">
            <v>53.33</v>
          </cell>
          <cell r="N41">
            <v>52.08</v>
          </cell>
          <cell r="O41">
            <v>50.33</v>
          </cell>
          <cell r="P41">
            <v>68.58</v>
          </cell>
          <cell r="Q41">
            <v>71.24666666666667</v>
          </cell>
          <cell r="R41">
            <v>73.74666666666667</v>
          </cell>
          <cell r="S41">
            <v>2</v>
          </cell>
          <cell r="T41">
            <v>53.33</v>
          </cell>
          <cell r="U41">
            <v>62.7</v>
          </cell>
          <cell r="V41">
            <v>44</v>
          </cell>
          <cell r="W41">
            <v>47.963333333333338</v>
          </cell>
          <cell r="X41">
            <v>45</v>
          </cell>
          <cell r="Y41">
            <v>49.870000000000005</v>
          </cell>
          <cell r="Z41">
            <v>44.612000000000002</v>
          </cell>
          <cell r="AA41">
            <v>56.15</v>
          </cell>
          <cell r="AB41">
            <v>47.29</v>
          </cell>
          <cell r="AC41">
            <v>57.066666666666663</v>
          </cell>
          <cell r="AD41">
            <v>65.150000000000006</v>
          </cell>
          <cell r="AE41">
            <v>65.393333333333331</v>
          </cell>
          <cell r="AF41">
            <v>64.616666666666674</v>
          </cell>
          <cell r="AG41">
            <v>56.63333333333334</v>
          </cell>
          <cell r="AH41">
            <v>34.283333333333331</v>
          </cell>
          <cell r="AI41">
            <v>33.176666666666662</v>
          </cell>
          <cell r="AJ41">
            <v>25.42</v>
          </cell>
          <cell r="AK41">
            <v>60.436491228070174</v>
          </cell>
          <cell r="AL41">
            <v>39.93663157894737</v>
          </cell>
          <cell r="AM41">
            <v>68.49666666666667</v>
          </cell>
          <cell r="AN41">
            <v>23.27</v>
          </cell>
          <cell r="AO41">
            <v>35.926666666666662</v>
          </cell>
          <cell r="AP41">
            <v>49.2</v>
          </cell>
          <cell r="AQ41">
            <v>49.283333333333331</v>
          </cell>
          <cell r="AR41">
            <v>69.283333333333331</v>
          </cell>
          <cell r="AS41">
            <v>48.522804318488525</v>
          </cell>
          <cell r="AT41">
            <v>30.903333333333336</v>
          </cell>
          <cell r="AU41">
            <v>54.066666666666663</v>
          </cell>
          <cell r="AV41">
            <v>53.8</v>
          </cell>
          <cell r="AW41">
            <v>61.798245614035082</v>
          </cell>
          <cell r="AX41">
            <v>68.463333333333338</v>
          </cell>
          <cell r="AY41">
            <v>53.806315789473686</v>
          </cell>
          <cell r="AZ41">
            <v>36.593333333333334</v>
          </cell>
          <cell r="BA41">
            <v>26.593333333333337</v>
          </cell>
          <cell r="BB41">
            <v>56.078947368421055</v>
          </cell>
          <cell r="BC41">
            <v>66.214285714285722</v>
          </cell>
          <cell r="BD41">
            <v>35.333333333333336</v>
          </cell>
          <cell r="BE41">
            <v>44.648360902255632</v>
          </cell>
          <cell r="BF41">
            <v>32.714285714285715</v>
          </cell>
          <cell r="BG41">
            <v>40.043333333333337</v>
          </cell>
          <cell r="BH41">
            <v>46.9</v>
          </cell>
          <cell r="BI41">
            <v>46</v>
          </cell>
          <cell r="BJ41">
            <v>38.742148370927325</v>
          </cell>
          <cell r="BK41">
            <v>47.666666666666671</v>
          </cell>
          <cell r="BL41">
            <v>88.695652173913047</v>
          </cell>
          <cell r="BM41">
            <v>77.181818181818187</v>
          </cell>
          <cell r="BN41">
            <v>85</v>
          </cell>
          <cell r="BO41">
            <v>71.740234255599475</v>
          </cell>
          <cell r="BP41">
            <v>76.695652173913047</v>
          </cell>
          <cell r="BQ41">
            <v>72.130434782608688</v>
          </cell>
          <cell r="BR41">
            <v>56.771428571428572</v>
          </cell>
          <cell r="BS41">
            <v>75</v>
          </cell>
          <cell r="BT41">
            <v>75</v>
          </cell>
          <cell r="BU41">
            <v>78.605149956709951</v>
          </cell>
          <cell r="BV41">
            <v>82.836333333333329</v>
          </cell>
        </row>
      </sheetData>
      <sheetData sheetId="4" refreshError="1">
        <row r="2">
          <cell r="A2" t="str">
            <v>MSSL PERFORMANCE SCORE</v>
          </cell>
        </row>
        <row r="5">
          <cell r="A5" t="str">
            <v>CELL : HRD</v>
          </cell>
        </row>
        <row r="23">
          <cell r="B23" t="str">
            <v>JAN ' 99</v>
          </cell>
          <cell r="C23" t="str">
            <v>FEB ' 99</v>
          </cell>
          <cell r="D23" t="str">
            <v>MAR ' 99</v>
          </cell>
          <cell r="E23" t="str">
            <v>1st~ 10th APRIL</v>
          </cell>
          <cell r="F23" t="str">
            <v>APRIL (WK-3)</v>
          </cell>
          <cell r="G23" t="str">
            <v>APRIL (WK-4)</v>
          </cell>
          <cell r="H23" t="str">
            <v>APRIL (WK-5)</v>
          </cell>
          <cell r="I23" t="str">
            <v>APRIL ' 99</v>
          </cell>
          <cell r="J23" t="str">
            <v>MAY(WK-1)</v>
          </cell>
          <cell r="K23" t="str">
            <v>MAY(WK-2)</v>
          </cell>
          <cell r="L23" t="str">
            <v>MAY(WK-3)</v>
          </cell>
          <cell r="M23" t="str">
            <v>MAY(WK-4)</v>
          </cell>
          <cell r="N23" t="str">
            <v>MAY'99</v>
          </cell>
          <cell r="O23" t="str">
            <v>JUNE(WK-1)</v>
          </cell>
          <cell r="P23" t="str">
            <v>JUNE(WK-2)</v>
          </cell>
          <cell r="Q23" t="str">
            <v>JUNE(WK-3)</v>
          </cell>
          <cell r="R23" t="str">
            <v>JUNE(WK-4)</v>
          </cell>
          <cell r="S23" t="str">
            <v>JUNE(WK-5)</v>
          </cell>
          <cell r="T23" t="str">
            <v>JUNE'99</v>
          </cell>
          <cell r="U23" t="str">
            <v>JUL(WK-1)</v>
          </cell>
          <cell r="V23" t="str">
            <v>JUL(WK-2)</v>
          </cell>
          <cell r="W23" t="str">
            <v>JUL(WK-3)</v>
          </cell>
          <cell r="X23" t="str">
            <v>JUL(WK-4)</v>
          </cell>
          <cell r="Y23" t="str">
            <v>JUL(WK-5)</v>
          </cell>
          <cell r="Z23" t="str">
            <v>JULY'99</v>
          </cell>
          <cell r="AA23" t="str">
            <v>AUG(WK-1)</v>
          </cell>
          <cell r="AB23" t="str">
            <v>AUG(WK-2)</v>
          </cell>
          <cell r="AC23" t="str">
            <v>AUG(WK-3)</v>
          </cell>
          <cell r="AD23" t="str">
            <v>AUG(WK-4)</v>
          </cell>
          <cell r="AE23" t="str">
            <v>AUG(WK-5)</v>
          </cell>
          <cell r="AF23" t="str">
            <v>AUG'99</v>
          </cell>
          <cell r="AG23" t="str">
            <v>SEPT(WK-1)</v>
          </cell>
          <cell r="AH23" t="str">
            <v>SEPT(WK-2)</v>
          </cell>
          <cell r="AI23" t="str">
            <v>SEPT(WK-3)</v>
          </cell>
          <cell r="AJ23" t="str">
            <v>SEPT(WK-4)</v>
          </cell>
          <cell r="AK23" t="str">
            <v>SEPT(WK-5)</v>
          </cell>
          <cell r="AL23" t="str">
            <v>SEPT'99</v>
          </cell>
          <cell r="AM23" t="str">
            <v>OCT(WK-1)</v>
          </cell>
          <cell r="AN23" t="str">
            <v>OCT(WK-2)</v>
          </cell>
          <cell r="AO23" t="str">
            <v>OCT(WK-3)</v>
          </cell>
          <cell r="AP23" t="str">
            <v>OCT(WK-4)</v>
          </cell>
          <cell r="AQ23" t="str">
            <v>OCT(WK-5)</v>
          </cell>
          <cell r="AR23" t="str">
            <v>OCT(WK-6) 31.10</v>
          </cell>
          <cell r="AS23" t="str">
            <v>OCT'99</v>
          </cell>
          <cell r="AT23" t="str">
            <v>NOV(WK-1)</v>
          </cell>
          <cell r="AU23" t="str">
            <v>NOV(WK-2)</v>
          </cell>
          <cell r="AV23" t="str">
            <v>NOV(WK-3)</v>
          </cell>
          <cell r="AW23" t="str">
            <v>NOV(WK-4)</v>
          </cell>
          <cell r="AX23" t="str">
            <v>NOV(WK-5)</v>
          </cell>
          <cell r="AY23" t="str">
            <v>NOV'99</v>
          </cell>
          <cell r="AZ23" t="str">
            <v>DEC(wk-1)</v>
          </cell>
          <cell r="BA23" t="str">
            <v>DEC(wk-2)</v>
          </cell>
          <cell r="BB23" t="str">
            <v>DEC(wk-3)</v>
          </cell>
          <cell r="BC23" t="str">
            <v>DEC(wk-4)</v>
          </cell>
          <cell r="BD23" t="str">
            <v>DEC(wk-5)</v>
          </cell>
          <cell r="BE23" t="str">
            <v>DEC'99</v>
          </cell>
        </row>
        <row r="25">
          <cell r="A25" t="str">
            <v>Employee Turn Over Ratio</v>
          </cell>
          <cell r="B25" t="str">
            <v>N.A</v>
          </cell>
          <cell r="C25" t="str">
            <v>N.A</v>
          </cell>
          <cell r="D25">
            <v>1.94</v>
          </cell>
          <cell r="E25">
            <v>1.94</v>
          </cell>
          <cell r="F25">
            <v>1.94</v>
          </cell>
          <cell r="G25">
            <v>1.94</v>
          </cell>
          <cell r="H25">
            <v>1.94</v>
          </cell>
          <cell r="I25">
            <v>1.94</v>
          </cell>
          <cell r="J25">
            <v>3.5</v>
          </cell>
          <cell r="K25">
            <v>3.5</v>
          </cell>
          <cell r="L25">
            <v>3.5</v>
          </cell>
          <cell r="M25">
            <v>3.5</v>
          </cell>
          <cell r="N25">
            <v>3.5</v>
          </cell>
          <cell r="O25">
            <v>1</v>
          </cell>
          <cell r="P25">
            <v>0.86</v>
          </cell>
          <cell r="Q25">
            <v>1.69</v>
          </cell>
          <cell r="R25">
            <v>1.3</v>
          </cell>
          <cell r="T25">
            <v>1</v>
          </cell>
          <cell r="U25">
            <v>0.8</v>
          </cell>
          <cell r="V25">
            <v>0.68</v>
          </cell>
          <cell r="W25">
            <v>7.2700000000000005</v>
          </cell>
          <cell r="X25">
            <v>1.7</v>
          </cell>
          <cell r="Y25">
            <v>0.01</v>
          </cell>
          <cell r="Z25">
            <v>2.0919999999999996</v>
          </cell>
          <cell r="AA25">
            <v>4.53</v>
          </cell>
          <cell r="AB25">
            <v>0.43</v>
          </cell>
          <cell r="AC25">
            <v>1.7</v>
          </cell>
          <cell r="AD25">
            <v>0</v>
          </cell>
          <cell r="AE25">
            <v>0</v>
          </cell>
          <cell r="AF25">
            <v>1.3320000000000001</v>
          </cell>
          <cell r="AG25">
            <v>0</v>
          </cell>
          <cell r="AH25">
            <v>0</v>
          </cell>
          <cell r="AI25">
            <v>0.02</v>
          </cell>
          <cell r="AJ25">
            <v>0</v>
          </cell>
          <cell r="AK25">
            <v>0</v>
          </cell>
          <cell r="AL25">
            <v>0.27040000000000003</v>
          </cell>
          <cell r="AM25">
            <v>4.0000000000000001E-3</v>
          </cell>
          <cell r="AN25">
            <v>4.0000000000000001E-3</v>
          </cell>
          <cell r="AO25">
            <v>0.02</v>
          </cell>
          <cell r="AP25">
            <v>0</v>
          </cell>
          <cell r="AQ25">
            <v>0.9</v>
          </cell>
          <cell r="AR25">
            <v>0.9</v>
          </cell>
          <cell r="AS25">
            <v>0.5616888888888889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</row>
        <row r="26">
          <cell r="A26" t="str">
            <v>Score ( out of 40 )</v>
          </cell>
          <cell r="B26" t="str">
            <v>N.A</v>
          </cell>
          <cell r="C26" t="str">
            <v>N.A</v>
          </cell>
          <cell r="D26">
            <v>30</v>
          </cell>
          <cell r="E26">
            <v>30</v>
          </cell>
          <cell r="F26">
            <v>30</v>
          </cell>
          <cell r="G26">
            <v>30</v>
          </cell>
          <cell r="H26">
            <v>30</v>
          </cell>
          <cell r="I26">
            <v>30</v>
          </cell>
          <cell r="J26">
            <v>20</v>
          </cell>
          <cell r="K26">
            <v>20</v>
          </cell>
          <cell r="L26">
            <v>20</v>
          </cell>
          <cell r="M26">
            <v>20</v>
          </cell>
          <cell r="N26">
            <v>20</v>
          </cell>
          <cell r="O26">
            <v>20</v>
          </cell>
          <cell r="P26">
            <v>20</v>
          </cell>
          <cell r="Q26">
            <v>25</v>
          </cell>
          <cell r="R26">
            <v>25</v>
          </cell>
          <cell r="T26">
            <v>60</v>
          </cell>
          <cell r="U26">
            <v>70</v>
          </cell>
          <cell r="V26">
            <v>70</v>
          </cell>
          <cell r="W26">
            <v>0</v>
          </cell>
          <cell r="X26">
            <v>60</v>
          </cell>
          <cell r="Y26">
            <v>80</v>
          </cell>
          <cell r="Z26">
            <v>56</v>
          </cell>
          <cell r="AA26">
            <v>30</v>
          </cell>
          <cell r="AB26">
            <v>80</v>
          </cell>
          <cell r="AC26">
            <v>60</v>
          </cell>
          <cell r="AD26">
            <v>80</v>
          </cell>
          <cell r="AE26">
            <v>80</v>
          </cell>
          <cell r="AF26">
            <v>66</v>
          </cell>
          <cell r="AG26">
            <v>80</v>
          </cell>
          <cell r="AH26">
            <v>80</v>
          </cell>
          <cell r="AI26">
            <v>80</v>
          </cell>
          <cell r="AJ26">
            <v>80</v>
          </cell>
          <cell r="AK26">
            <v>77.2</v>
          </cell>
          <cell r="AL26">
            <v>77.2</v>
          </cell>
          <cell r="AM26">
            <v>80</v>
          </cell>
          <cell r="AN26">
            <v>80</v>
          </cell>
          <cell r="AO26">
            <v>80</v>
          </cell>
          <cell r="AP26">
            <v>80</v>
          </cell>
          <cell r="AQ26">
            <v>70</v>
          </cell>
          <cell r="AR26">
            <v>70</v>
          </cell>
          <cell r="AS26">
            <v>40</v>
          </cell>
          <cell r="AT26">
            <v>40</v>
          </cell>
          <cell r="AU26">
            <v>40</v>
          </cell>
          <cell r="AV26">
            <v>40</v>
          </cell>
          <cell r="AW26">
            <v>40</v>
          </cell>
          <cell r="AX26">
            <v>40</v>
          </cell>
          <cell r="AY26">
            <v>40</v>
          </cell>
          <cell r="AZ26">
            <v>40</v>
          </cell>
          <cell r="BA26">
            <v>40</v>
          </cell>
          <cell r="BB26">
            <v>40</v>
          </cell>
          <cell r="BC26">
            <v>40</v>
          </cell>
          <cell r="BD26">
            <v>40</v>
          </cell>
          <cell r="BE26">
            <v>40</v>
          </cell>
        </row>
        <row r="28">
          <cell r="A28" t="str">
            <v>BUS ARRIVAL LATE</v>
          </cell>
          <cell r="AS28">
            <v>0</v>
          </cell>
          <cell r="AT28">
            <v>0</v>
          </cell>
          <cell r="AU28">
            <v>0</v>
          </cell>
          <cell r="AV28">
            <v>1</v>
          </cell>
          <cell r="AW28">
            <v>1</v>
          </cell>
          <cell r="AX28">
            <v>0</v>
          </cell>
          <cell r="AY28">
            <v>0.4</v>
          </cell>
          <cell r="AZ28">
            <v>0</v>
          </cell>
          <cell r="BA28">
            <v>0</v>
          </cell>
          <cell r="BB28">
            <v>1</v>
          </cell>
          <cell r="BC28">
            <v>0</v>
          </cell>
          <cell r="BD28">
            <v>1</v>
          </cell>
          <cell r="BE28">
            <v>0.4</v>
          </cell>
        </row>
        <row r="29">
          <cell r="A29" t="str">
            <v>Score ( out of 10 )</v>
          </cell>
          <cell r="AS29">
            <v>10</v>
          </cell>
          <cell r="AT29">
            <v>10</v>
          </cell>
          <cell r="AU29">
            <v>10</v>
          </cell>
          <cell r="AV29">
            <v>5</v>
          </cell>
          <cell r="AW29">
            <v>5</v>
          </cell>
          <cell r="AX29">
            <v>10</v>
          </cell>
          <cell r="AY29">
            <v>5</v>
          </cell>
          <cell r="AZ29">
            <v>10</v>
          </cell>
          <cell r="BA29">
            <v>10</v>
          </cell>
          <cell r="BB29">
            <v>5</v>
          </cell>
          <cell r="BC29">
            <v>10</v>
          </cell>
          <cell r="BD29">
            <v>5</v>
          </cell>
          <cell r="BE29">
            <v>5</v>
          </cell>
        </row>
        <row r="31">
          <cell r="A31" t="str">
            <v>Suggestion received during the week</v>
          </cell>
          <cell r="B31" t="str">
            <v>N.A</v>
          </cell>
          <cell r="C31" t="str">
            <v>N.A</v>
          </cell>
          <cell r="D31">
            <v>2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2</v>
          </cell>
          <cell r="J31">
            <v>0</v>
          </cell>
          <cell r="K31">
            <v>0</v>
          </cell>
          <cell r="L31">
            <v>0</v>
          </cell>
          <cell r="M31">
            <v>1</v>
          </cell>
          <cell r="N31">
            <v>1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T31">
            <v>0</v>
          </cell>
          <cell r="U31">
            <v>0</v>
          </cell>
          <cell r="V31">
            <v>1</v>
          </cell>
          <cell r="W31">
            <v>1</v>
          </cell>
          <cell r="X31">
            <v>0</v>
          </cell>
          <cell r="Y31">
            <v>0</v>
          </cell>
          <cell r="Z31">
            <v>2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2</v>
          </cell>
          <cell r="AP31">
            <v>0</v>
          </cell>
          <cell r="AQ31">
            <v>0</v>
          </cell>
          <cell r="AR31">
            <v>0</v>
          </cell>
          <cell r="AS31">
            <v>2</v>
          </cell>
          <cell r="AT31">
            <v>0</v>
          </cell>
          <cell r="AU31">
            <v>0</v>
          </cell>
          <cell r="AV31">
            <v>0</v>
          </cell>
          <cell r="AW31">
            <v>1</v>
          </cell>
          <cell r="AX31">
            <v>1</v>
          </cell>
          <cell r="AY31">
            <v>2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</row>
        <row r="32">
          <cell r="A32" t="str">
            <v>Tangible  suggetions  received in a week</v>
          </cell>
          <cell r="N32" t="str">
            <v>N.A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T32">
            <v>0</v>
          </cell>
          <cell r="U32">
            <v>0</v>
          </cell>
          <cell r="V32">
            <v>0</v>
          </cell>
          <cell r="W32">
            <v>1</v>
          </cell>
          <cell r="X32">
            <v>0</v>
          </cell>
          <cell r="Y32">
            <v>0</v>
          </cell>
          <cell r="Z32">
            <v>1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1</v>
          </cell>
          <cell r="AX32">
            <v>1</v>
          </cell>
          <cell r="AY32">
            <v>2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</row>
        <row r="33">
          <cell r="A33" t="str">
            <v>Intangible  suggetions  received in a week</v>
          </cell>
          <cell r="N33" t="str">
            <v>N.A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2</v>
          </cell>
          <cell r="AP33">
            <v>0</v>
          </cell>
          <cell r="AQ33">
            <v>0</v>
          </cell>
          <cell r="AR33">
            <v>0</v>
          </cell>
          <cell r="AS33">
            <v>2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</row>
        <row r="34">
          <cell r="A34" t="str">
            <v>Total Cell Members</v>
          </cell>
          <cell r="B34" t="str">
            <v>N.A</v>
          </cell>
          <cell r="C34" t="str">
            <v>N.A</v>
          </cell>
          <cell r="D34">
            <v>7</v>
          </cell>
          <cell r="E34">
            <v>7</v>
          </cell>
          <cell r="F34">
            <v>7</v>
          </cell>
          <cell r="G34">
            <v>7</v>
          </cell>
          <cell r="H34">
            <v>7</v>
          </cell>
          <cell r="I34">
            <v>35</v>
          </cell>
          <cell r="J34">
            <v>7</v>
          </cell>
          <cell r="K34">
            <v>7</v>
          </cell>
          <cell r="L34">
            <v>6</v>
          </cell>
          <cell r="M34">
            <v>6</v>
          </cell>
          <cell r="N34">
            <v>26</v>
          </cell>
          <cell r="O34">
            <v>6</v>
          </cell>
          <cell r="P34">
            <v>4</v>
          </cell>
          <cell r="Q34">
            <v>4</v>
          </cell>
          <cell r="R34">
            <v>4</v>
          </cell>
          <cell r="T34">
            <v>22</v>
          </cell>
          <cell r="U34">
            <v>4</v>
          </cell>
          <cell r="V34">
            <v>4</v>
          </cell>
          <cell r="W34">
            <v>4</v>
          </cell>
          <cell r="X34">
            <v>4</v>
          </cell>
          <cell r="Y34">
            <v>4</v>
          </cell>
          <cell r="Z34">
            <v>4</v>
          </cell>
          <cell r="AA34">
            <v>4</v>
          </cell>
          <cell r="AB34">
            <v>4</v>
          </cell>
          <cell r="AC34">
            <v>4</v>
          </cell>
          <cell r="AD34">
            <v>4</v>
          </cell>
          <cell r="AE34">
            <v>4</v>
          </cell>
          <cell r="AF34">
            <v>4</v>
          </cell>
          <cell r="AG34">
            <v>4</v>
          </cell>
          <cell r="AH34">
            <v>4</v>
          </cell>
          <cell r="AI34">
            <v>4</v>
          </cell>
          <cell r="AJ34">
            <v>4</v>
          </cell>
          <cell r="AK34">
            <v>4</v>
          </cell>
          <cell r="AL34">
            <v>4</v>
          </cell>
          <cell r="AM34">
            <v>4</v>
          </cell>
          <cell r="AN34">
            <v>4</v>
          </cell>
          <cell r="AO34">
            <v>4</v>
          </cell>
          <cell r="AP34">
            <v>4</v>
          </cell>
          <cell r="AQ34">
            <v>4</v>
          </cell>
          <cell r="AR34">
            <v>4</v>
          </cell>
          <cell r="AS34">
            <v>4</v>
          </cell>
          <cell r="AT34">
            <v>4</v>
          </cell>
          <cell r="AU34">
            <v>4</v>
          </cell>
          <cell r="AV34">
            <v>4</v>
          </cell>
          <cell r="AW34">
            <v>4</v>
          </cell>
          <cell r="AX34">
            <v>4</v>
          </cell>
          <cell r="AY34">
            <v>20</v>
          </cell>
          <cell r="AZ34">
            <v>20</v>
          </cell>
          <cell r="BA34">
            <v>4</v>
          </cell>
          <cell r="BB34">
            <v>4</v>
          </cell>
          <cell r="BC34">
            <v>4</v>
          </cell>
          <cell r="BD34">
            <v>4</v>
          </cell>
          <cell r="BE34">
            <v>36</v>
          </cell>
        </row>
        <row r="35">
          <cell r="A35" t="str">
            <v>Suggestion Scheme Score ( out of 5 )</v>
          </cell>
          <cell r="B35" t="str">
            <v>N.A</v>
          </cell>
          <cell r="C35" t="str">
            <v>N.A</v>
          </cell>
          <cell r="D35">
            <v>5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2.8571428571428572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1.9230769230769231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T35">
            <v>0</v>
          </cell>
          <cell r="U35">
            <v>0</v>
          </cell>
          <cell r="V35">
            <v>0</v>
          </cell>
          <cell r="W35">
            <v>1.2</v>
          </cell>
          <cell r="X35">
            <v>0</v>
          </cell>
          <cell r="Y35">
            <v>0</v>
          </cell>
          <cell r="Z35">
            <v>0.8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5</v>
          </cell>
          <cell r="AT35">
            <v>0</v>
          </cell>
          <cell r="AU35">
            <v>0</v>
          </cell>
          <cell r="AV35">
            <v>0</v>
          </cell>
          <cell r="AW35">
            <v>5</v>
          </cell>
          <cell r="AX35">
            <v>5</v>
          </cell>
          <cell r="AY35">
            <v>5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</row>
        <row r="37">
          <cell r="A37" t="str">
            <v>Attendance % for the week</v>
          </cell>
          <cell r="AS37">
            <v>85</v>
          </cell>
          <cell r="AT37">
            <v>94</v>
          </cell>
          <cell r="AU37">
            <v>50</v>
          </cell>
          <cell r="AV37">
            <v>58</v>
          </cell>
          <cell r="AW37">
            <v>83</v>
          </cell>
          <cell r="AX37">
            <v>92</v>
          </cell>
          <cell r="AY37">
            <v>75.400000000000006</v>
          </cell>
          <cell r="AZ37">
            <v>100</v>
          </cell>
          <cell r="BA37">
            <v>79</v>
          </cell>
          <cell r="BB37">
            <v>71</v>
          </cell>
          <cell r="BC37">
            <v>70</v>
          </cell>
          <cell r="BD37">
            <v>67</v>
          </cell>
          <cell r="BE37">
            <v>77.400000000000006</v>
          </cell>
        </row>
        <row r="38">
          <cell r="A38" t="str">
            <v>Attendance Score(5)</v>
          </cell>
          <cell r="AS38">
            <v>2</v>
          </cell>
          <cell r="AT38">
            <v>3</v>
          </cell>
          <cell r="AU38">
            <v>0</v>
          </cell>
          <cell r="AV38">
            <v>0</v>
          </cell>
          <cell r="AW38">
            <v>0</v>
          </cell>
          <cell r="AX38">
            <v>3</v>
          </cell>
          <cell r="AY38">
            <v>0</v>
          </cell>
          <cell r="AZ38">
            <v>5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</row>
        <row r="40">
          <cell r="A40" t="str">
            <v>5 S Audit Score ( out of 5 )</v>
          </cell>
          <cell r="B40" t="str">
            <v>N.A</v>
          </cell>
          <cell r="C40" t="str">
            <v>N.A</v>
          </cell>
          <cell r="D40">
            <v>2.59</v>
          </cell>
          <cell r="E40">
            <v>3.25</v>
          </cell>
          <cell r="F40">
            <v>3.25</v>
          </cell>
          <cell r="G40">
            <v>3.25</v>
          </cell>
          <cell r="H40">
            <v>3.25</v>
          </cell>
          <cell r="I40">
            <v>3.25</v>
          </cell>
          <cell r="J40">
            <v>4.25</v>
          </cell>
          <cell r="K40">
            <v>4.25</v>
          </cell>
          <cell r="L40">
            <v>4.25</v>
          </cell>
          <cell r="M40">
            <v>4.25</v>
          </cell>
          <cell r="N40">
            <v>4.25</v>
          </cell>
          <cell r="O40">
            <v>4.25</v>
          </cell>
          <cell r="P40">
            <v>4.25</v>
          </cell>
          <cell r="Q40">
            <v>4.25</v>
          </cell>
          <cell r="R40">
            <v>4.25</v>
          </cell>
          <cell r="T40">
            <v>4.25</v>
          </cell>
          <cell r="U40">
            <v>3.5</v>
          </cell>
          <cell r="V40">
            <v>4.5</v>
          </cell>
          <cell r="W40">
            <v>4</v>
          </cell>
          <cell r="X40">
            <v>3.66</v>
          </cell>
          <cell r="Y40">
            <v>4</v>
          </cell>
          <cell r="Z40">
            <v>3.9319999999999999</v>
          </cell>
          <cell r="AA40">
            <v>3.91</v>
          </cell>
          <cell r="AB40">
            <v>3.73</v>
          </cell>
          <cell r="AC40">
            <v>3.55</v>
          </cell>
          <cell r="AD40">
            <v>3.27</v>
          </cell>
          <cell r="AE40">
            <v>3.27</v>
          </cell>
          <cell r="AF40">
            <v>3.5460000000000003</v>
          </cell>
          <cell r="AG40">
            <v>2.5499999999999998</v>
          </cell>
          <cell r="AH40">
            <v>2.91</v>
          </cell>
          <cell r="AI40">
            <v>3.9</v>
          </cell>
          <cell r="AJ40">
            <v>3.9</v>
          </cell>
          <cell r="AK40">
            <v>2.69</v>
          </cell>
          <cell r="AL40">
            <v>3.3612000000000002</v>
          </cell>
          <cell r="AM40">
            <v>2.5499999999999998</v>
          </cell>
          <cell r="AN40">
            <v>2.92</v>
          </cell>
          <cell r="AO40">
            <v>2</v>
          </cell>
          <cell r="AP40">
            <v>2.6666666666666665</v>
          </cell>
          <cell r="AQ40">
            <v>1.95</v>
          </cell>
          <cell r="AR40">
            <v>1.95</v>
          </cell>
          <cell r="AS40">
            <v>3.0346592592592589</v>
          </cell>
          <cell r="AT40">
            <v>3</v>
          </cell>
          <cell r="AU40">
            <v>2.6</v>
          </cell>
          <cell r="AV40">
            <v>2.46</v>
          </cell>
          <cell r="AW40">
            <v>3.0714285714285716</v>
          </cell>
          <cell r="AX40">
            <v>3.07</v>
          </cell>
          <cell r="AY40">
            <v>2.8402857142857139</v>
          </cell>
          <cell r="AZ40">
            <v>3.06</v>
          </cell>
          <cell r="BA40">
            <v>3.36</v>
          </cell>
          <cell r="BB40">
            <v>3.1538461538461537</v>
          </cell>
          <cell r="BC40">
            <v>3.5</v>
          </cell>
          <cell r="BD40">
            <v>2.6428571428571428</v>
          </cell>
          <cell r="BE40">
            <v>3.1433406593406592</v>
          </cell>
        </row>
        <row r="42">
          <cell r="A42" t="str">
            <v>Attendance (%)</v>
          </cell>
          <cell r="B42" t="str">
            <v>N.A</v>
          </cell>
          <cell r="C42" t="str">
            <v>N.A</v>
          </cell>
          <cell r="D42">
            <v>84</v>
          </cell>
          <cell r="E42">
            <v>78</v>
          </cell>
          <cell r="F42">
            <v>76</v>
          </cell>
          <cell r="G42">
            <v>80</v>
          </cell>
          <cell r="H42">
            <v>81</v>
          </cell>
          <cell r="I42">
            <v>78.75</v>
          </cell>
          <cell r="J42">
            <v>81</v>
          </cell>
          <cell r="K42">
            <v>80</v>
          </cell>
          <cell r="L42">
            <v>94</v>
          </cell>
          <cell r="M42">
            <v>91</v>
          </cell>
          <cell r="N42">
            <v>86.5</v>
          </cell>
          <cell r="O42">
            <v>60</v>
          </cell>
          <cell r="P42">
            <v>79</v>
          </cell>
          <cell r="Q42">
            <v>96</v>
          </cell>
          <cell r="R42">
            <v>90</v>
          </cell>
          <cell r="T42">
            <v>83.8</v>
          </cell>
          <cell r="U42">
            <v>88</v>
          </cell>
          <cell r="V42">
            <v>71</v>
          </cell>
          <cell r="W42">
            <v>83</v>
          </cell>
          <cell r="X42">
            <v>60</v>
          </cell>
          <cell r="Y42">
            <v>83</v>
          </cell>
          <cell r="Z42">
            <v>77</v>
          </cell>
          <cell r="AA42">
            <v>75</v>
          </cell>
          <cell r="AB42">
            <v>96</v>
          </cell>
          <cell r="AC42">
            <v>75</v>
          </cell>
          <cell r="AD42">
            <v>67</v>
          </cell>
          <cell r="AE42">
            <v>100</v>
          </cell>
          <cell r="AF42">
            <v>82.6</v>
          </cell>
          <cell r="AG42">
            <v>83</v>
          </cell>
          <cell r="AH42">
            <v>85</v>
          </cell>
          <cell r="AI42">
            <v>75</v>
          </cell>
          <cell r="AJ42">
            <v>85</v>
          </cell>
          <cell r="AK42">
            <v>81</v>
          </cell>
          <cell r="AL42">
            <v>82.12</v>
          </cell>
          <cell r="AM42">
            <v>100</v>
          </cell>
          <cell r="AN42">
            <v>92</v>
          </cell>
          <cell r="AO42">
            <v>71</v>
          </cell>
          <cell r="AP42">
            <v>100</v>
          </cell>
          <cell r="AQ42">
            <v>88</v>
          </cell>
          <cell r="AR42">
            <v>88</v>
          </cell>
          <cell r="AS42">
            <v>84</v>
          </cell>
          <cell r="AT42">
            <v>90</v>
          </cell>
          <cell r="AU42">
            <v>77</v>
          </cell>
          <cell r="AV42">
            <v>84</v>
          </cell>
          <cell r="AW42">
            <v>87</v>
          </cell>
          <cell r="AX42">
            <v>85</v>
          </cell>
          <cell r="AY42">
            <v>84.6</v>
          </cell>
          <cell r="AZ42">
            <v>83</v>
          </cell>
          <cell r="BA42">
            <v>86</v>
          </cell>
          <cell r="BB42">
            <v>86</v>
          </cell>
          <cell r="BC42">
            <v>84</v>
          </cell>
          <cell r="BD42">
            <v>83</v>
          </cell>
          <cell r="BE42">
            <v>84.4</v>
          </cell>
        </row>
        <row r="43">
          <cell r="A43" t="str">
            <v>Attendance Score ( out of 35 )</v>
          </cell>
          <cell r="B43" t="str">
            <v>N.A</v>
          </cell>
          <cell r="C43" t="str">
            <v>N.A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3</v>
          </cell>
          <cell r="M43">
            <v>3</v>
          </cell>
          <cell r="N43">
            <v>1.5</v>
          </cell>
          <cell r="O43">
            <v>0</v>
          </cell>
          <cell r="P43">
            <v>0</v>
          </cell>
          <cell r="Q43">
            <v>5</v>
          </cell>
          <cell r="R43">
            <v>3</v>
          </cell>
          <cell r="T43">
            <v>0</v>
          </cell>
          <cell r="U43">
            <v>2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5</v>
          </cell>
          <cell r="AC43">
            <v>0</v>
          </cell>
          <cell r="AD43">
            <v>0</v>
          </cell>
          <cell r="AE43">
            <v>5</v>
          </cell>
          <cell r="AF43">
            <v>0</v>
          </cell>
          <cell r="AG43">
            <v>0</v>
          </cell>
          <cell r="AH43">
            <v>2</v>
          </cell>
          <cell r="AI43">
            <v>0</v>
          </cell>
          <cell r="AJ43">
            <v>2</v>
          </cell>
          <cell r="AK43">
            <v>0</v>
          </cell>
          <cell r="AL43">
            <v>0</v>
          </cell>
          <cell r="AM43">
            <v>5</v>
          </cell>
          <cell r="AN43">
            <v>3</v>
          </cell>
          <cell r="AO43">
            <v>0</v>
          </cell>
          <cell r="AP43">
            <v>5</v>
          </cell>
          <cell r="AQ43">
            <v>2</v>
          </cell>
          <cell r="AR43">
            <v>2</v>
          </cell>
          <cell r="AS43">
            <v>0</v>
          </cell>
          <cell r="AT43">
            <v>25</v>
          </cell>
          <cell r="AU43">
            <v>0</v>
          </cell>
          <cell r="AV43">
            <v>0</v>
          </cell>
          <cell r="AW43">
            <v>15</v>
          </cell>
          <cell r="AX43">
            <v>15</v>
          </cell>
          <cell r="AY43">
            <v>0</v>
          </cell>
          <cell r="AZ43">
            <v>0</v>
          </cell>
          <cell r="BA43">
            <v>15</v>
          </cell>
          <cell r="BB43">
            <v>15</v>
          </cell>
          <cell r="BC43">
            <v>0</v>
          </cell>
          <cell r="BD43">
            <v>0</v>
          </cell>
          <cell r="BE43">
            <v>0</v>
          </cell>
        </row>
        <row r="45">
          <cell r="A45" t="str">
            <v>Performance Score</v>
          </cell>
          <cell r="B45" t="str">
            <v>N.A</v>
          </cell>
          <cell r="C45" t="str">
            <v>N.A</v>
          </cell>
          <cell r="D45">
            <v>37.590000000000003</v>
          </cell>
          <cell r="E45">
            <v>33.25</v>
          </cell>
          <cell r="F45">
            <v>33.25</v>
          </cell>
          <cell r="G45">
            <v>33.25</v>
          </cell>
          <cell r="H45">
            <v>33.25</v>
          </cell>
          <cell r="I45">
            <v>36.107142857142861</v>
          </cell>
          <cell r="J45">
            <v>24.25</v>
          </cell>
          <cell r="K45">
            <v>24.25</v>
          </cell>
          <cell r="L45">
            <v>27.25</v>
          </cell>
          <cell r="M45">
            <v>27.25</v>
          </cell>
          <cell r="N45">
            <v>27.673076923076923</v>
          </cell>
          <cell r="O45">
            <v>24.25</v>
          </cell>
          <cell r="P45">
            <v>24.25</v>
          </cell>
          <cell r="Q45">
            <v>34.25</v>
          </cell>
          <cell r="R45">
            <v>32.25</v>
          </cell>
          <cell r="T45">
            <v>64.25</v>
          </cell>
          <cell r="U45">
            <v>75.5</v>
          </cell>
          <cell r="V45">
            <v>74.5</v>
          </cell>
          <cell r="W45">
            <v>5.2</v>
          </cell>
          <cell r="X45">
            <v>63.66</v>
          </cell>
          <cell r="Y45">
            <v>84</v>
          </cell>
          <cell r="Z45">
            <v>60.731999999999999</v>
          </cell>
          <cell r="AA45">
            <v>33.909999999999997</v>
          </cell>
          <cell r="AB45">
            <v>88.73</v>
          </cell>
          <cell r="AC45">
            <v>63.55</v>
          </cell>
          <cell r="AD45">
            <v>83.27</v>
          </cell>
          <cell r="AE45">
            <v>88.27</v>
          </cell>
          <cell r="AF45">
            <v>69.546000000000006</v>
          </cell>
          <cell r="AG45">
            <v>82.55</v>
          </cell>
          <cell r="AH45">
            <v>84.91</v>
          </cell>
          <cell r="AI45">
            <v>83.9</v>
          </cell>
          <cell r="AJ45">
            <v>85.9</v>
          </cell>
          <cell r="AK45">
            <v>79.89</v>
          </cell>
          <cell r="AL45">
            <v>80.561199999999999</v>
          </cell>
          <cell r="AM45">
            <v>87.55</v>
          </cell>
          <cell r="AN45">
            <v>85.92</v>
          </cell>
          <cell r="AO45">
            <v>82</v>
          </cell>
          <cell r="AP45">
            <v>87.666666666666671</v>
          </cell>
          <cell r="AQ45">
            <v>73.95</v>
          </cell>
          <cell r="AR45">
            <v>73.95</v>
          </cell>
          <cell r="AS45">
            <v>58.034659259259257</v>
          </cell>
          <cell r="AT45">
            <v>78</v>
          </cell>
          <cell r="AU45">
            <v>52.6</v>
          </cell>
          <cell r="AV45">
            <v>47.46</v>
          </cell>
          <cell r="AW45">
            <v>68.071428571428569</v>
          </cell>
          <cell r="AX45">
            <v>73.069999999999993</v>
          </cell>
          <cell r="AY45">
            <v>52.840285714285713</v>
          </cell>
          <cell r="AZ45">
            <v>53.06</v>
          </cell>
          <cell r="BA45">
            <v>68.36</v>
          </cell>
          <cell r="BB45">
            <v>63.153846153846153</v>
          </cell>
          <cell r="BC45">
            <v>53.5</v>
          </cell>
          <cell r="BD45">
            <v>47.642857142857146</v>
          </cell>
          <cell r="BE45">
            <v>48.143340659340659</v>
          </cell>
        </row>
      </sheetData>
      <sheetData sheetId="5" refreshError="1">
        <row r="1">
          <cell r="A1" t="str">
            <v>MSSL PERFORMANCE SCORE</v>
          </cell>
          <cell r="B1" t="str">
            <v>PLANT PERFORMANCE SCORE</v>
          </cell>
          <cell r="S1" t="str">
            <v>MSSL-PUNE</v>
          </cell>
        </row>
        <row r="2">
          <cell r="A2" t="str">
            <v>MSSL PERFORMANCE SCORE</v>
          </cell>
        </row>
        <row r="3">
          <cell r="A3" t="str">
            <v>TEAM : ENGINEERING</v>
          </cell>
        </row>
        <row r="4">
          <cell r="A4" t="str">
            <v>CELL : MARKETING</v>
          </cell>
        </row>
        <row r="5">
          <cell r="B5" t="str">
            <v>Jan. (wk-1)</v>
          </cell>
          <cell r="C5" t="str">
            <v>Jan. (wk-2)</v>
          </cell>
          <cell r="D5" t="str">
            <v>Jan. (wk-3)</v>
          </cell>
          <cell r="E5" t="str">
            <v>Jan. (wk-4)</v>
          </cell>
          <cell r="F5" t="str">
            <v>Jan. (wk-5)</v>
          </cell>
          <cell r="G5" t="str">
            <v>Mar-99(wk-1)</v>
          </cell>
          <cell r="H5" t="str">
            <v>March-99(wk-2)</v>
          </cell>
          <cell r="I5" t="str">
            <v>March-99(wk-3)</v>
          </cell>
          <cell r="J5" t="str">
            <v>March-99(wk-4)</v>
          </cell>
          <cell r="K5">
            <v>36220</v>
          </cell>
          <cell r="L5" t="str">
            <v>Apr (wk-1)</v>
          </cell>
          <cell r="M5" t="str">
            <v>Apr (wk-2)</v>
          </cell>
          <cell r="N5" t="str">
            <v>Apr (wk-3)</v>
          </cell>
          <cell r="O5" t="str">
            <v>Apr (wk-4)</v>
          </cell>
          <cell r="P5" t="str">
            <v>Jun(wk-5)</v>
          </cell>
          <cell r="Q5" t="str">
            <v>Jul(wk-1)</v>
          </cell>
          <cell r="R5" t="str">
            <v>Jul(wk-2)</v>
          </cell>
          <cell r="S5" t="str">
            <v>Jul(wk-3)</v>
          </cell>
          <cell r="T5" t="str">
            <v>Jul(wk-4)</v>
          </cell>
          <cell r="U5" t="str">
            <v>Jul(wk-5)</v>
          </cell>
          <cell r="V5" t="str">
            <v>JULY'99</v>
          </cell>
          <cell r="W5" t="str">
            <v>AUG(WK-1)</v>
          </cell>
          <cell r="X5" t="str">
            <v>AUG(WK-2)</v>
          </cell>
          <cell r="Y5" t="str">
            <v>AUG(WK-3)</v>
          </cell>
          <cell r="Z5" t="str">
            <v>AUG(WK-4)</v>
          </cell>
          <cell r="AA5" t="str">
            <v>AUG(WK-5)</v>
          </cell>
          <cell r="AB5" t="str">
            <v>AUG'99</v>
          </cell>
          <cell r="AC5" t="str">
            <v>SEPT(WK-1)</v>
          </cell>
          <cell r="AD5" t="str">
            <v>SEPT(WK-2)</v>
          </cell>
          <cell r="AE5" t="str">
            <v>SEPT(WK-3)</v>
          </cell>
          <cell r="AF5" t="str">
            <v>SEPT(WK-4)</v>
          </cell>
          <cell r="AG5" t="str">
            <v>SEPT(WK-5)</v>
          </cell>
          <cell r="AH5" t="str">
            <v>SEPT'99</v>
          </cell>
        </row>
        <row r="7">
          <cell r="A7" t="str">
            <v>Defects contributed to Engg. dept.(20)</v>
          </cell>
          <cell r="B7">
            <v>40</v>
          </cell>
          <cell r="C7">
            <v>40</v>
          </cell>
          <cell r="D7">
            <v>40</v>
          </cell>
          <cell r="E7">
            <v>40</v>
          </cell>
          <cell r="G7">
            <v>0</v>
          </cell>
          <cell r="H7">
            <v>0</v>
          </cell>
          <cell r="I7">
            <v>0</v>
          </cell>
          <cell r="J7">
            <v>1</v>
          </cell>
          <cell r="K7">
            <v>0</v>
          </cell>
          <cell r="L7">
            <v>1</v>
          </cell>
          <cell r="M7">
            <v>0</v>
          </cell>
          <cell r="N7">
            <v>0</v>
          </cell>
          <cell r="O7">
            <v>0</v>
          </cell>
          <cell r="P7">
            <v>1</v>
          </cell>
          <cell r="Q7">
            <v>1</v>
          </cell>
          <cell r="R7">
            <v>7</v>
          </cell>
          <cell r="S7">
            <v>110</v>
          </cell>
          <cell r="T7">
            <v>0</v>
          </cell>
          <cell r="U7">
            <v>0</v>
          </cell>
          <cell r="V7">
            <v>23.6</v>
          </cell>
          <cell r="W7">
            <v>2</v>
          </cell>
          <cell r="X7">
            <v>500</v>
          </cell>
          <cell r="Y7">
            <v>0</v>
          </cell>
          <cell r="Z7">
            <v>12</v>
          </cell>
          <cell r="AA7">
            <v>5</v>
          </cell>
          <cell r="AB7">
            <v>103.8</v>
          </cell>
          <cell r="AC7">
            <v>0</v>
          </cell>
          <cell r="AD7">
            <v>100</v>
          </cell>
          <cell r="AE7">
            <v>16</v>
          </cell>
          <cell r="AF7">
            <v>5</v>
          </cell>
          <cell r="AG7">
            <v>83</v>
          </cell>
          <cell r="AH7">
            <v>40.799999999999997</v>
          </cell>
        </row>
        <row r="8">
          <cell r="A8" t="str">
            <v>Score(20)</v>
          </cell>
          <cell r="B8">
            <v>0</v>
          </cell>
          <cell r="C8">
            <v>1</v>
          </cell>
          <cell r="D8">
            <v>1</v>
          </cell>
          <cell r="E8">
            <v>1</v>
          </cell>
          <cell r="G8">
            <v>15</v>
          </cell>
          <cell r="H8">
            <v>15</v>
          </cell>
          <cell r="I8">
            <v>15</v>
          </cell>
          <cell r="J8">
            <v>5</v>
          </cell>
          <cell r="K8">
            <v>15</v>
          </cell>
          <cell r="L8">
            <v>15</v>
          </cell>
          <cell r="M8">
            <v>15</v>
          </cell>
          <cell r="N8">
            <v>15</v>
          </cell>
          <cell r="O8">
            <v>15</v>
          </cell>
          <cell r="P8">
            <v>5</v>
          </cell>
          <cell r="Q8">
            <v>5</v>
          </cell>
          <cell r="R8">
            <v>0</v>
          </cell>
          <cell r="S8">
            <v>0</v>
          </cell>
          <cell r="T8">
            <v>15</v>
          </cell>
          <cell r="U8">
            <v>15</v>
          </cell>
          <cell r="V8">
            <v>0</v>
          </cell>
          <cell r="W8">
            <v>0</v>
          </cell>
          <cell r="X8">
            <v>0</v>
          </cell>
          <cell r="Y8">
            <v>15</v>
          </cell>
          <cell r="Z8">
            <v>0</v>
          </cell>
          <cell r="AA8">
            <v>0</v>
          </cell>
          <cell r="AB8">
            <v>0</v>
          </cell>
          <cell r="AC8">
            <v>15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</row>
        <row r="10">
          <cell r="A10" t="str">
            <v>No. Of MIN not implemented</v>
          </cell>
          <cell r="B10">
            <v>3</v>
          </cell>
          <cell r="C10">
            <v>3</v>
          </cell>
          <cell r="D10">
            <v>3</v>
          </cell>
          <cell r="E10">
            <v>3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1</v>
          </cell>
          <cell r="AA10">
            <v>1</v>
          </cell>
          <cell r="AB10">
            <v>2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A11" t="str">
            <v>Score(10)</v>
          </cell>
          <cell r="B11">
            <v>0</v>
          </cell>
          <cell r="C11">
            <v>10</v>
          </cell>
          <cell r="D11">
            <v>10</v>
          </cell>
          <cell r="E11">
            <v>10</v>
          </cell>
          <cell r="G11">
            <v>20</v>
          </cell>
          <cell r="H11">
            <v>20</v>
          </cell>
          <cell r="I11">
            <v>20</v>
          </cell>
          <cell r="J11">
            <v>20</v>
          </cell>
          <cell r="K11">
            <v>20</v>
          </cell>
          <cell r="L11">
            <v>20</v>
          </cell>
          <cell r="M11">
            <v>0</v>
          </cell>
          <cell r="N11">
            <v>20</v>
          </cell>
          <cell r="O11">
            <v>20</v>
          </cell>
          <cell r="P11">
            <v>20</v>
          </cell>
          <cell r="Q11">
            <v>10</v>
          </cell>
          <cell r="R11">
            <v>10</v>
          </cell>
          <cell r="S11">
            <v>10</v>
          </cell>
          <cell r="T11">
            <v>10</v>
          </cell>
          <cell r="U11">
            <v>10</v>
          </cell>
          <cell r="V11">
            <v>10</v>
          </cell>
          <cell r="W11">
            <v>10</v>
          </cell>
          <cell r="X11">
            <v>10</v>
          </cell>
          <cell r="Y11">
            <v>10</v>
          </cell>
          <cell r="Z11">
            <v>0</v>
          </cell>
          <cell r="AA11">
            <v>0</v>
          </cell>
          <cell r="AB11">
            <v>0</v>
          </cell>
          <cell r="AC11">
            <v>10</v>
          </cell>
          <cell r="AD11">
            <v>10</v>
          </cell>
          <cell r="AE11">
            <v>10</v>
          </cell>
          <cell r="AF11">
            <v>10</v>
          </cell>
          <cell r="AG11">
            <v>10</v>
          </cell>
          <cell r="AH11">
            <v>10</v>
          </cell>
        </row>
        <row r="13">
          <cell r="A13" t="str">
            <v>Customer Committment failures</v>
          </cell>
          <cell r="B13">
            <v>10</v>
          </cell>
          <cell r="C13">
            <v>10</v>
          </cell>
          <cell r="D13">
            <v>10</v>
          </cell>
          <cell r="E13">
            <v>10</v>
          </cell>
          <cell r="G13">
            <v>0</v>
          </cell>
          <cell r="H13">
            <v>1</v>
          </cell>
          <cell r="I13">
            <v>0</v>
          </cell>
          <cell r="J13">
            <v>0</v>
          </cell>
          <cell r="K13">
            <v>1</v>
          </cell>
          <cell r="L13">
            <v>1</v>
          </cell>
          <cell r="M13">
            <v>0</v>
          </cell>
          <cell r="N13">
            <v>0</v>
          </cell>
          <cell r="P13">
            <v>1</v>
          </cell>
          <cell r="Q13">
            <v>1</v>
          </cell>
          <cell r="R13">
            <v>1</v>
          </cell>
          <cell r="S13">
            <v>1</v>
          </cell>
          <cell r="T13">
            <v>1</v>
          </cell>
          <cell r="U13">
            <v>0</v>
          </cell>
          <cell r="V13">
            <v>0.8</v>
          </cell>
          <cell r="W13">
            <v>2</v>
          </cell>
          <cell r="X13">
            <v>0</v>
          </cell>
          <cell r="Y13">
            <v>1</v>
          </cell>
          <cell r="Z13">
            <v>0</v>
          </cell>
          <cell r="AA13">
            <v>0</v>
          </cell>
          <cell r="AB13">
            <v>0.6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</row>
        <row r="14">
          <cell r="A14" t="str">
            <v>Score(35)</v>
          </cell>
          <cell r="B14">
            <v>140</v>
          </cell>
          <cell r="C14">
            <v>225</v>
          </cell>
          <cell r="D14">
            <v>430</v>
          </cell>
          <cell r="E14">
            <v>4050</v>
          </cell>
          <cell r="G14">
            <v>20</v>
          </cell>
          <cell r="H14">
            <v>0</v>
          </cell>
          <cell r="I14">
            <v>20</v>
          </cell>
          <cell r="J14">
            <v>20</v>
          </cell>
          <cell r="K14">
            <v>10</v>
          </cell>
          <cell r="L14">
            <v>10</v>
          </cell>
          <cell r="M14">
            <v>20</v>
          </cell>
          <cell r="N14">
            <v>20</v>
          </cell>
          <cell r="O14">
            <v>0</v>
          </cell>
          <cell r="P14">
            <v>10</v>
          </cell>
          <cell r="Q14">
            <v>10</v>
          </cell>
          <cell r="R14">
            <v>10</v>
          </cell>
          <cell r="S14">
            <v>10</v>
          </cell>
          <cell r="T14">
            <v>10</v>
          </cell>
          <cell r="U14">
            <v>35</v>
          </cell>
          <cell r="V14">
            <v>15</v>
          </cell>
          <cell r="W14">
            <v>0</v>
          </cell>
          <cell r="X14">
            <v>35</v>
          </cell>
          <cell r="Y14">
            <v>10</v>
          </cell>
          <cell r="Z14">
            <v>35</v>
          </cell>
          <cell r="AA14">
            <v>35</v>
          </cell>
          <cell r="AB14">
            <v>23</v>
          </cell>
          <cell r="AC14">
            <v>35</v>
          </cell>
          <cell r="AD14">
            <v>35</v>
          </cell>
          <cell r="AE14">
            <v>35</v>
          </cell>
          <cell r="AF14">
            <v>35</v>
          </cell>
          <cell r="AG14">
            <v>35</v>
          </cell>
          <cell r="AH14">
            <v>35</v>
          </cell>
        </row>
        <row r="16">
          <cell r="A16" t="str">
            <v>Internal committment failures</v>
          </cell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2</v>
          </cell>
          <cell r="M16">
            <v>1</v>
          </cell>
          <cell r="N16">
            <v>2</v>
          </cell>
          <cell r="O16">
            <v>1</v>
          </cell>
          <cell r="P16">
            <v>2</v>
          </cell>
          <cell r="Q16">
            <v>2</v>
          </cell>
          <cell r="R16">
            <v>2</v>
          </cell>
          <cell r="S16">
            <v>2</v>
          </cell>
          <cell r="T16">
            <v>2</v>
          </cell>
          <cell r="U16">
            <v>0</v>
          </cell>
          <cell r="V16">
            <v>1.6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1</v>
          </cell>
          <cell r="AH16">
            <v>0.2</v>
          </cell>
        </row>
        <row r="17">
          <cell r="A17" t="str">
            <v>Score(15)</v>
          </cell>
          <cell r="G17">
            <v>15</v>
          </cell>
          <cell r="H17">
            <v>15</v>
          </cell>
          <cell r="I17">
            <v>15</v>
          </cell>
          <cell r="J17">
            <v>12</v>
          </cell>
          <cell r="K17">
            <v>15</v>
          </cell>
          <cell r="L17">
            <v>9</v>
          </cell>
          <cell r="M17">
            <v>12</v>
          </cell>
          <cell r="N17">
            <v>9</v>
          </cell>
          <cell r="O17">
            <v>12</v>
          </cell>
          <cell r="P17">
            <v>3</v>
          </cell>
          <cell r="Q17">
            <v>3</v>
          </cell>
          <cell r="R17">
            <v>3</v>
          </cell>
          <cell r="S17">
            <v>3</v>
          </cell>
          <cell r="T17">
            <v>3</v>
          </cell>
          <cell r="U17">
            <v>15</v>
          </cell>
          <cell r="V17">
            <v>5.4</v>
          </cell>
          <cell r="W17">
            <v>15</v>
          </cell>
          <cell r="X17">
            <v>15</v>
          </cell>
          <cell r="Y17">
            <v>15</v>
          </cell>
          <cell r="Z17">
            <v>15</v>
          </cell>
          <cell r="AA17">
            <v>15</v>
          </cell>
          <cell r="AB17">
            <v>15</v>
          </cell>
          <cell r="AC17">
            <v>15</v>
          </cell>
          <cell r="AD17">
            <v>15</v>
          </cell>
          <cell r="AE17">
            <v>15</v>
          </cell>
          <cell r="AF17">
            <v>15</v>
          </cell>
          <cell r="AG17">
            <v>15</v>
          </cell>
          <cell r="AH17">
            <v>15</v>
          </cell>
        </row>
        <row r="18">
          <cell r="B18" t="str">
            <v>MAY(WK-3)</v>
          </cell>
          <cell r="C18" t="str">
            <v>MAY(WK-4)</v>
          </cell>
          <cell r="D18" t="str">
            <v>MAY'99</v>
          </cell>
          <cell r="E18" t="str">
            <v>Jun(wk-1)</v>
          </cell>
          <cell r="F18" t="str">
            <v>Jun(wk-2)</v>
          </cell>
          <cell r="G18" t="str">
            <v>Jun(wk-3)</v>
          </cell>
          <cell r="H18" t="str">
            <v>Jun(wk-4)</v>
          </cell>
          <cell r="I18" t="str">
            <v>Jun(wk-5)</v>
          </cell>
          <cell r="J18" t="str">
            <v>JUNE'99</v>
          </cell>
          <cell r="K18" t="str">
            <v>JUL(WK-1)</v>
          </cell>
          <cell r="L18" t="str">
            <v>JUL(WK-2)</v>
          </cell>
          <cell r="M18" t="str">
            <v>JUL(WK-3)</v>
          </cell>
          <cell r="N18" t="str">
            <v>JUL(WK-4)</v>
          </cell>
          <cell r="O18" t="str">
            <v>JUL(WK-5)</v>
          </cell>
          <cell r="P18" t="str">
            <v>JULY'99</v>
          </cell>
          <cell r="Q18" t="str">
            <v>AUG(WK-1)</v>
          </cell>
          <cell r="R18" t="str">
            <v>AUG(WK-2)</v>
          </cell>
          <cell r="S18" t="str">
            <v>AUG(WK-3)</v>
          </cell>
          <cell r="T18" t="str">
            <v>AUG(WK-4)</v>
          </cell>
          <cell r="U18" t="str">
            <v>AUG(WK-5)</v>
          </cell>
          <cell r="V18" t="str">
            <v>AUG'99</v>
          </cell>
          <cell r="W18" t="str">
            <v>SEPT(WK-1)</v>
          </cell>
          <cell r="X18" t="str">
            <v>SEPT(WK-2)</v>
          </cell>
          <cell r="Y18" t="str">
            <v>SEPT(WK-3)</v>
          </cell>
          <cell r="Z18" t="str">
            <v>SEPT(WK-4)</v>
          </cell>
          <cell r="AA18" t="str">
            <v>SEPT(WK-5)</v>
          </cell>
          <cell r="AB18" t="str">
            <v>SEPT'99</v>
          </cell>
          <cell r="AC18" t="str">
            <v>OCT(WK-1)</v>
          </cell>
          <cell r="AD18" t="str">
            <v>OCT(WK-2)</v>
          </cell>
          <cell r="AE18" t="str">
            <v>OCT(WK-3)</v>
          </cell>
          <cell r="AF18" t="str">
            <v>OCT(WK-4)</v>
          </cell>
          <cell r="AG18" t="str">
            <v>OCT(WK-5)</v>
          </cell>
          <cell r="AH18" t="str">
            <v>OCT(WK-6) 31.10</v>
          </cell>
        </row>
        <row r="19">
          <cell r="A19" t="str">
            <v>Total Suggestions received during the week</v>
          </cell>
          <cell r="G19">
            <v>0</v>
          </cell>
          <cell r="H19">
            <v>1</v>
          </cell>
          <cell r="I19">
            <v>0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3</v>
          </cell>
          <cell r="U19">
            <v>0</v>
          </cell>
          <cell r="V19">
            <v>3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</row>
        <row r="20">
          <cell r="A20" t="str">
            <v>Tangible  suggetions  received in a week</v>
          </cell>
          <cell r="D20">
            <v>418878</v>
          </cell>
          <cell r="E20">
            <v>177749</v>
          </cell>
          <cell r="F20">
            <v>209244</v>
          </cell>
          <cell r="G20">
            <v>5</v>
          </cell>
          <cell r="H20">
            <v>4</v>
          </cell>
          <cell r="I20">
            <v>3</v>
          </cell>
          <cell r="J20">
            <v>4</v>
          </cell>
          <cell r="K20">
            <v>3</v>
          </cell>
          <cell r="L20">
            <v>3</v>
          </cell>
          <cell r="M20">
            <v>3</v>
          </cell>
          <cell r="N20">
            <v>4</v>
          </cell>
          <cell r="O20">
            <v>3</v>
          </cell>
          <cell r="P20">
            <v>23</v>
          </cell>
          <cell r="Q20">
            <v>0</v>
          </cell>
          <cell r="R20">
            <v>0</v>
          </cell>
          <cell r="S20">
            <v>0</v>
          </cell>
          <cell r="T20">
            <v>3</v>
          </cell>
          <cell r="U20">
            <v>0</v>
          </cell>
          <cell r="V20">
            <v>3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</row>
        <row r="21">
          <cell r="A21" t="str">
            <v>Intangible  suggetions  received in a week</v>
          </cell>
          <cell r="B21">
            <v>227115</v>
          </cell>
          <cell r="C21">
            <v>191286</v>
          </cell>
          <cell r="D21">
            <v>418401</v>
          </cell>
          <cell r="E21">
            <v>177441</v>
          </cell>
          <cell r="F21">
            <v>208806</v>
          </cell>
          <cell r="G21">
            <v>230355</v>
          </cell>
          <cell r="H21">
            <v>274444</v>
          </cell>
          <cell r="I21">
            <v>225510</v>
          </cell>
          <cell r="J21">
            <v>1116556</v>
          </cell>
          <cell r="K21">
            <v>71029</v>
          </cell>
          <cell r="L21">
            <v>268618</v>
          </cell>
          <cell r="M21">
            <v>258469</v>
          </cell>
          <cell r="N21">
            <v>224633</v>
          </cell>
          <cell r="O21">
            <v>192534</v>
          </cell>
          <cell r="P21">
            <v>1015283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</row>
        <row r="22">
          <cell r="A22" t="str">
            <v>Total Cell Members</v>
          </cell>
          <cell r="B22" t="str">
            <v>MAR ' 99</v>
          </cell>
          <cell r="C22" t="str">
            <v>1st~ 10th APRIL</v>
          </cell>
          <cell r="D22" t="str">
            <v>APRIL (WK-3)</v>
          </cell>
          <cell r="E22" t="str">
            <v>APRIL (WK-4)</v>
          </cell>
          <cell r="F22" t="str">
            <v>APRIL (WK-5)</v>
          </cell>
          <cell r="G22" t="str">
            <v>APRIL ' 99</v>
          </cell>
          <cell r="H22" t="str">
            <v>MAY(WK-1)</v>
          </cell>
          <cell r="I22" t="str">
            <v>MAY(WK-2)</v>
          </cell>
          <cell r="J22" t="str">
            <v>MAY(WK-3)</v>
          </cell>
          <cell r="K22" t="str">
            <v>MAY(WK-4)</v>
          </cell>
          <cell r="L22" t="str">
            <v>MAY'99</v>
          </cell>
          <cell r="M22" t="str">
            <v>JUNE(WK-1)</v>
          </cell>
          <cell r="N22" t="str">
            <v>JUNE(WK-2)</v>
          </cell>
          <cell r="O22" t="str">
            <v>JUNE(WK-3)</v>
          </cell>
          <cell r="P22" t="str">
            <v>JUNE(WK-4)</v>
          </cell>
          <cell r="Q22">
            <v>23</v>
          </cell>
          <cell r="R22">
            <v>23</v>
          </cell>
          <cell r="S22">
            <v>23</v>
          </cell>
          <cell r="T22">
            <v>23</v>
          </cell>
          <cell r="U22">
            <v>23</v>
          </cell>
          <cell r="V22">
            <v>23</v>
          </cell>
          <cell r="W22">
            <v>23</v>
          </cell>
          <cell r="X22">
            <v>23</v>
          </cell>
          <cell r="Y22">
            <v>23</v>
          </cell>
          <cell r="Z22">
            <v>23</v>
          </cell>
          <cell r="AA22">
            <v>23</v>
          </cell>
          <cell r="AB22">
            <v>23</v>
          </cell>
          <cell r="AC22">
            <v>23</v>
          </cell>
          <cell r="AD22">
            <v>23</v>
          </cell>
          <cell r="AE22">
            <v>23</v>
          </cell>
          <cell r="AF22">
            <v>23</v>
          </cell>
          <cell r="AG22">
            <v>23</v>
          </cell>
          <cell r="AH22">
            <v>23</v>
          </cell>
        </row>
        <row r="23">
          <cell r="A23" t="str">
            <v>Suggestion Scheme Score (5)</v>
          </cell>
          <cell r="B23">
            <v>27</v>
          </cell>
          <cell r="C23">
            <v>29.86</v>
          </cell>
          <cell r="D23">
            <v>37.630000000000003</v>
          </cell>
          <cell r="E23">
            <v>30.25</v>
          </cell>
          <cell r="F23">
            <v>30.25</v>
          </cell>
          <cell r="G23">
            <v>0</v>
          </cell>
          <cell r="H23">
            <v>7.5</v>
          </cell>
          <cell r="I23">
            <v>0</v>
          </cell>
          <cell r="J23">
            <v>0</v>
          </cell>
          <cell r="K23">
            <v>10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</row>
        <row r="24">
          <cell r="A24" t="str">
            <v>Percentage Sales Target achievement</v>
          </cell>
          <cell r="B24">
            <v>100</v>
          </cell>
          <cell r="C24">
            <v>100</v>
          </cell>
          <cell r="D24">
            <v>100</v>
          </cell>
          <cell r="E24">
            <v>100</v>
          </cell>
          <cell r="F24">
            <v>100</v>
          </cell>
          <cell r="G24">
            <v>100</v>
          </cell>
          <cell r="H24">
            <v>130.4674369747899</v>
          </cell>
          <cell r="I24">
            <v>130.4674369747899</v>
          </cell>
          <cell r="J24">
            <v>130.47</v>
          </cell>
          <cell r="K24">
            <v>130.47</v>
          </cell>
          <cell r="L24">
            <v>130.46871848739497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94</v>
          </cell>
          <cell r="S24">
            <v>136.80000000000001</v>
          </cell>
          <cell r="T24">
            <v>136.80000000000001</v>
          </cell>
          <cell r="U24">
            <v>136.80000000000001</v>
          </cell>
          <cell r="V24">
            <v>136.80000000000001</v>
          </cell>
          <cell r="W24">
            <v>136.80000000000001</v>
          </cell>
          <cell r="X24">
            <v>136.80000000000001</v>
          </cell>
          <cell r="Y24">
            <v>83.16</v>
          </cell>
          <cell r="Z24">
            <v>83.16</v>
          </cell>
          <cell r="AA24">
            <v>83.16</v>
          </cell>
          <cell r="AB24">
            <v>83.16</v>
          </cell>
          <cell r="AC24">
            <v>83.16</v>
          </cell>
          <cell r="AD24">
            <v>83.16</v>
          </cell>
          <cell r="AE24">
            <v>69.7</v>
          </cell>
          <cell r="AF24">
            <v>69.7</v>
          </cell>
          <cell r="AG24">
            <v>69.7</v>
          </cell>
          <cell r="AH24">
            <v>69.7</v>
          </cell>
        </row>
        <row r="25">
          <cell r="A25" t="str">
            <v>5 S audit score(5)</v>
          </cell>
          <cell r="B25">
            <v>40</v>
          </cell>
          <cell r="C25">
            <v>40</v>
          </cell>
          <cell r="D25">
            <v>40</v>
          </cell>
          <cell r="E25">
            <v>40</v>
          </cell>
          <cell r="F25">
            <v>40</v>
          </cell>
          <cell r="G25">
            <v>5</v>
          </cell>
          <cell r="H25">
            <v>5</v>
          </cell>
          <cell r="I25">
            <v>5</v>
          </cell>
          <cell r="J25">
            <v>5</v>
          </cell>
          <cell r="K25">
            <v>5</v>
          </cell>
          <cell r="L25">
            <v>5</v>
          </cell>
          <cell r="M25">
            <v>10</v>
          </cell>
          <cell r="N25">
            <v>5</v>
          </cell>
          <cell r="O25">
            <v>5</v>
          </cell>
          <cell r="P25">
            <v>3</v>
          </cell>
          <cell r="Q25">
            <v>2.75</v>
          </cell>
          <cell r="R25">
            <v>3.06</v>
          </cell>
          <cell r="S25">
            <v>3.25</v>
          </cell>
          <cell r="T25">
            <v>3.75</v>
          </cell>
          <cell r="U25">
            <v>3.63</v>
          </cell>
          <cell r="V25">
            <v>3.2880000000000003</v>
          </cell>
          <cell r="W25">
            <v>3.29</v>
          </cell>
          <cell r="X25">
            <v>3</v>
          </cell>
          <cell r="Y25">
            <v>3</v>
          </cell>
          <cell r="Z25">
            <v>3.05</v>
          </cell>
          <cell r="AA25">
            <v>3.05</v>
          </cell>
          <cell r="AB25">
            <v>3.0780000000000003</v>
          </cell>
          <cell r="AC25">
            <v>2.16</v>
          </cell>
          <cell r="AD25">
            <v>2.37</v>
          </cell>
          <cell r="AE25">
            <v>2.16</v>
          </cell>
          <cell r="AF25">
            <v>2.16</v>
          </cell>
          <cell r="AG25">
            <v>1.86</v>
          </cell>
          <cell r="AH25">
            <v>2.1420000000000003</v>
          </cell>
        </row>
        <row r="26">
          <cell r="A26" t="str">
            <v>Rejects @ Testing</v>
          </cell>
          <cell r="B26">
            <v>0</v>
          </cell>
          <cell r="C26">
            <v>0</v>
          </cell>
          <cell r="D26">
            <v>0</v>
          </cell>
          <cell r="E26">
            <v>10</v>
          </cell>
          <cell r="F26">
            <v>4</v>
          </cell>
          <cell r="G26">
            <v>7</v>
          </cell>
          <cell r="H26">
            <v>12</v>
          </cell>
          <cell r="I26">
            <v>0</v>
          </cell>
          <cell r="J26">
            <v>33</v>
          </cell>
          <cell r="K26">
            <v>3</v>
          </cell>
          <cell r="L26">
            <v>2</v>
          </cell>
          <cell r="M26">
            <v>2</v>
          </cell>
          <cell r="N26">
            <v>7</v>
          </cell>
          <cell r="O26">
            <v>0</v>
          </cell>
          <cell r="P26">
            <v>14</v>
          </cell>
          <cell r="Q26">
            <v>4</v>
          </cell>
          <cell r="R26">
            <v>6</v>
          </cell>
          <cell r="S26">
            <v>7</v>
          </cell>
          <cell r="T26">
            <v>2</v>
          </cell>
          <cell r="U26">
            <v>0</v>
          </cell>
          <cell r="V26">
            <v>19</v>
          </cell>
          <cell r="W26">
            <v>7</v>
          </cell>
          <cell r="X26">
            <v>0</v>
          </cell>
          <cell r="Y26">
            <v>1</v>
          </cell>
          <cell r="Z26">
            <v>0</v>
          </cell>
          <cell r="AA26">
            <v>1</v>
          </cell>
          <cell r="AB26">
            <v>27</v>
          </cell>
          <cell r="AC26">
            <v>7</v>
          </cell>
          <cell r="AD26">
            <v>0</v>
          </cell>
          <cell r="AE26">
            <v>8</v>
          </cell>
          <cell r="AF26">
            <v>0</v>
          </cell>
          <cell r="AG26">
            <v>2</v>
          </cell>
          <cell r="AH26">
            <v>1</v>
          </cell>
        </row>
        <row r="27">
          <cell r="A27" t="str">
            <v>Attendance % for the week</v>
          </cell>
          <cell r="B27">
            <v>84.125</v>
          </cell>
          <cell r="C27">
            <v>100</v>
          </cell>
          <cell r="D27">
            <v>100</v>
          </cell>
          <cell r="E27">
            <v>80</v>
          </cell>
          <cell r="F27">
            <v>0</v>
          </cell>
          <cell r="G27">
            <v>88</v>
          </cell>
          <cell r="H27">
            <v>100</v>
          </cell>
          <cell r="I27">
            <v>83</v>
          </cell>
          <cell r="J27">
            <v>100</v>
          </cell>
          <cell r="K27">
            <v>100</v>
          </cell>
          <cell r="L27">
            <v>100</v>
          </cell>
          <cell r="M27">
            <v>100</v>
          </cell>
          <cell r="N27">
            <v>90</v>
          </cell>
          <cell r="O27">
            <v>90</v>
          </cell>
          <cell r="P27">
            <v>100</v>
          </cell>
          <cell r="Q27">
            <v>91</v>
          </cell>
          <cell r="R27">
            <v>86</v>
          </cell>
          <cell r="S27">
            <v>83</v>
          </cell>
          <cell r="T27">
            <v>84</v>
          </cell>
          <cell r="U27">
            <v>82</v>
          </cell>
          <cell r="V27">
            <v>85.2</v>
          </cell>
          <cell r="W27">
            <v>87</v>
          </cell>
          <cell r="X27">
            <v>89</v>
          </cell>
          <cell r="Y27">
            <v>93</v>
          </cell>
          <cell r="Z27">
            <v>83</v>
          </cell>
          <cell r="AA27">
            <v>82</v>
          </cell>
          <cell r="AB27">
            <v>86.8</v>
          </cell>
          <cell r="AC27">
            <v>84</v>
          </cell>
          <cell r="AD27">
            <v>84</v>
          </cell>
          <cell r="AE27">
            <v>85</v>
          </cell>
          <cell r="AF27">
            <v>74</v>
          </cell>
          <cell r="AG27">
            <v>79</v>
          </cell>
          <cell r="AH27">
            <v>81.2</v>
          </cell>
        </row>
        <row r="28">
          <cell r="A28" t="str">
            <v>Attendance Score(5)</v>
          </cell>
          <cell r="B28">
            <v>3</v>
          </cell>
          <cell r="C28">
            <v>5</v>
          </cell>
          <cell r="D28">
            <v>5</v>
          </cell>
          <cell r="E28">
            <v>2</v>
          </cell>
          <cell r="F28">
            <v>20</v>
          </cell>
          <cell r="G28">
            <v>4</v>
          </cell>
          <cell r="H28">
            <v>5</v>
          </cell>
          <cell r="I28">
            <v>2</v>
          </cell>
          <cell r="J28">
            <v>5</v>
          </cell>
          <cell r="K28">
            <v>5</v>
          </cell>
          <cell r="L28">
            <v>5</v>
          </cell>
          <cell r="M28">
            <v>5</v>
          </cell>
          <cell r="N28">
            <v>4</v>
          </cell>
          <cell r="O28">
            <v>4</v>
          </cell>
          <cell r="P28">
            <v>5</v>
          </cell>
          <cell r="Q28">
            <v>3</v>
          </cell>
          <cell r="R28">
            <v>2</v>
          </cell>
          <cell r="S28">
            <v>0</v>
          </cell>
          <cell r="T28">
            <v>0</v>
          </cell>
          <cell r="U28">
            <v>0</v>
          </cell>
          <cell r="V28">
            <v>2</v>
          </cell>
          <cell r="W28">
            <v>2</v>
          </cell>
          <cell r="X28">
            <v>2</v>
          </cell>
          <cell r="Y28">
            <v>3</v>
          </cell>
          <cell r="Z28">
            <v>0</v>
          </cell>
          <cell r="AA28">
            <v>0</v>
          </cell>
          <cell r="AB28">
            <v>2</v>
          </cell>
          <cell r="AC28">
            <v>0</v>
          </cell>
          <cell r="AD28">
            <v>0</v>
          </cell>
          <cell r="AE28">
            <v>2</v>
          </cell>
          <cell r="AF28">
            <v>0</v>
          </cell>
          <cell r="AG28">
            <v>0</v>
          </cell>
          <cell r="AH28">
            <v>0</v>
          </cell>
        </row>
        <row r="29">
          <cell r="A29" t="str">
            <v>Total Manufacturing Rejects</v>
          </cell>
          <cell r="B29">
            <v>0</v>
          </cell>
          <cell r="C29">
            <v>0</v>
          </cell>
          <cell r="D29">
            <v>0</v>
          </cell>
          <cell r="E29">
            <v>10</v>
          </cell>
          <cell r="F29">
            <v>1308</v>
          </cell>
          <cell r="G29">
            <v>1000</v>
          </cell>
          <cell r="H29">
            <v>385</v>
          </cell>
          <cell r="I29">
            <v>1809</v>
          </cell>
          <cell r="J29">
            <v>4512</v>
          </cell>
          <cell r="K29">
            <v>656</v>
          </cell>
          <cell r="L29">
            <v>555</v>
          </cell>
          <cell r="M29">
            <v>555</v>
          </cell>
          <cell r="N29">
            <v>1478</v>
          </cell>
          <cell r="O29">
            <v>787</v>
          </cell>
          <cell r="P29">
            <v>4031</v>
          </cell>
          <cell r="Q29">
            <v>152</v>
          </cell>
          <cell r="R29">
            <v>535</v>
          </cell>
          <cell r="S29">
            <v>54</v>
          </cell>
          <cell r="T29">
            <v>35</v>
          </cell>
          <cell r="U29">
            <v>26</v>
          </cell>
          <cell r="V29">
            <v>802</v>
          </cell>
          <cell r="W29">
            <v>11</v>
          </cell>
          <cell r="X29">
            <v>0</v>
          </cell>
          <cell r="Y29">
            <v>206</v>
          </cell>
          <cell r="Z29">
            <v>3</v>
          </cell>
          <cell r="AA29">
            <v>1</v>
          </cell>
          <cell r="AB29">
            <v>1022</v>
          </cell>
          <cell r="AC29">
            <v>7</v>
          </cell>
          <cell r="AD29">
            <v>20</v>
          </cell>
          <cell r="AE29">
            <v>9</v>
          </cell>
          <cell r="AF29">
            <v>10</v>
          </cell>
          <cell r="AG29">
            <v>329</v>
          </cell>
          <cell r="AH29">
            <v>4</v>
          </cell>
        </row>
        <row r="30">
          <cell r="A30" t="str">
            <v>No. of Deviations recd. during the week</v>
          </cell>
          <cell r="B30" t="str">
            <v>Jan. (wk-1)</v>
          </cell>
          <cell r="C30" t="str">
            <v>Jan. (wk-2)</v>
          </cell>
          <cell r="D30" t="str">
            <v>Jan. (wk-3)</v>
          </cell>
          <cell r="E30" t="str">
            <v>Jan. (wk-4)</v>
          </cell>
          <cell r="F30" t="str">
            <v>Jan. (wk-5)</v>
          </cell>
          <cell r="G30" t="str">
            <v>Mar-99(wk-1)</v>
          </cell>
          <cell r="H30" t="str">
            <v>March-99(wk-2)</v>
          </cell>
          <cell r="I30" t="str">
            <v>March-99(wk-3)</v>
          </cell>
          <cell r="J30" t="str">
            <v>March-99(wk-4)</v>
          </cell>
          <cell r="K30">
            <v>36220</v>
          </cell>
          <cell r="L30" t="str">
            <v>Apr (wk-1)</v>
          </cell>
          <cell r="M30" t="str">
            <v>Apr (wk-2)</v>
          </cell>
          <cell r="N30" t="str">
            <v>Apr (wk-3)</v>
          </cell>
          <cell r="O30" t="str">
            <v>Apr (wk-4)</v>
          </cell>
          <cell r="P30" t="str">
            <v>---</v>
          </cell>
          <cell r="Q30" t="str">
            <v>---</v>
          </cell>
          <cell r="R30" t="str">
            <v>---</v>
          </cell>
          <cell r="S30">
            <v>1</v>
          </cell>
          <cell r="T30">
            <v>0</v>
          </cell>
          <cell r="U30">
            <v>0</v>
          </cell>
          <cell r="V30">
            <v>0.2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</row>
        <row r="31">
          <cell r="A31" t="str">
            <v>Deviation Score (5)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 t="str">
            <v>N.A</v>
          </cell>
          <cell r="N31" t="str">
            <v>N.A</v>
          </cell>
          <cell r="P31" t="str">
            <v>---</v>
          </cell>
          <cell r="Q31" t="str">
            <v>---</v>
          </cell>
          <cell r="R31" t="str">
            <v>---</v>
          </cell>
          <cell r="S31">
            <v>0</v>
          </cell>
          <cell r="T31">
            <v>5</v>
          </cell>
          <cell r="U31">
            <v>5</v>
          </cell>
          <cell r="V31">
            <v>5</v>
          </cell>
          <cell r="W31">
            <v>5</v>
          </cell>
          <cell r="X31">
            <v>5</v>
          </cell>
          <cell r="Y31">
            <v>5</v>
          </cell>
          <cell r="Z31">
            <v>5</v>
          </cell>
          <cell r="AA31">
            <v>5</v>
          </cell>
          <cell r="AB31">
            <v>5</v>
          </cell>
          <cell r="AC31">
            <v>5</v>
          </cell>
          <cell r="AD31">
            <v>5</v>
          </cell>
          <cell r="AE31">
            <v>5</v>
          </cell>
          <cell r="AF31">
            <v>5</v>
          </cell>
          <cell r="AG31">
            <v>5</v>
          </cell>
          <cell r="AH31">
            <v>5</v>
          </cell>
        </row>
        <row r="32">
          <cell r="A32" t="str">
            <v>Defects contributed to Engg. dept.(20)</v>
          </cell>
          <cell r="B32">
            <v>40</v>
          </cell>
          <cell r="C32">
            <v>40</v>
          </cell>
          <cell r="D32">
            <v>40</v>
          </cell>
          <cell r="E32">
            <v>40</v>
          </cell>
          <cell r="F32">
            <v>6298</v>
          </cell>
          <cell r="G32">
            <v>0</v>
          </cell>
          <cell r="H32">
            <v>0</v>
          </cell>
          <cell r="I32">
            <v>0</v>
          </cell>
          <cell r="J32">
            <v>1</v>
          </cell>
          <cell r="K32">
            <v>0</v>
          </cell>
          <cell r="L32">
            <v>1</v>
          </cell>
          <cell r="M32">
            <v>0</v>
          </cell>
          <cell r="N32">
            <v>0</v>
          </cell>
          <cell r="O32">
            <v>0</v>
          </cell>
          <cell r="P32">
            <v>1</v>
          </cell>
          <cell r="Q32">
            <v>1</v>
          </cell>
          <cell r="R32">
            <v>7</v>
          </cell>
          <cell r="S32">
            <v>110</v>
          </cell>
          <cell r="T32">
            <v>0</v>
          </cell>
          <cell r="U32">
            <v>0</v>
          </cell>
          <cell r="V32">
            <v>23.6</v>
          </cell>
          <cell r="W32">
            <v>2</v>
          </cell>
          <cell r="X32">
            <v>500</v>
          </cell>
          <cell r="Y32">
            <v>0</v>
          </cell>
          <cell r="Z32">
            <v>12</v>
          </cell>
          <cell r="AA32">
            <v>5</v>
          </cell>
          <cell r="AB32">
            <v>103.8</v>
          </cell>
          <cell r="AC32">
            <v>0</v>
          </cell>
          <cell r="AD32">
            <v>100</v>
          </cell>
          <cell r="AE32">
            <v>16</v>
          </cell>
          <cell r="AF32">
            <v>5</v>
          </cell>
          <cell r="AG32">
            <v>83</v>
          </cell>
          <cell r="AH32">
            <v>40.799999999999997</v>
          </cell>
        </row>
        <row r="33">
          <cell r="A33" t="str">
            <v>No. of internal memos issued during the week</v>
          </cell>
          <cell r="B33">
            <v>0</v>
          </cell>
          <cell r="C33">
            <v>1</v>
          </cell>
          <cell r="D33">
            <v>1</v>
          </cell>
          <cell r="E33">
            <v>1</v>
          </cell>
          <cell r="F33">
            <v>18</v>
          </cell>
          <cell r="G33">
            <v>15</v>
          </cell>
          <cell r="H33">
            <v>15</v>
          </cell>
          <cell r="I33">
            <v>15</v>
          </cell>
          <cell r="J33">
            <v>5</v>
          </cell>
          <cell r="K33">
            <v>15</v>
          </cell>
          <cell r="L33">
            <v>15</v>
          </cell>
          <cell r="M33">
            <v>15</v>
          </cell>
          <cell r="N33">
            <v>15</v>
          </cell>
          <cell r="O33">
            <v>15</v>
          </cell>
          <cell r="P33" t="str">
            <v>---</v>
          </cell>
          <cell r="Q33" t="str">
            <v>---</v>
          </cell>
          <cell r="R33" t="str">
            <v>---</v>
          </cell>
          <cell r="S33">
            <v>1</v>
          </cell>
          <cell r="T33">
            <v>1</v>
          </cell>
          <cell r="U33">
            <v>0</v>
          </cell>
          <cell r="V33">
            <v>0.4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No. of open memos during the week</v>
          </cell>
          <cell r="B34">
            <v>0</v>
          </cell>
          <cell r="C34">
            <v>0</v>
          </cell>
          <cell r="D34">
            <v>15.17</v>
          </cell>
          <cell r="E34">
            <v>21.17</v>
          </cell>
          <cell r="F34">
            <v>6</v>
          </cell>
          <cell r="G34" t="str">
            <v>N.A</v>
          </cell>
          <cell r="H34" t="str">
            <v>N.A</v>
          </cell>
          <cell r="I34">
            <v>10</v>
          </cell>
          <cell r="J34">
            <v>0</v>
          </cell>
          <cell r="K34">
            <v>10</v>
          </cell>
          <cell r="L34">
            <v>6.666666666666667</v>
          </cell>
          <cell r="M34">
            <v>50</v>
          </cell>
          <cell r="N34">
            <v>0</v>
          </cell>
          <cell r="O34">
            <v>0</v>
          </cell>
          <cell r="P34" t="str">
            <v>---</v>
          </cell>
          <cell r="Q34" t="str">
            <v>---</v>
          </cell>
          <cell r="R34" t="str">
            <v>---</v>
          </cell>
          <cell r="S34">
            <v>1</v>
          </cell>
          <cell r="T34">
            <v>1</v>
          </cell>
          <cell r="U34">
            <v>0</v>
          </cell>
          <cell r="V34">
            <v>0.4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Internal Memo Score(5)</v>
          </cell>
          <cell r="B35">
            <v>3</v>
          </cell>
          <cell r="C35">
            <v>3</v>
          </cell>
          <cell r="D35">
            <v>3</v>
          </cell>
          <cell r="E35">
            <v>3</v>
          </cell>
          <cell r="F35">
            <v>18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1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5</v>
          </cell>
          <cell r="V35">
            <v>5</v>
          </cell>
          <cell r="W35">
            <v>5</v>
          </cell>
          <cell r="X35">
            <v>5</v>
          </cell>
          <cell r="Y35">
            <v>5</v>
          </cell>
          <cell r="Z35">
            <v>5</v>
          </cell>
          <cell r="AA35">
            <v>5</v>
          </cell>
          <cell r="AB35">
            <v>5</v>
          </cell>
          <cell r="AC35">
            <v>5</v>
          </cell>
          <cell r="AD35">
            <v>5</v>
          </cell>
          <cell r="AE35">
            <v>5</v>
          </cell>
          <cell r="AF35">
            <v>5</v>
          </cell>
          <cell r="AG35">
            <v>5</v>
          </cell>
          <cell r="AH35">
            <v>5</v>
          </cell>
        </row>
        <row r="36">
          <cell r="A36" t="str">
            <v>Score(10)</v>
          </cell>
          <cell r="B36">
            <v>0</v>
          </cell>
          <cell r="C36">
            <v>10</v>
          </cell>
          <cell r="D36">
            <v>10</v>
          </cell>
          <cell r="E36">
            <v>10</v>
          </cell>
          <cell r="F36">
            <v>98</v>
          </cell>
          <cell r="G36">
            <v>20</v>
          </cell>
          <cell r="H36">
            <v>20</v>
          </cell>
          <cell r="I36">
            <v>20</v>
          </cell>
          <cell r="J36">
            <v>20</v>
          </cell>
          <cell r="K36">
            <v>20</v>
          </cell>
          <cell r="L36">
            <v>20</v>
          </cell>
          <cell r="M36">
            <v>0</v>
          </cell>
          <cell r="N36">
            <v>20</v>
          </cell>
          <cell r="O36">
            <v>20</v>
          </cell>
          <cell r="P36">
            <v>20</v>
          </cell>
          <cell r="Q36">
            <v>10</v>
          </cell>
          <cell r="R36">
            <v>10</v>
          </cell>
          <cell r="S36">
            <v>10</v>
          </cell>
          <cell r="T36">
            <v>10</v>
          </cell>
          <cell r="U36">
            <v>10</v>
          </cell>
          <cell r="V36">
            <v>10</v>
          </cell>
          <cell r="W36">
            <v>10</v>
          </cell>
          <cell r="X36">
            <v>10</v>
          </cell>
          <cell r="Y36">
            <v>10</v>
          </cell>
          <cell r="Z36">
            <v>0</v>
          </cell>
          <cell r="AA36">
            <v>0</v>
          </cell>
          <cell r="AB36">
            <v>0</v>
          </cell>
          <cell r="AC36">
            <v>10</v>
          </cell>
          <cell r="AD36">
            <v>10</v>
          </cell>
          <cell r="AE36">
            <v>10</v>
          </cell>
          <cell r="AF36">
            <v>10</v>
          </cell>
          <cell r="AG36">
            <v>10</v>
          </cell>
          <cell r="AH36">
            <v>10</v>
          </cell>
        </row>
        <row r="37">
          <cell r="A37" t="str">
            <v>Score(5)</v>
          </cell>
          <cell r="B37">
            <v>0</v>
          </cell>
          <cell r="C37">
            <v>1</v>
          </cell>
          <cell r="D37">
            <v>1</v>
          </cell>
          <cell r="E37">
            <v>0</v>
          </cell>
          <cell r="F37">
            <v>0</v>
          </cell>
          <cell r="G37" t="str">
            <v>N.A</v>
          </cell>
          <cell r="H37" t="str">
            <v>N.A</v>
          </cell>
          <cell r="I37">
            <v>7.5</v>
          </cell>
          <cell r="J37">
            <v>7.5</v>
          </cell>
          <cell r="K37">
            <v>7.5</v>
          </cell>
          <cell r="L37">
            <v>7.5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5</v>
          </cell>
          <cell r="Z37">
            <v>5</v>
          </cell>
          <cell r="AA37">
            <v>5</v>
          </cell>
          <cell r="AB37">
            <v>5</v>
          </cell>
          <cell r="AC37">
            <v>5</v>
          </cell>
          <cell r="AD37">
            <v>5</v>
          </cell>
          <cell r="AE37">
            <v>5</v>
          </cell>
          <cell r="AF37">
            <v>5</v>
          </cell>
          <cell r="AG37">
            <v>5</v>
          </cell>
          <cell r="AH37">
            <v>5</v>
          </cell>
        </row>
        <row r="38">
          <cell r="A38" t="str">
            <v>Customer Committment failures</v>
          </cell>
          <cell r="B38">
            <v>10</v>
          </cell>
          <cell r="C38">
            <v>10</v>
          </cell>
          <cell r="D38">
            <v>10</v>
          </cell>
          <cell r="E38">
            <v>10</v>
          </cell>
          <cell r="G38">
            <v>0</v>
          </cell>
          <cell r="H38">
            <v>1</v>
          </cell>
          <cell r="I38">
            <v>0</v>
          </cell>
          <cell r="J38">
            <v>0</v>
          </cell>
          <cell r="K38">
            <v>1</v>
          </cell>
          <cell r="L38">
            <v>1</v>
          </cell>
          <cell r="M38">
            <v>0</v>
          </cell>
          <cell r="N38">
            <v>0</v>
          </cell>
          <cell r="P38">
            <v>1</v>
          </cell>
          <cell r="Q38">
            <v>1</v>
          </cell>
          <cell r="R38">
            <v>1</v>
          </cell>
          <cell r="S38">
            <v>1</v>
          </cell>
          <cell r="T38">
            <v>1</v>
          </cell>
          <cell r="U38">
            <v>0</v>
          </cell>
          <cell r="V38">
            <v>0.8</v>
          </cell>
          <cell r="W38">
            <v>2</v>
          </cell>
          <cell r="X38">
            <v>0</v>
          </cell>
          <cell r="Y38">
            <v>1</v>
          </cell>
          <cell r="Z38">
            <v>0</v>
          </cell>
          <cell r="AA38">
            <v>0</v>
          </cell>
          <cell r="AB38">
            <v>0.6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Score(35)</v>
          </cell>
          <cell r="B39">
            <v>140</v>
          </cell>
          <cell r="C39">
            <v>225</v>
          </cell>
          <cell r="D39">
            <v>430</v>
          </cell>
          <cell r="E39">
            <v>4050</v>
          </cell>
          <cell r="F39">
            <v>0</v>
          </cell>
          <cell r="G39">
            <v>20</v>
          </cell>
          <cell r="H39">
            <v>0</v>
          </cell>
          <cell r="I39">
            <v>20</v>
          </cell>
          <cell r="J39">
            <v>20</v>
          </cell>
          <cell r="K39">
            <v>10</v>
          </cell>
          <cell r="L39">
            <v>10</v>
          </cell>
          <cell r="M39">
            <v>20</v>
          </cell>
          <cell r="N39">
            <v>20</v>
          </cell>
          <cell r="O39">
            <v>0</v>
          </cell>
          <cell r="P39">
            <v>10</v>
          </cell>
          <cell r="Q39">
            <v>10</v>
          </cell>
          <cell r="R39">
            <v>10</v>
          </cell>
          <cell r="S39">
            <v>10</v>
          </cell>
          <cell r="T39">
            <v>10</v>
          </cell>
          <cell r="U39">
            <v>35</v>
          </cell>
          <cell r="V39">
            <v>15</v>
          </cell>
          <cell r="W39">
            <v>0</v>
          </cell>
          <cell r="X39">
            <v>35</v>
          </cell>
          <cell r="Y39">
            <v>10</v>
          </cell>
          <cell r="Z39">
            <v>35</v>
          </cell>
          <cell r="AA39">
            <v>35</v>
          </cell>
          <cell r="AB39">
            <v>23</v>
          </cell>
          <cell r="AC39">
            <v>35</v>
          </cell>
          <cell r="AD39">
            <v>35</v>
          </cell>
          <cell r="AE39">
            <v>35</v>
          </cell>
          <cell r="AF39">
            <v>35</v>
          </cell>
          <cell r="AG39">
            <v>35</v>
          </cell>
          <cell r="AH39">
            <v>35</v>
          </cell>
        </row>
        <row r="40">
          <cell r="A40" t="str">
            <v>Performance Score</v>
          </cell>
          <cell r="B40" t="e">
            <v>#REF!</v>
          </cell>
          <cell r="C40" t="e">
            <v>#REF!</v>
          </cell>
          <cell r="D40" t="e">
            <v>#REF!</v>
          </cell>
          <cell r="E40" t="e">
            <v>#REF!</v>
          </cell>
          <cell r="F40">
            <v>5165</v>
          </cell>
          <cell r="G40">
            <v>79</v>
          </cell>
          <cell r="H40">
            <v>67.5</v>
          </cell>
          <cell r="I40">
            <v>77</v>
          </cell>
          <cell r="J40">
            <v>67</v>
          </cell>
          <cell r="K40">
            <v>74.5</v>
          </cell>
          <cell r="L40">
            <v>64</v>
          </cell>
          <cell r="M40">
            <v>62</v>
          </cell>
          <cell r="N40">
            <v>73</v>
          </cell>
          <cell r="O40">
            <v>56</v>
          </cell>
          <cell r="P40">
            <v>46</v>
          </cell>
          <cell r="Q40">
            <v>33.75</v>
          </cell>
          <cell r="R40">
            <v>28.060000000000002</v>
          </cell>
          <cell r="S40">
            <v>26.25</v>
          </cell>
          <cell r="T40">
            <v>46.75</v>
          </cell>
          <cell r="U40">
            <v>88.63</v>
          </cell>
          <cell r="V40">
            <v>45.688000000000002</v>
          </cell>
          <cell r="W40">
            <v>40.29</v>
          </cell>
          <cell r="X40">
            <v>75</v>
          </cell>
          <cell r="Y40">
            <v>66</v>
          </cell>
          <cell r="Z40">
            <v>63.05</v>
          </cell>
          <cell r="AA40">
            <v>63.05</v>
          </cell>
          <cell r="AB40">
            <v>53.078000000000003</v>
          </cell>
          <cell r="AC40">
            <v>87.16</v>
          </cell>
          <cell r="AD40">
            <v>72.37</v>
          </cell>
          <cell r="AE40">
            <v>74.16</v>
          </cell>
          <cell r="AF40">
            <v>72.16</v>
          </cell>
          <cell r="AG40">
            <v>71.86</v>
          </cell>
          <cell r="AH40">
            <v>67.141999999999996</v>
          </cell>
        </row>
        <row r="41">
          <cell r="A41" t="str">
            <v>Internal committment failures</v>
          </cell>
          <cell r="B41">
            <v>39.14</v>
          </cell>
          <cell r="C41">
            <v>38.49</v>
          </cell>
          <cell r="D41">
            <v>65.8</v>
          </cell>
          <cell r="E41">
            <v>63.42</v>
          </cell>
          <cell r="F41">
            <v>61.39</v>
          </cell>
          <cell r="G41">
            <v>0</v>
          </cell>
          <cell r="H41">
            <v>0</v>
          </cell>
          <cell r="I41">
            <v>0</v>
          </cell>
          <cell r="J41">
            <v>1</v>
          </cell>
          <cell r="K41">
            <v>0</v>
          </cell>
          <cell r="L41">
            <v>2</v>
          </cell>
          <cell r="M41">
            <v>1</v>
          </cell>
          <cell r="N41">
            <v>2</v>
          </cell>
          <cell r="O41">
            <v>1</v>
          </cell>
          <cell r="P41">
            <v>2</v>
          </cell>
          <cell r="Q41">
            <v>2</v>
          </cell>
          <cell r="R41">
            <v>2</v>
          </cell>
          <cell r="S41">
            <v>2</v>
          </cell>
          <cell r="T41">
            <v>2</v>
          </cell>
          <cell r="U41">
            <v>0</v>
          </cell>
          <cell r="V41">
            <v>1.6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1</v>
          </cell>
          <cell r="AH41">
            <v>0.2</v>
          </cell>
        </row>
        <row r="42">
          <cell r="A42" t="str">
            <v>Score(15)</v>
          </cell>
          <cell r="B42">
            <v>2</v>
          </cell>
          <cell r="C42">
            <v>2</v>
          </cell>
          <cell r="D42">
            <v>2</v>
          </cell>
          <cell r="E42">
            <v>2</v>
          </cell>
          <cell r="F42">
            <v>2</v>
          </cell>
          <cell r="G42">
            <v>15</v>
          </cell>
          <cell r="H42">
            <v>15</v>
          </cell>
          <cell r="I42">
            <v>15</v>
          </cell>
          <cell r="J42">
            <v>12</v>
          </cell>
          <cell r="K42">
            <v>15</v>
          </cell>
          <cell r="L42">
            <v>9</v>
          </cell>
          <cell r="M42">
            <v>12</v>
          </cell>
          <cell r="N42">
            <v>9</v>
          </cell>
          <cell r="O42">
            <v>12</v>
          </cell>
          <cell r="P42">
            <v>3</v>
          </cell>
          <cell r="Q42">
            <v>3</v>
          </cell>
          <cell r="R42">
            <v>3</v>
          </cell>
          <cell r="S42">
            <v>3</v>
          </cell>
          <cell r="T42">
            <v>3</v>
          </cell>
          <cell r="U42">
            <v>15</v>
          </cell>
          <cell r="V42">
            <v>5.4</v>
          </cell>
          <cell r="W42">
            <v>15</v>
          </cell>
          <cell r="X42">
            <v>15</v>
          </cell>
          <cell r="Y42">
            <v>15</v>
          </cell>
          <cell r="Z42">
            <v>15</v>
          </cell>
          <cell r="AA42">
            <v>15</v>
          </cell>
          <cell r="AB42">
            <v>15</v>
          </cell>
          <cell r="AC42">
            <v>15</v>
          </cell>
          <cell r="AD42">
            <v>15</v>
          </cell>
          <cell r="AE42">
            <v>15</v>
          </cell>
          <cell r="AF42">
            <v>15</v>
          </cell>
          <cell r="AG42">
            <v>15</v>
          </cell>
          <cell r="AH42">
            <v>15</v>
          </cell>
        </row>
        <row r="43">
          <cell r="A43" t="str">
            <v>Suggestion Scheme Score(5)</v>
          </cell>
          <cell r="B43">
            <v>5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5</v>
          </cell>
          <cell r="J43">
            <v>0</v>
          </cell>
          <cell r="K43">
            <v>0</v>
          </cell>
          <cell r="L43">
            <v>2.6315789473684208</v>
          </cell>
          <cell r="M43">
            <v>0</v>
          </cell>
          <cell r="N43">
            <v>0</v>
          </cell>
          <cell r="O43">
            <v>1</v>
          </cell>
          <cell r="P43">
            <v>1</v>
          </cell>
          <cell r="Q43">
            <v>1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1.2</v>
          </cell>
          <cell r="AH43">
            <v>0</v>
          </cell>
        </row>
        <row r="44">
          <cell r="A44" t="str">
            <v>Note: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  <cell r="I44">
            <v>0</v>
          </cell>
          <cell r="J44">
            <v>0</v>
          </cell>
          <cell r="K44">
            <v>1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3</v>
          </cell>
          <cell r="U44">
            <v>0</v>
          </cell>
          <cell r="V44">
            <v>3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Tangible  suggetions  received in a week</v>
          </cell>
          <cell r="B45">
            <v>3.42</v>
          </cell>
          <cell r="C45">
            <v>3.15</v>
          </cell>
          <cell r="D45">
            <v>3.15</v>
          </cell>
          <cell r="E45">
            <v>3.15</v>
          </cell>
          <cell r="F45">
            <v>3.15</v>
          </cell>
          <cell r="G45">
            <v>5</v>
          </cell>
          <cell r="H45">
            <v>4</v>
          </cell>
          <cell r="I45">
            <v>3</v>
          </cell>
          <cell r="J45">
            <v>4</v>
          </cell>
          <cell r="K45">
            <v>3</v>
          </cell>
          <cell r="L45">
            <v>3</v>
          </cell>
          <cell r="M45">
            <v>3</v>
          </cell>
          <cell r="N45">
            <v>4</v>
          </cell>
          <cell r="O45">
            <v>3</v>
          </cell>
          <cell r="P45">
            <v>23</v>
          </cell>
          <cell r="Q45">
            <v>0</v>
          </cell>
          <cell r="R45">
            <v>0</v>
          </cell>
          <cell r="S45">
            <v>0</v>
          </cell>
          <cell r="T45">
            <v>3</v>
          </cell>
          <cell r="U45">
            <v>0</v>
          </cell>
          <cell r="V45">
            <v>3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</row>
        <row r="46">
          <cell r="A46" t="str">
            <v>*  Internal performance score has been completely revised to incorporate</v>
          </cell>
          <cell r="B46">
            <v>2.0408163265306123</v>
          </cell>
          <cell r="C46">
            <v>0</v>
          </cell>
          <cell r="D46">
            <v>1.0204081632653061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5</v>
          </cell>
          <cell r="P46">
            <v>5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the concept of independent focussed factory.</v>
          </cell>
          <cell r="B47">
            <v>96</v>
          </cell>
          <cell r="C47">
            <v>88</v>
          </cell>
          <cell r="D47">
            <v>33</v>
          </cell>
          <cell r="E47">
            <v>80</v>
          </cell>
          <cell r="F47">
            <v>93</v>
          </cell>
          <cell r="G47">
            <v>73.5</v>
          </cell>
          <cell r="H47">
            <v>83</v>
          </cell>
          <cell r="I47">
            <v>72</v>
          </cell>
          <cell r="J47">
            <v>83</v>
          </cell>
          <cell r="K47">
            <v>97</v>
          </cell>
          <cell r="L47">
            <v>83.75</v>
          </cell>
          <cell r="M47">
            <v>80</v>
          </cell>
          <cell r="N47" t="str">
            <v>COMMERCIAL</v>
          </cell>
          <cell r="O47" t="str">
            <v>HRD</v>
          </cell>
          <cell r="P47" t="str">
            <v>ENGINEERING</v>
          </cell>
          <cell r="Q47">
            <v>23</v>
          </cell>
          <cell r="R47">
            <v>23</v>
          </cell>
          <cell r="S47">
            <v>23</v>
          </cell>
          <cell r="T47">
            <v>23</v>
          </cell>
          <cell r="U47">
            <v>23</v>
          </cell>
          <cell r="V47">
            <v>23</v>
          </cell>
          <cell r="W47">
            <v>23</v>
          </cell>
          <cell r="X47">
            <v>23</v>
          </cell>
          <cell r="Y47">
            <v>23</v>
          </cell>
          <cell r="Z47">
            <v>23</v>
          </cell>
          <cell r="AA47">
            <v>23</v>
          </cell>
          <cell r="AB47">
            <v>23</v>
          </cell>
          <cell r="AC47">
            <v>23</v>
          </cell>
          <cell r="AD47">
            <v>23</v>
          </cell>
          <cell r="AE47">
            <v>23</v>
          </cell>
          <cell r="AF47">
            <v>23</v>
          </cell>
          <cell r="AG47">
            <v>23</v>
          </cell>
          <cell r="AH47">
            <v>23</v>
          </cell>
        </row>
        <row r="48">
          <cell r="A48" t="str">
            <v xml:space="preserve">* Continuous Improvement Project for Internal Performance Score </v>
          </cell>
          <cell r="B48">
            <v>5</v>
          </cell>
          <cell r="C48">
            <v>2</v>
          </cell>
          <cell r="D48">
            <v>0</v>
          </cell>
          <cell r="E48">
            <v>0</v>
          </cell>
          <cell r="F48">
            <v>3</v>
          </cell>
          <cell r="G48">
            <v>0</v>
          </cell>
          <cell r="H48">
            <v>7.5</v>
          </cell>
          <cell r="I48">
            <v>0</v>
          </cell>
          <cell r="J48">
            <v>0</v>
          </cell>
          <cell r="K48">
            <v>10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 xml:space="preserve">has been initiated in the month of Apr' 99 with the objective </v>
          </cell>
          <cell r="B49">
            <v>80.42</v>
          </cell>
          <cell r="C49">
            <v>73.599999999999994</v>
          </cell>
          <cell r="D49">
            <v>52.66</v>
          </cell>
          <cell r="I49">
            <v>45.7</v>
          </cell>
          <cell r="J49">
            <v>63.59</v>
          </cell>
          <cell r="N49" t="str">
            <v>N.A</v>
          </cell>
          <cell r="O49" t="str">
            <v>N.A</v>
          </cell>
          <cell r="P49" t="str">
            <v>N.A</v>
          </cell>
          <cell r="Q49" t="str">
            <v>N.A</v>
          </cell>
        </row>
        <row r="50">
          <cell r="A50" t="str">
            <v>of all cells achieving Min. Performance Score of  90 from Jan'99.</v>
          </cell>
          <cell r="B50">
            <v>73.42</v>
          </cell>
          <cell r="C50">
            <v>65.150000000000006</v>
          </cell>
          <cell r="D50">
            <v>63.15</v>
          </cell>
          <cell r="E50">
            <v>63.15</v>
          </cell>
          <cell r="F50">
            <v>66.150000000000006</v>
          </cell>
          <cell r="G50">
            <v>5</v>
          </cell>
          <cell r="H50">
            <v>5</v>
          </cell>
          <cell r="I50">
            <v>5</v>
          </cell>
          <cell r="J50">
            <v>5</v>
          </cell>
          <cell r="K50">
            <v>5</v>
          </cell>
          <cell r="L50">
            <v>5</v>
          </cell>
          <cell r="M50">
            <v>10</v>
          </cell>
          <cell r="N50">
            <v>5</v>
          </cell>
          <cell r="O50">
            <v>5</v>
          </cell>
          <cell r="P50">
            <v>3</v>
          </cell>
          <cell r="Q50">
            <v>2.75</v>
          </cell>
          <cell r="R50">
            <v>3.06</v>
          </cell>
          <cell r="S50">
            <v>3.25</v>
          </cell>
          <cell r="T50">
            <v>3.75</v>
          </cell>
          <cell r="U50">
            <v>3.63</v>
          </cell>
          <cell r="V50">
            <v>3.2880000000000003</v>
          </cell>
          <cell r="W50">
            <v>3.29</v>
          </cell>
          <cell r="X50">
            <v>3</v>
          </cell>
          <cell r="Y50">
            <v>3</v>
          </cell>
          <cell r="Z50">
            <v>3.05</v>
          </cell>
          <cell r="AA50">
            <v>3.05</v>
          </cell>
          <cell r="AB50">
            <v>3.0780000000000003</v>
          </cell>
          <cell r="AC50">
            <v>2.16</v>
          </cell>
          <cell r="AD50">
            <v>2.37</v>
          </cell>
          <cell r="AE50">
            <v>2.16</v>
          </cell>
          <cell r="AF50">
            <v>2.16</v>
          </cell>
          <cell r="AG50">
            <v>1.86</v>
          </cell>
          <cell r="AH50">
            <v>2.1420000000000003</v>
          </cell>
        </row>
        <row r="51">
          <cell r="A51" t="str">
            <v>Productivity Score(30)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</row>
        <row r="52">
          <cell r="A52" t="str">
            <v>Attendance % for the week</v>
          </cell>
          <cell r="B52">
            <v>84.125</v>
          </cell>
          <cell r="C52">
            <v>100</v>
          </cell>
          <cell r="D52">
            <v>100</v>
          </cell>
          <cell r="E52">
            <v>80</v>
          </cell>
          <cell r="G52">
            <v>88</v>
          </cell>
          <cell r="H52">
            <v>100</v>
          </cell>
          <cell r="I52">
            <v>83</v>
          </cell>
          <cell r="J52">
            <v>100</v>
          </cell>
          <cell r="K52">
            <v>100</v>
          </cell>
          <cell r="L52">
            <v>100</v>
          </cell>
          <cell r="M52">
            <v>100</v>
          </cell>
          <cell r="N52">
            <v>90</v>
          </cell>
          <cell r="O52">
            <v>90</v>
          </cell>
          <cell r="P52">
            <v>100</v>
          </cell>
          <cell r="Q52">
            <v>91</v>
          </cell>
          <cell r="R52">
            <v>86</v>
          </cell>
          <cell r="S52">
            <v>83</v>
          </cell>
          <cell r="T52">
            <v>84</v>
          </cell>
          <cell r="U52">
            <v>82</v>
          </cell>
          <cell r="V52">
            <v>85.2</v>
          </cell>
          <cell r="W52">
            <v>87</v>
          </cell>
          <cell r="X52">
            <v>89</v>
          </cell>
          <cell r="Y52">
            <v>93</v>
          </cell>
          <cell r="Z52">
            <v>83</v>
          </cell>
          <cell r="AA52">
            <v>82</v>
          </cell>
          <cell r="AB52">
            <v>86.8</v>
          </cell>
          <cell r="AC52">
            <v>84</v>
          </cell>
          <cell r="AD52">
            <v>84</v>
          </cell>
          <cell r="AE52">
            <v>85</v>
          </cell>
          <cell r="AF52">
            <v>74</v>
          </cell>
          <cell r="AG52">
            <v>79</v>
          </cell>
          <cell r="AH52">
            <v>81.2</v>
          </cell>
        </row>
        <row r="53">
          <cell r="A53" t="str">
            <v>Attendance Score(5)</v>
          </cell>
          <cell r="B53">
            <v>3</v>
          </cell>
          <cell r="C53">
            <v>5</v>
          </cell>
          <cell r="D53">
            <v>5</v>
          </cell>
          <cell r="E53">
            <v>2</v>
          </cell>
          <cell r="F53">
            <v>97</v>
          </cell>
          <cell r="G53">
            <v>4</v>
          </cell>
          <cell r="H53">
            <v>5</v>
          </cell>
          <cell r="I53">
            <v>2</v>
          </cell>
          <cell r="J53">
            <v>5</v>
          </cell>
          <cell r="K53">
            <v>5</v>
          </cell>
          <cell r="L53">
            <v>5</v>
          </cell>
          <cell r="M53">
            <v>5</v>
          </cell>
          <cell r="N53">
            <v>4</v>
          </cell>
          <cell r="O53">
            <v>4</v>
          </cell>
          <cell r="P53">
            <v>5</v>
          </cell>
          <cell r="Q53">
            <v>3</v>
          </cell>
          <cell r="R53">
            <v>2</v>
          </cell>
          <cell r="S53">
            <v>0</v>
          </cell>
          <cell r="T53">
            <v>0</v>
          </cell>
          <cell r="U53">
            <v>0</v>
          </cell>
          <cell r="V53">
            <v>2</v>
          </cell>
          <cell r="W53">
            <v>2</v>
          </cell>
          <cell r="X53">
            <v>2</v>
          </cell>
          <cell r="Y53">
            <v>3</v>
          </cell>
          <cell r="Z53">
            <v>0</v>
          </cell>
          <cell r="AA53">
            <v>0</v>
          </cell>
          <cell r="AB53">
            <v>2</v>
          </cell>
          <cell r="AC53">
            <v>0</v>
          </cell>
          <cell r="AD53">
            <v>0</v>
          </cell>
          <cell r="AE53">
            <v>2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On time Performance Score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4</v>
          </cell>
          <cell r="G54">
            <v>2</v>
          </cell>
          <cell r="H54">
            <v>0</v>
          </cell>
          <cell r="J54">
            <v>0</v>
          </cell>
          <cell r="K54">
            <v>3</v>
          </cell>
          <cell r="L54">
            <v>2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5</v>
          </cell>
          <cell r="R54">
            <v>5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5</v>
          </cell>
          <cell r="X54">
            <v>5</v>
          </cell>
          <cell r="Y54">
            <v>5</v>
          </cell>
          <cell r="Z54">
            <v>5</v>
          </cell>
          <cell r="AA54">
            <v>5</v>
          </cell>
          <cell r="AB54">
            <v>5</v>
          </cell>
          <cell r="AC54">
            <v>5</v>
          </cell>
          <cell r="AD54">
            <v>5</v>
          </cell>
          <cell r="AE54">
            <v>5</v>
          </cell>
          <cell r="AF54">
            <v>5</v>
          </cell>
          <cell r="AG54">
            <v>5</v>
          </cell>
          <cell r="AH54">
            <v>5</v>
          </cell>
        </row>
        <row r="55">
          <cell r="A55" t="str">
            <v>No. of Deviations recd. during the week</v>
          </cell>
          <cell r="P55" t="str">
            <v>---</v>
          </cell>
          <cell r="Q55" t="str">
            <v>---</v>
          </cell>
          <cell r="R55" t="str">
            <v>---</v>
          </cell>
          <cell r="S55">
            <v>1</v>
          </cell>
          <cell r="T55">
            <v>0</v>
          </cell>
          <cell r="U55">
            <v>0</v>
          </cell>
          <cell r="V55">
            <v>0.2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Deviation Score (5)</v>
          </cell>
          <cell r="B56">
            <v>88</v>
          </cell>
          <cell r="C56">
            <v>81</v>
          </cell>
          <cell r="D56">
            <v>84.5</v>
          </cell>
          <cell r="E56">
            <v>73.877551020408163</v>
          </cell>
          <cell r="F56">
            <v>85</v>
          </cell>
          <cell r="G56">
            <v>88</v>
          </cell>
          <cell r="H56">
            <v>85</v>
          </cell>
          <cell r="J56">
            <v>66.375510204081635</v>
          </cell>
          <cell r="K56">
            <v>91</v>
          </cell>
          <cell r="L56">
            <v>89</v>
          </cell>
          <cell r="M56">
            <v>79</v>
          </cell>
          <cell r="N56">
            <v>83</v>
          </cell>
          <cell r="O56">
            <v>86</v>
          </cell>
          <cell r="P56" t="str">
            <v>---</v>
          </cell>
          <cell r="Q56" t="str">
            <v>---</v>
          </cell>
          <cell r="R56" t="str">
            <v>---</v>
          </cell>
          <cell r="S56">
            <v>0</v>
          </cell>
          <cell r="T56">
            <v>5</v>
          </cell>
          <cell r="U56">
            <v>5</v>
          </cell>
          <cell r="V56">
            <v>5</v>
          </cell>
          <cell r="W56">
            <v>5</v>
          </cell>
          <cell r="X56">
            <v>5</v>
          </cell>
          <cell r="Y56">
            <v>5</v>
          </cell>
          <cell r="Z56">
            <v>5</v>
          </cell>
          <cell r="AA56">
            <v>5</v>
          </cell>
          <cell r="AB56">
            <v>5</v>
          </cell>
          <cell r="AC56">
            <v>5</v>
          </cell>
          <cell r="AD56">
            <v>5</v>
          </cell>
          <cell r="AE56">
            <v>5</v>
          </cell>
          <cell r="AF56">
            <v>5</v>
          </cell>
          <cell r="AG56">
            <v>5</v>
          </cell>
          <cell r="AH56">
            <v>5</v>
          </cell>
        </row>
        <row r="57">
          <cell r="A57" t="str">
            <v>Attendance Score(5)</v>
          </cell>
          <cell r="B57">
            <v>2</v>
          </cell>
          <cell r="C57">
            <v>0</v>
          </cell>
          <cell r="D57">
            <v>1</v>
          </cell>
          <cell r="E57">
            <v>0</v>
          </cell>
          <cell r="F57">
            <v>2</v>
          </cell>
          <cell r="G57">
            <v>2</v>
          </cell>
          <cell r="H57">
            <v>2</v>
          </cell>
          <cell r="J57">
            <v>0</v>
          </cell>
          <cell r="K57">
            <v>3</v>
          </cell>
          <cell r="L57">
            <v>2</v>
          </cell>
          <cell r="M57">
            <v>0</v>
          </cell>
          <cell r="N57">
            <v>0</v>
          </cell>
          <cell r="O57">
            <v>2</v>
          </cell>
          <cell r="P57">
            <v>2</v>
          </cell>
          <cell r="Q57">
            <v>2</v>
          </cell>
          <cell r="R57">
            <v>2</v>
          </cell>
          <cell r="S57">
            <v>2</v>
          </cell>
          <cell r="T57">
            <v>2</v>
          </cell>
          <cell r="U57">
            <v>3</v>
          </cell>
          <cell r="V57">
            <v>2</v>
          </cell>
          <cell r="W57">
            <v>2</v>
          </cell>
          <cell r="X57">
            <v>2</v>
          </cell>
          <cell r="Y57">
            <v>2</v>
          </cell>
          <cell r="Z57">
            <v>0</v>
          </cell>
          <cell r="AA57">
            <v>3</v>
          </cell>
          <cell r="AB57">
            <v>2</v>
          </cell>
          <cell r="AC57">
            <v>2</v>
          </cell>
          <cell r="AD57">
            <v>2</v>
          </cell>
          <cell r="AE57">
            <v>2</v>
          </cell>
          <cell r="AF57">
            <v>3</v>
          </cell>
          <cell r="AG57">
            <v>3</v>
          </cell>
          <cell r="AH57">
            <v>3</v>
          </cell>
        </row>
        <row r="58">
          <cell r="A58" t="str">
            <v>No. of internal memos issued during the week</v>
          </cell>
          <cell r="P58" t="str">
            <v>---</v>
          </cell>
          <cell r="Q58" t="str">
            <v>---</v>
          </cell>
          <cell r="R58" t="str">
            <v>---</v>
          </cell>
          <cell r="S58">
            <v>1</v>
          </cell>
          <cell r="T58">
            <v>1</v>
          </cell>
          <cell r="U58">
            <v>0</v>
          </cell>
          <cell r="V58">
            <v>0.4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No. of open memos during the week</v>
          </cell>
          <cell r="D59">
            <v>0</v>
          </cell>
          <cell r="E59">
            <v>0</v>
          </cell>
          <cell r="F59">
            <v>10</v>
          </cell>
          <cell r="G59">
            <v>20</v>
          </cell>
          <cell r="H59">
            <v>0</v>
          </cell>
          <cell r="J59">
            <v>6</v>
          </cell>
          <cell r="K59">
            <v>0</v>
          </cell>
          <cell r="L59">
            <v>40</v>
          </cell>
          <cell r="M59">
            <v>0</v>
          </cell>
          <cell r="N59">
            <v>0</v>
          </cell>
          <cell r="O59">
            <v>0</v>
          </cell>
          <cell r="P59" t="str">
            <v>---</v>
          </cell>
          <cell r="Q59" t="str">
            <v>---</v>
          </cell>
          <cell r="R59" t="str">
            <v>---</v>
          </cell>
          <cell r="S59">
            <v>1</v>
          </cell>
          <cell r="T59">
            <v>1</v>
          </cell>
          <cell r="U59">
            <v>0</v>
          </cell>
          <cell r="V59">
            <v>0.4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</row>
        <row r="60">
          <cell r="A60" t="str">
            <v>Internal Memo Score(5)</v>
          </cell>
          <cell r="B60">
            <v>10</v>
          </cell>
          <cell r="C60">
            <v>10</v>
          </cell>
          <cell r="D60">
            <v>10</v>
          </cell>
          <cell r="E60">
            <v>10</v>
          </cell>
          <cell r="F60">
            <v>5</v>
          </cell>
          <cell r="G60">
            <v>5</v>
          </cell>
          <cell r="H60">
            <v>10</v>
          </cell>
          <cell r="J60">
            <v>5</v>
          </cell>
          <cell r="K60">
            <v>5</v>
          </cell>
          <cell r="L60">
            <v>1</v>
          </cell>
          <cell r="M60">
            <v>5</v>
          </cell>
          <cell r="N60">
            <v>5</v>
          </cell>
          <cell r="O60">
            <v>5</v>
          </cell>
          <cell r="P60">
            <v>5</v>
          </cell>
          <cell r="Q60">
            <v>10</v>
          </cell>
          <cell r="R60">
            <v>10</v>
          </cell>
          <cell r="S60">
            <v>0</v>
          </cell>
          <cell r="T60">
            <v>0</v>
          </cell>
          <cell r="U60">
            <v>5</v>
          </cell>
          <cell r="V60">
            <v>5</v>
          </cell>
          <cell r="W60">
            <v>5</v>
          </cell>
          <cell r="X60">
            <v>5</v>
          </cell>
          <cell r="Y60">
            <v>5</v>
          </cell>
          <cell r="Z60">
            <v>5</v>
          </cell>
          <cell r="AA60">
            <v>5</v>
          </cell>
          <cell r="AB60">
            <v>5</v>
          </cell>
          <cell r="AC60">
            <v>5</v>
          </cell>
          <cell r="AD60">
            <v>5</v>
          </cell>
          <cell r="AE60">
            <v>5</v>
          </cell>
          <cell r="AF60">
            <v>5</v>
          </cell>
          <cell r="AG60">
            <v>5</v>
          </cell>
          <cell r="AH60">
            <v>5</v>
          </cell>
        </row>
        <row r="62">
          <cell r="A62" t="str">
            <v>Deviations received in a week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1</v>
          </cell>
          <cell r="S62">
            <v>1</v>
          </cell>
          <cell r="T62">
            <v>1</v>
          </cell>
          <cell r="U62">
            <v>0</v>
          </cell>
          <cell r="V62">
            <v>0.6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0.12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3</v>
          </cell>
          <cell r="AH62">
            <v>3</v>
          </cell>
        </row>
        <row r="63">
          <cell r="A63" t="str">
            <v>Deviation Score</v>
          </cell>
          <cell r="B63">
            <v>0</v>
          </cell>
          <cell r="C63">
            <v>5</v>
          </cell>
          <cell r="D63">
            <v>2.5</v>
          </cell>
          <cell r="E63">
            <v>5</v>
          </cell>
          <cell r="F63">
            <v>5</v>
          </cell>
          <cell r="G63">
            <v>5</v>
          </cell>
          <cell r="H63">
            <v>5</v>
          </cell>
          <cell r="J63">
            <v>5</v>
          </cell>
          <cell r="K63">
            <v>5</v>
          </cell>
          <cell r="L63">
            <v>5</v>
          </cell>
          <cell r="M63">
            <v>5</v>
          </cell>
          <cell r="N63">
            <v>5</v>
          </cell>
          <cell r="O63">
            <v>5</v>
          </cell>
          <cell r="P63">
            <v>5</v>
          </cell>
          <cell r="Q63">
            <v>5</v>
          </cell>
          <cell r="R63">
            <v>0</v>
          </cell>
          <cell r="S63">
            <v>0</v>
          </cell>
          <cell r="T63">
            <v>0</v>
          </cell>
          <cell r="U63">
            <v>5</v>
          </cell>
          <cell r="V63">
            <v>5</v>
          </cell>
          <cell r="W63">
            <v>5</v>
          </cell>
          <cell r="X63">
            <v>5</v>
          </cell>
          <cell r="Y63">
            <v>5</v>
          </cell>
          <cell r="Z63">
            <v>5</v>
          </cell>
          <cell r="AA63">
            <v>5</v>
          </cell>
          <cell r="AB63">
            <v>5</v>
          </cell>
          <cell r="AC63">
            <v>5</v>
          </cell>
          <cell r="AD63">
            <v>5</v>
          </cell>
          <cell r="AE63">
            <v>5</v>
          </cell>
          <cell r="AF63">
            <v>5</v>
          </cell>
          <cell r="AG63">
            <v>0</v>
          </cell>
          <cell r="AH63">
            <v>0</v>
          </cell>
        </row>
        <row r="65">
          <cell r="A65" t="str">
            <v>Performance Score</v>
          </cell>
          <cell r="B65" t="e">
            <v>#REF!</v>
          </cell>
          <cell r="C65" t="e">
            <v>#REF!</v>
          </cell>
          <cell r="D65" t="e">
            <v>#REF!</v>
          </cell>
          <cell r="E65" t="e">
            <v>#REF!</v>
          </cell>
          <cell r="G65">
            <v>79</v>
          </cell>
          <cell r="H65">
            <v>67.5</v>
          </cell>
          <cell r="I65">
            <v>77</v>
          </cell>
          <cell r="J65">
            <v>67</v>
          </cell>
          <cell r="K65">
            <v>74.5</v>
          </cell>
          <cell r="L65">
            <v>64</v>
          </cell>
          <cell r="M65">
            <v>62</v>
          </cell>
          <cell r="N65">
            <v>73</v>
          </cell>
          <cell r="O65">
            <v>56</v>
          </cell>
          <cell r="P65">
            <v>46</v>
          </cell>
          <cell r="Q65">
            <v>33.75</v>
          </cell>
          <cell r="R65">
            <v>28.060000000000002</v>
          </cell>
          <cell r="S65">
            <v>26.25</v>
          </cell>
          <cell r="T65">
            <v>46.75</v>
          </cell>
          <cell r="U65">
            <v>88.63</v>
          </cell>
          <cell r="V65">
            <v>45.688000000000002</v>
          </cell>
          <cell r="W65">
            <v>40.29</v>
          </cell>
          <cell r="X65">
            <v>75</v>
          </cell>
          <cell r="Y65">
            <v>66</v>
          </cell>
          <cell r="Z65">
            <v>63.05</v>
          </cell>
          <cell r="AA65">
            <v>63.05</v>
          </cell>
          <cell r="AB65">
            <v>53.078000000000003</v>
          </cell>
          <cell r="AC65">
            <v>87.16</v>
          </cell>
          <cell r="AD65">
            <v>72.37</v>
          </cell>
          <cell r="AE65">
            <v>74.16</v>
          </cell>
          <cell r="AF65">
            <v>72.16</v>
          </cell>
          <cell r="AG65">
            <v>71.86</v>
          </cell>
          <cell r="AH65">
            <v>67.141999999999996</v>
          </cell>
        </row>
      </sheetData>
      <sheetData sheetId="6" refreshError="1">
        <row r="1">
          <cell r="A1" t="str">
            <v>MSSL PERFORMANCE SCORE</v>
          </cell>
          <cell r="B1" t="str">
            <v>PLANT PERFORMANCE SCORE</v>
          </cell>
          <cell r="S1" t="str">
            <v>MSSL-PUNE</v>
          </cell>
        </row>
        <row r="2">
          <cell r="A2" t="str">
            <v>MSSL PERFORMANCE SCORE</v>
          </cell>
        </row>
        <row r="3">
          <cell r="A3" t="str">
            <v>TEAM : ENGINEERING</v>
          </cell>
        </row>
        <row r="4">
          <cell r="A4" t="str">
            <v>CELL : MARKETING</v>
          </cell>
        </row>
        <row r="5">
          <cell r="B5" t="str">
            <v>Jan. (wk-1)</v>
          </cell>
          <cell r="C5" t="str">
            <v>Jan. (wk-2)</v>
          </cell>
          <cell r="D5" t="str">
            <v>Jan. (wk-3)</v>
          </cell>
          <cell r="E5" t="str">
            <v>Jan. (wk-4)</v>
          </cell>
          <cell r="F5" t="str">
            <v>Jan. (wk-5)</v>
          </cell>
          <cell r="G5" t="str">
            <v>Mar-99(wk-1)</v>
          </cell>
          <cell r="H5" t="str">
            <v>March-99(wk-2)</v>
          </cell>
          <cell r="I5" t="str">
            <v>March-99(wk-3)</v>
          </cell>
          <cell r="J5" t="str">
            <v>March-99(wk-4)</v>
          </cell>
          <cell r="K5">
            <v>36220</v>
          </cell>
          <cell r="L5" t="str">
            <v>Apr (wk-1)</v>
          </cell>
          <cell r="M5" t="str">
            <v>Apr (wk-2)</v>
          </cell>
          <cell r="N5" t="str">
            <v>Apr (wk-3)</v>
          </cell>
          <cell r="O5" t="str">
            <v>Apr (wk-4)</v>
          </cell>
          <cell r="P5" t="str">
            <v>Jun(wk-5)</v>
          </cell>
          <cell r="Q5" t="str">
            <v>Jul(wk-1)</v>
          </cell>
          <cell r="R5" t="str">
            <v>Jul(wk-2)</v>
          </cell>
          <cell r="S5" t="str">
            <v>Jul(wk-3)</v>
          </cell>
          <cell r="T5" t="str">
            <v>Jul(wk-4)</v>
          </cell>
          <cell r="U5" t="str">
            <v>Jul(wk-5)</v>
          </cell>
          <cell r="V5" t="str">
            <v>JULY'99</v>
          </cell>
          <cell r="W5" t="str">
            <v>AUG(WK-1)</v>
          </cell>
          <cell r="X5" t="str">
            <v>AUG(WK-2)</v>
          </cell>
          <cell r="Y5" t="str">
            <v>AUG(WK-3)</v>
          </cell>
          <cell r="Z5" t="str">
            <v>AUG(WK-4)</v>
          </cell>
          <cell r="AA5" t="str">
            <v>AUG(WK-5)</v>
          </cell>
          <cell r="AB5" t="str">
            <v>AUG'99</v>
          </cell>
          <cell r="AC5" t="str">
            <v>SEPT(WK-1)</v>
          </cell>
          <cell r="AD5" t="str">
            <v>SEPT(WK-2)</v>
          </cell>
          <cell r="AE5" t="str">
            <v>SEPT(WK-3)</v>
          </cell>
          <cell r="AF5" t="str">
            <v>SEPT(WK-4)</v>
          </cell>
          <cell r="AG5" t="str">
            <v>SEPT(WK-5)</v>
          </cell>
          <cell r="AH5" t="str">
            <v>SEPT'99</v>
          </cell>
        </row>
        <row r="7">
          <cell r="A7" t="str">
            <v>Defects contributed to Engg. dept.(20)</v>
          </cell>
          <cell r="B7">
            <v>40</v>
          </cell>
          <cell r="C7">
            <v>40</v>
          </cell>
          <cell r="D7">
            <v>40</v>
          </cell>
          <cell r="E7">
            <v>40</v>
          </cell>
          <cell r="G7">
            <v>0</v>
          </cell>
          <cell r="H7">
            <v>0</v>
          </cell>
          <cell r="I7">
            <v>0</v>
          </cell>
          <cell r="J7">
            <v>1</v>
          </cell>
          <cell r="K7">
            <v>0</v>
          </cell>
          <cell r="L7">
            <v>1</v>
          </cell>
          <cell r="M7">
            <v>0</v>
          </cell>
          <cell r="N7">
            <v>0</v>
          </cell>
          <cell r="O7">
            <v>0</v>
          </cell>
          <cell r="P7">
            <v>1</v>
          </cell>
          <cell r="Q7">
            <v>1</v>
          </cell>
          <cell r="R7">
            <v>7</v>
          </cell>
          <cell r="S7">
            <v>110</v>
          </cell>
          <cell r="T7">
            <v>0</v>
          </cell>
          <cell r="U7">
            <v>0</v>
          </cell>
          <cell r="V7">
            <v>23.6</v>
          </cell>
          <cell r="W7">
            <v>2</v>
          </cell>
          <cell r="X7">
            <v>500</v>
          </cell>
          <cell r="Y7">
            <v>0</v>
          </cell>
          <cell r="Z7">
            <v>12</v>
          </cell>
          <cell r="AA7">
            <v>5</v>
          </cell>
          <cell r="AB7">
            <v>103.8</v>
          </cell>
          <cell r="AC7">
            <v>0</v>
          </cell>
          <cell r="AD7">
            <v>100</v>
          </cell>
          <cell r="AE7">
            <v>16</v>
          </cell>
          <cell r="AF7">
            <v>5</v>
          </cell>
          <cell r="AG7">
            <v>83</v>
          </cell>
          <cell r="AH7">
            <v>40.799999999999997</v>
          </cell>
        </row>
        <row r="8">
          <cell r="A8" t="str">
            <v>Score(20)</v>
          </cell>
          <cell r="B8">
            <v>0</v>
          </cell>
          <cell r="C8">
            <v>1</v>
          </cell>
          <cell r="D8">
            <v>1</v>
          </cell>
          <cell r="E8">
            <v>1</v>
          </cell>
          <cell r="G8">
            <v>15</v>
          </cell>
          <cell r="H8">
            <v>15</v>
          </cell>
          <cell r="I8">
            <v>15</v>
          </cell>
          <cell r="J8">
            <v>5</v>
          </cell>
          <cell r="K8">
            <v>15</v>
          </cell>
          <cell r="L8">
            <v>15</v>
          </cell>
          <cell r="M8">
            <v>15</v>
          </cell>
          <cell r="N8">
            <v>15</v>
          </cell>
          <cell r="O8">
            <v>15</v>
          </cell>
          <cell r="P8">
            <v>5</v>
          </cell>
          <cell r="Q8">
            <v>5</v>
          </cell>
          <cell r="R8">
            <v>0</v>
          </cell>
          <cell r="S8">
            <v>0</v>
          </cell>
          <cell r="T8">
            <v>15</v>
          </cell>
          <cell r="U8">
            <v>15</v>
          </cell>
          <cell r="V8">
            <v>0</v>
          </cell>
          <cell r="W8">
            <v>0</v>
          </cell>
          <cell r="X8">
            <v>0</v>
          </cell>
          <cell r="Y8">
            <v>15</v>
          </cell>
          <cell r="Z8">
            <v>0</v>
          </cell>
          <cell r="AA8">
            <v>0</v>
          </cell>
          <cell r="AB8">
            <v>0</v>
          </cell>
          <cell r="AC8">
            <v>15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</row>
        <row r="10">
          <cell r="A10" t="str">
            <v>No. Of MIN not implemented</v>
          </cell>
          <cell r="B10">
            <v>3</v>
          </cell>
          <cell r="C10">
            <v>3</v>
          </cell>
          <cell r="D10">
            <v>3</v>
          </cell>
          <cell r="E10">
            <v>3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1</v>
          </cell>
          <cell r="AA10">
            <v>1</v>
          </cell>
          <cell r="AB10">
            <v>2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A11" t="str">
            <v>Score(10)</v>
          </cell>
          <cell r="B11">
            <v>0</v>
          </cell>
          <cell r="C11">
            <v>10</v>
          </cell>
          <cell r="D11">
            <v>10</v>
          </cell>
          <cell r="E11">
            <v>10</v>
          </cell>
          <cell r="G11">
            <v>20</v>
          </cell>
          <cell r="H11">
            <v>20</v>
          </cell>
          <cell r="I11">
            <v>20</v>
          </cell>
          <cell r="J11">
            <v>20</v>
          </cell>
          <cell r="K11">
            <v>20</v>
          </cell>
          <cell r="L11">
            <v>20</v>
          </cell>
          <cell r="M11">
            <v>0</v>
          </cell>
          <cell r="N11">
            <v>20</v>
          </cell>
          <cell r="O11">
            <v>20</v>
          </cell>
          <cell r="P11">
            <v>20</v>
          </cell>
          <cell r="Q11">
            <v>10</v>
          </cell>
          <cell r="R11">
            <v>10</v>
          </cell>
          <cell r="S11">
            <v>10</v>
          </cell>
          <cell r="T11">
            <v>10</v>
          </cell>
          <cell r="U11">
            <v>10</v>
          </cell>
          <cell r="V11">
            <v>10</v>
          </cell>
          <cell r="W11">
            <v>10</v>
          </cell>
          <cell r="X11">
            <v>10</v>
          </cell>
          <cell r="Y11">
            <v>10</v>
          </cell>
          <cell r="Z11">
            <v>0</v>
          </cell>
          <cell r="AA11">
            <v>0</v>
          </cell>
          <cell r="AB11">
            <v>0</v>
          </cell>
          <cell r="AC11">
            <v>10</v>
          </cell>
          <cell r="AD11">
            <v>10</v>
          </cell>
          <cell r="AE11">
            <v>10</v>
          </cell>
          <cell r="AF11">
            <v>10</v>
          </cell>
          <cell r="AG11">
            <v>10</v>
          </cell>
          <cell r="AH11">
            <v>10</v>
          </cell>
        </row>
        <row r="13">
          <cell r="A13" t="str">
            <v>Customer Committment failures</v>
          </cell>
          <cell r="B13">
            <v>10</v>
          </cell>
          <cell r="C13">
            <v>10</v>
          </cell>
          <cell r="D13">
            <v>10</v>
          </cell>
          <cell r="E13">
            <v>10</v>
          </cell>
          <cell r="G13">
            <v>0</v>
          </cell>
          <cell r="H13">
            <v>1</v>
          </cell>
          <cell r="I13">
            <v>0</v>
          </cell>
          <cell r="J13">
            <v>0</v>
          </cell>
          <cell r="K13">
            <v>1</v>
          </cell>
          <cell r="L13">
            <v>1</v>
          </cell>
          <cell r="M13">
            <v>0</v>
          </cell>
          <cell r="N13">
            <v>0</v>
          </cell>
          <cell r="P13">
            <v>1</v>
          </cell>
          <cell r="Q13">
            <v>1</v>
          </cell>
          <cell r="R13">
            <v>1</v>
          </cell>
          <cell r="S13">
            <v>1</v>
          </cell>
          <cell r="T13">
            <v>1</v>
          </cell>
          <cell r="U13">
            <v>0</v>
          </cell>
          <cell r="V13">
            <v>0.8</v>
          </cell>
          <cell r="W13">
            <v>2</v>
          </cell>
          <cell r="X13">
            <v>0</v>
          </cell>
          <cell r="Y13">
            <v>1</v>
          </cell>
          <cell r="Z13">
            <v>0</v>
          </cell>
          <cell r="AA13">
            <v>0</v>
          </cell>
          <cell r="AB13">
            <v>0.6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</row>
        <row r="14">
          <cell r="A14" t="str">
            <v>Score(35)</v>
          </cell>
          <cell r="B14">
            <v>140</v>
          </cell>
          <cell r="C14">
            <v>225</v>
          </cell>
          <cell r="D14">
            <v>430</v>
          </cell>
          <cell r="E14">
            <v>4050</v>
          </cell>
          <cell r="G14">
            <v>20</v>
          </cell>
          <cell r="H14">
            <v>0</v>
          </cell>
          <cell r="I14">
            <v>20</v>
          </cell>
          <cell r="J14">
            <v>20</v>
          </cell>
          <cell r="K14">
            <v>10</v>
          </cell>
          <cell r="L14">
            <v>10</v>
          </cell>
          <cell r="M14">
            <v>20</v>
          </cell>
          <cell r="N14">
            <v>20</v>
          </cell>
          <cell r="O14">
            <v>0</v>
          </cell>
          <cell r="P14">
            <v>10</v>
          </cell>
          <cell r="Q14">
            <v>10</v>
          </cell>
          <cell r="R14">
            <v>10</v>
          </cell>
          <cell r="S14">
            <v>10</v>
          </cell>
          <cell r="T14">
            <v>10</v>
          </cell>
          <cell r="U14">
            <v>35</v>
          </cell>
          <cell r="V14">
            <v>15</v>
          </cell>
          <cell r="W14">
            <v>0</v>
          </cell>
          <cell r="X14">
            <v>35</v>
          </cell>
          <cell r="Y14">
            <v>10</v>
          </cell>
          <cell r="Z14">
            <v>35</v>
          </cell>
          <cell r="AA14">
            <v>35</v>
          </cell>
          <cell r="AB14">
            <v>23</v>
          </cell>
          <cell r="AC14">
            <v>35</v>
          </cell>
          <cell r="AD14">
            <v>35</v>
          </cell>
          <cell r="AE14">
            <v>35</v>
          </cell>
          <cell r="AF14">
            <v>35</v>
          </cell>
          <cell r="AG14">
            <v>35</v>
          </cell>
          <cell r="AH14">
            <v>35</v>
          </cell>
        </row>
        <row r="16">
          <cell r="A16" t="str">
            <v>Internal committment failures</v>
          </cell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2</v>
          </cell>
          <cell r="M16">
            <v>1</v>
          </cell>
          <cell r="N16">
            <v>2</v>
          </cell>
          <cell r="O16">
            <v>1</v>
          </cell>
          <cell r="P16">
            <v>2</v>
          </cell>
          <cell r="Q16">
            <v>2</v>
          </cell>
          <cell r="R16">
            <v>2</v>
          </cell>
          <cell r="S16">
            <v>2</v>
          </cell>
          <cell r="T16">
            <v>2</v>
          </cell>
          <cell r="U16">
            <v>0</v>
          </cell>
          <cell r="V16">
            <v>1.6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1</v>
          </cell>
          <cell r="AH16">
            <v>0.2</v>
          </cell>
        </row>
        <row r="17">
          <cell r="A17" t="str">
            <v>Score(15)</v>
          </cell>
          <cell r="G17">
            <v>15</v>
          </cell>
          <cell r="H17">
            <v>15</v>
          </cell>
          <cell r="I17">
            <v>15</v>
          </cell>
          <cell r="J17">
            <v>12</v>
          </cell>
          <cell r="K17">
            <v>15</v>
          </cell>
          <cell r="L17">
            <v>9</v>
          </cell>
          <cell r="M17">
            <v>12</v>
          </cell>
          <cell r="N17">
            <v>9</v>
          </cell>
          <cell r="O17">
            <v>12</v>
          </cell>
          <cell r="P17">
            <v>3</v>
          </cell>
          <cell r="Q17">
            <v>3</v>
          </cell>
          <cell r="R17">
            <v>3</v>
          </cell>
          <cell r="S17">
            <v>3</v>
          </cell>
          <cell r="T17">
            <v>3</v>
          </cell>
          <cell r="U17">
            <v>15</v>
          </cell>
          <cell r="V17">
            <v>5.4</v>
          </cell>
          <cell r="W17">
            <v>15</v>
          </cell>
          <cell r="X17">
            <v>15</v>
          </cell>
          <cell r="Y17">
            <v>15</v>
          </cell>
          <cell r="Z17">
            <v>15</v>
          </cell>
          <cell r="AA17">
            <v>15</v>
          </cell>
          <cell r="AB17">
            <v>15</v>
          </cell>
          <cell r="AC17">
            <v>15</v>
          </cell>
          <cell r="AD17">
            <v>15</v>
          </cell>
          <cell r="AE17">
            <v>15</v>
          </cell>
          <cell r="AF17">
            <v>15</v>
          </cell>
          <cell r="AG17">
            <v>15</v>
          </cell>
          <cell r="AH17">
            <v>15</v>
          </cell>
        </row>
        <row r="18">
          <cell r="B18" t="str">
            <v>MAY(WK-3)</v>
          </cell>
          <cell r="C18" t="str">
            <v>MAY(WK-4)</v>
          </cell>
          <cell r="D18" t="str">
            <v>MAY'99</v>
          </cell>
          <cell r="E18" t="str">
            <v>Jun(wk-1)</v>
          </cell>
          <cell r="F18" t="str">
            <v>Jun(wk-2)</v>
          </cell>
          <cell r="G18" t="str">
            <v>Jun(wk-3)</v>
          </cell>
          <cell r="H18" t="str">
            <v>Jun(wk-4)</v>
          </cell>
          <cell r="I18" t="str">
            <v>Jun(wk-5)</v>
          </cell>
          <cell r="J18" t="str">
            <v>JUNE'99</v>
          </cell>
          <cell r="K18" t="str">
            <v>JUL(WK-1)</v>
          </cell>
          <cell r="L18" t="str">
            <v>JUL(WK-2)</v>
          </cell>
          <cell r="M18" t="str">
            <v>JUL(WK-3)</v>
          </cell>
          <cell r="N18" t="str">
            <v>JUL(WK-4)</v>
          </cell>
          <cell r="O18" t="str">
            <v>JUL(WK-5)</v>
          </cell>
          <cell r="P18" t="str">
            <v>JULY'99</v>
          </cell>
          <cell r="Q18" t="str">
            <v>AUG(WK-1)</v>
          </cell>
          <cell r="R18" t="str">
            <v>AUG(WK-2)</v>
          </cell>
          <cell r="S18" t="str">
            <v>AUG(WK-3)</v>
          </cell>
          <cell r="T18" t="str">
            <v>AUG(WK-4)</v>
          </cell>
          <cell r="U18" t="str">
            <v>AUG(WK-5)</v>
          </cell>
          <cell r="V18" t="str">
            <v>AUG'99</v>
          </cell>
          <cell r="W18" t="str">
            <v>SEPT(WK-1)</v>
          </cell>
          <cell r="X18" t="str">
            <v>SEPT(WK-2)</v>
          </cell>
          <cell r="Y18" t="str">
            <v>SEPT(WK-3)</v>
          </cell>
          <cell r="Z18" t="str">
            <v>SEPT(WK-4)</v>
          </cell>
          <cell r="AA18" t="str">
            <v>SEPT(WK-5)</v>
          </cell>
          <cell r="AB18" t="str">
            <v>SEPT'99</v>
          </cell>
          <cell r="AC18" t="str">
            <v>OCT(WK-1)</v>
          </cell>
          <cell r="AD18" t="str">
            <v>OCT(WK-2)</v>
          </cell>
          <cell r="AE18" t="str">
            <v>OCT(WK-3)</v>
          </cell>
          <cell r="AF18" t="str">
            <v>OCT(WK-4)</v>
          </cell>
          <cell r="AG18" t="str">
            <v>OCT(WK-5)</v>
          </cell>
          <cell r="AH18" t="str">
            <v>OCT(WK-6) 31.10</v>
          </cell>
        </row>
        <row r="19">
          <cell r="A19" t="str">
            <v>Total Suggestions received during the week</v>
          </cell>
          <cell r="G19">
            <v>0</v>
          </cell>
          <cell r="H19">
            <v>1</v>
          </cell>
          <cell r="I19">
            <v>0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3</v>
          </cell>
          <cell r="U19">
            <v>0</v>
          </cell>
          <cell r="V19">
            <v>3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</row>
        <row r="20">
          <cell r="A20" t="str">
            <v>Tangible  suggetions  received in a week</v>
          </cell>
          <cell r="D20">
            <v>418878</v>
          </cell>
          <cell r="E20">
            <v>177749</v>
          </cell>
          <cell r="F20">
            <v>209244</v>
          </cell>
          <cell r="G20">
            <v>5</v>
          </cell>
          <cell r="H20">
            <v>4</v>
          </cell>
          <cell r="I20">
            <v>3</v>
          </cell>
          <cell r="J20">
            <v>4</v>
          </cell>
          <cell r="K20">
            <v>3</v>
          </cell>
          <cell r="L20">
            <v>3</v>
          </cell>
          <cell r="M20">
            <v>3</v>
          </cell>
          <cell r="N20">
            <v>4</v>
          </cell>
          <cell r="O20">
            <v>3</v>
          </cell>
          <cell r="P20">
            <v>23</v>
          </cell>
          <cell r="Q20">
            <v>0</v>
          </cell>
          <cell r="R20">
            <v>0</v>
          </cell>
          <cell r="S20">
            <v>0</v>
          </cell>
          <cell r="T20">
            <v>3</v>
          </cell>
          <cell r="U20">
            <v>0</v>
          </cell>
          <cell r="V20">
            <v>3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</row>
        <row r="21">
          <cell r="A21" t="str">
            <v>Intangible  suggetions  received in a week</v>
          </cell>
          <cell r="B21" t="str">
            <v>JAN ' 99</v>
          </cell>
          <cell r="C21" t="str">
            <v>FEB ' 99</v>
          </cell>
          <cell r="D21" t="str">
            <v>MAR ' 99</v>
          </cell>
          <cell r="E21" t="str">
            <v>1st~ 10th APRIL</v>
          </cell>
          <cell r="F21" t="str">
            <v>APRIL (WK-3)</v>
          </cell>
          <cell r="G21" t="str">
            <v>APRIL (WK-4)</v>
          </cell>
          <cell r="H21" t="str">
            <v>APRIL (WK-5)</v>
          </cell>
          <cell r="I21" t="str">
            <v>APRIL ' 99</v>
          </cell>
          <cell r="J21" t="str">
            <v>MAY(WK-1)</v>
          </cell>
          <cell r="K21" t="str">
            <v>MAY(WK-2)</v>
          </cell>
          <cell r="L21" t="str">
            <v>MAY(WK-3)</v>
          </cell>
          <cell r="M21" t="str">
            <v>MAY(WK-4)</v>
          </cell>
          <cell r="N21" t="str">
            <v>MAY'99</v>
          </cell>
          <cell r="O21" t="str">
            <v>JUNE(WK-1)</v>
          </cell>
          <cell r="P21" t="str">
            <v>JUNE(WK-2)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</row>
        <row r="22">
          <cell r="A22" t="str">
            <v>Total Cell Members</v>
          </cell>
          <cell r="B22" t="str">
            <v>MAR ' 99</v>
          </cell>
          <cell r="C22" t="str">
            <v>1st~ 10th APRIL</v>
          </cell>
          <cell r="D22" t="str">
            <v>APRIL (WK-3)</v>
          </cell>
          <cell r="E22" t="str">
            <v>APRIL (WK-4)</v>
          </cell>
          <cell r="F22" t="str">
            <v>APRIL (WK-5)</v>
          </cell>
          <cell r="G22" t="str">
            <v>APRIL ' 99</v>
          </cell>
          <cell r="H22" t="str">
            <v>MAY(WK-1)</v>
          </cell>
          <cell r="I22" t="str">
            <v>MAY(WK-2)</v>
          </cell>
          <cell r="J22" t="str">
            <v>MAY(WK-3)</v>
          </cell>
          <cell r="K22" t="str">
            <v>MAY(WK-4)</v>
          </cell>
          <cell r="L22" t="str">
            <v>MAY'99</v>
          </cell>
          <cell r="M22" t="str">
            <v>JUNE(WK-1)</v>
          </cell>
          <cell r="N22" t="str">
            <v>JUNE(WK-2)</v>
          </cell>
          <cell r="O22" t="str">
            <v>JUNE(WK-3)</v>
          </cell>
          <cell r="P22" t="str">
            <v>JUNE(WK-4)</v>
          </cell>
          <cell r="Q22" t="str">
            <v>JUNE(WK-5)</v>
          </cell>
          <cell r="R22" t="str">
            <v>JUNE'99</v>
          </cell>
          <cell r="S22" t="str">
            <v>JUL(WK-1)</v>
          </cell>
          <cell r="T22" t="str">
            <v>JUL(WK-2)</v>
          </cell>
          <cell r="U22" t="str">
            <v>JUL(WK-3)</v>
          </cell>
          <cell r="V22" t="str">
            <v>JUL(WK-4)</v>
          </cell>
          <cell r="W22" t="str">
            <v>JUL(WK-5)</v>
          </cell>
          <cell r="X22" t="str">
            <v>JULY'99</v>
          </cell>
          <cell r="Y22" t="str">
            <v>AUG(WK-1)</v>
          </cell>
          <cell r="Z22" t="str">
            <v>AUG(WK-2)</v>
          </cell>
          <cell r="AA22" t="str">
            <v>AUG(WK-3)</v>
          </cell>
          <cell r="AB22" t="str">
            <v>AUG(WK-4)</v>
          </cell>
          <cell r="AC22" t="str">
            <v>AUG(WK-5)</v>
          </cell>
          <cell r="AD22" t="str">
            <v>AUG'99</v>
          </cell>
          <cell r="AE22" t="str">
            <v>SEPT(WK-1)</v>
          </cell>
          <cell r="AF22" t="str">
            <v>SEPT(WK-2)</v>
          </cell>
          <cell r="AG22" t="str">
            <v>SEPT(WK-3)</v>
          </cell>
          <cell r="AH22" t="str">
            <v>SEPT(WK-4)</v>
          </cell>
          <cell r="AI22" t="str">
            <v>SEPT(WK-5)</v>
          </cell>
          <cell r="AJ22" t="str">
            <v>SEPT'99</v>
          </cell>
          <cell r="AK22" t="str">
            <v>OCT(WK-1)</v>
          </cell>
          <cell r="AL22" t="str">
            <v>OCT(WK-2)</v>
          </cell>
          <cell r="AM22" t="str">
            <v>OCT(WK-3)</v>
          </cell>
          <cell r="AN22" t="str">
            <v>OCT(WK-4)</v>
          </cell>
          <cell r="AO22" t="str">
            <v>OCT(WK-5)</v>
          </cell>
          <cell r="AP22" t="str">
            <v>OCT(WK-6) 31.10</v>
          </cell>
          <cell r="AQ22" t="str">
            <v>OCT'99</v>
          </cell>
          <cell r="AR22" t="str">
            <v>NOV(WK-1)</v>
          </cell>
          <cell r="AS22" t="str">
            <v>NOV(WK-2)</v>
          </cell>
          <cell r="AT22" t="str">
            <v>NOV(WK-3)</v>
          </cell>
          <cell r="AU22" t="str">
            <v>NOV(WK-4)</v>
          </cell>
          <cell r="AV22" t="str">
            <v>NOV(WK-5)</v>
          </cell>
          <cell r="AW22" t="str">
            <v>NOV'99</v>
          </cell>
          <cell r="AX22" t="str">
            <v>DEC(wk-1)</v>
          </cell>
          <cell r="AY22" t="str">
            <v>DEC(wk-2)</v>
          </cell>
          <cell r="AZ22" t="str">
            <v>DEC(wk-3)</v>
          </cell>
          <cell r="BA22" t="str">
            <v>DEC(wk-4)</v>
          </cell>
          <cell r="BB22" t="str">
            <v>DEC(wk-5)</v>
          </cell>
          <cell r="BC22" t="str">
            <v>DEC'99</v>
          </cell>
        </row>
        <row r="23">
          <cell r="A23" t="str">
            <v>Suggestion Scheme Score (5)</v>
          </cell>
          <cell r="B23">
            <v>27</v>
          </cell>
          <cell r="C23">
            <v>29.86</v>
          </cell>
          <cell r="D23">
            <v>37.630000000000003</v>
          </cell>
          <cell r="E23">
            <v>30.25</v>
          </cell>
          <cell r="F23">
            <v>30.25</v>
          </cell>
          <cell r="G23">
            <v>0</v>
          </cell>
          <cell r="H23">
            <v>7.5</v>
          </cell>
          <cell r="I23">
            <v>0</v>
          </cell>
          <cell r="J23">
            <v>0</v>
          </cell>
          <cell r="K23">
            <v>10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</row>
        <row r="24">
          <cell r="A24" t="str">
            <v>Percentage Sales Target achievement</v>
          </cell>
          <cell r="B24">
            <v>100</v>
          </cell>
          <cell r="C24">
            <v>100</v>
          </cell>
          <cell r="D24">
            <v>100</v>
          </cell>
          <cell r="E24">
            <v>100</v>
          </cell>
          <cell r="F24">
            <v>100</v>
          </cell>
          <cell r="G24">
            <v>100</v>
          </cell>
          <cell r="H24">
            <v>130.4674369747899</v>
          </cell>
          <cell r="I24">
            <v>130.4674369747899</v>
          </cell>
          <cell r="J24">
            <v>130.47</v>
          </cell>
          <cell r="K24">
            <v>130.47</v>
          </cell>
          <cell r="L24">
            <v>130.46871848739497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94</v>
          </cell>
          <cell r="S24">
            <v>136.80000000000001</v>
          </cell>
          <cell r="T24">
            <v>136.80000000000001</v>
          </cell>
          <cell r="U24">
            <v>136.80000000000001</v>
          </cell>
          <cell r="V24">
            <v>136.80000000000001</v>
          </cell>
          <cell r="W24">
            <v>136.80000000000001</v>
          </cell>
          <cell r="X24">
            <v>136.80000000000001</v>
          </cell>
          <cell r="Y24">
            <v>83.16</v>
          </cell>
          <cell r="Z24">
            <v>83.16</v>
          </cell>
          <cell r="AA24">
            <v>83.16</v>
          </cell>
          <cell r="AB24">
            <v>83.16</v>
          </cell>
          <cell r="AC24">
            <v>83.16</v>
          </cell>
          <cell r="AD24">
            <v>83.16</v>
          </cell>
          <cell r="AE24">
            <v>69.7</v>
          </cell>
          <cell r="AF24">
            <v>69.7</v>
          </cell>
          <cell r="AG24">
            <v>69.7</v>
          </cell>
          <cell r="AH24">
            <v>69.7</v>
          </cell>
          <cell r="AI24">
            <v>150.5</v>
          </cell>
          <cell r="AJ24">
            <v>75.083999999999989</v>
          </cell>
          <cell r="AK24">
            <v>121.79</v>
          </cell>
          <cell r="AL24">
            <v>121.79</v>
          </cell>
          <cell r="AM24">
            <v>121.79</v>
          </cell>
          <cell r="AN24">
            <v>121.79</v>
          </cell>
          <cell r="AO24">
            <v>71</v>
          </cell>
          <cell r="AP24">
            <v>162.49178435352866</v>
          </cell>
          <cell r="AQ24">
            <v>102.08631536279404</v>
          </cell>
          <cell r="AR24">
            <v>45.81097105211078</v>
          </cell>
          <cell r="AS24">
            <v>125.32871048394274</v>
          </cell>
          <cell r="AT24">
            <v>112.13112174659787</v>
          </cell>
          <cell r="AU24">
            <v>94.0166770063706</v>
          </cell>
          <cell r="AV24">
            <v>328.61796874554261</v>
          </cell>
          <cell r="AW24">
            <v>141.18108980691292</v>
          </cell>
          <cell r="AX24">
            <v>149.00121027933329</v>
          </cell>
          <cell r="AY24">
            <v>97.479274175817068</v>
          </cell>
          <cell r="AZ24">
            <v>139.29579747159019</v>
          </cell>
          <cell r="BA24">
            <v>110.73258597383249</v>
          </cell>
          <cell r="BB24">
            <v>160.15488774911302</v>
          </cell>
          <cell r="BC24">
            <v>131.33275112993721</v>
          </cell>
        </row>
        <row r="25">
          <cell r="A25" t="str">
            <v>Percentage Sales Target achievement Score (40)</v>
          </cell>
          <cell r="B25">
            <v>40</v>
          </cell>
          <cell r="C25">
            <v>40</v>
          </cell>
          <cell r="D25">
            <v>40</v>
          </cell>
          <cell r="E25">
            <v>40</v>
          </cell>
          <cell r="F25">
            <v>40</v>
          </cell>
          <cell r="G25">
            <v>40</v>
          </cell>
          <cell r="H25">
            <v>40</v>
          </cell>
          <cell r="I25">
            <v>30</v>
          </cell>
          <cell r="J25">
            <v>30</v>
          </cell>
          <cell r="K25">
            <v>30</v>
          </cell>
          <cell r="L25">
            <v>32.5</v>
          </cell>
          <cell r="M25">
            <v>10</v>
          </cell>
          <cell r="N25">
            <v>5</v>
          </cell>
          <cell r="O25">
            <v>5</v>
          </cell>
          <cell r="P25">
            <v>3</v>
          </cell>
          <cell r="Q25">
            <v>2.75</v>
          </cell>
          <cell r="R25">
            <v>30</v>
          </cell>
          <cell r="S25">
            <v>40</v>
          </cell>
          <cell r="T25">
            <v>40</v>
          </cell>
          <cell r="U25">
            <v>40</v>
          </cell>
          <cell r="V25">
            <v>40</v>
          </cell>
          <cell r="W25">
            <v>40</v>
          </cell>
          <cell r="X25">
            <v>40</v>
          </cell>
          <cell r="Y25">
            <v>20</v>
          </cell>
          <cell r="Z25">
            <v>20</v>
          </cell>
          <cell r="AA25">
            <v>20</v>
          </cell>
          <cell r="AB25">
            <v>20</v>
          </cell>
          <cell r="AC25">
            <v>20</v>
          </cell>
          <cell r="AD25">
            <v>20</v>
          </cell>
          <cell r="AE25">
            <v>20</v>
          </cell>
          <cell r="AF25">
            <v>20</v>
          </cell>
          <cell r="AG25">
            <v>20</v>
          </cell>
          <cell r="AH25">
            <v>20</v>
          </cell>
          <cell r="AI25">
            <v>20</v>
          </cell>
          <cell r="AJ25">
            <v>20</v>
          </cell>
          <cell r="AK25">
            <v>40</v>
          </cell>
          <cell r="AL25">
            <v>40</v>
          </cell>
          <cell r="AM25">
            <v>40</v>
          </cell>
          <cell r="AN25">
            <v>40</v>
          </cell>
          <cell r="AO25">
            <v>0</v>
          </cell>
          <cell r="AP25">
            <v>40</v>
          </cell>
          <cell r="AQ25">
            <v>26.666666666666668</v>
          </cell>
          <cell r="AR25">
            <v>0</v>
          </cell>
          <cell r="AS25">
            <v>40</v>
          </cell>
          <cell r="AT25">
            <v>40</v>
          </cell>
          <cell r="AU25">
            <v>20</v>
          </cell>
          <cell r="AV25">
            <v>40</v>
          </cell>
          <cell r="AW25">
            <v>40</v>
          </cell>
          <cell r="AX25">
            <v>40</v>
          </cell>
          <cell r="AY25">
            <v>20</v>
          </cell>
          <cell r="AZ25">
            <v>40</v>
          </cell>
          <cell r="BA25">
            <v>40</v>
          </cell>
          <cell r="BB25">
            <v>40</v>
          </cell>
          <cell r="BC25">
            <v>40</v>
          </cell>
        </row>
        <row r="26">
          <cell r="A26" t="str">
            <v>Tangible  suggetions  received in a week</v>
          </cell>
          <cell r="B26">
            <v>0</v>
          </cell>
          <cell r="C26">
            <v>0</v>
          </cell>
          <cell r="D26">
            <v>0</v>
          </cell>
          <cell r="E26">
            <v>10</v>
          </cell>
          <cell r="F26">
            <v>4</v>
          </cell>
          <cell r="G26">
            <v>7</v>
          </cell>
          <cell r="H26">
            <v>12</v>
          </cell>
          <cell r="I26">
            <v>0</v>
          </cell>
          <cell r="J26">
            <v>33</v>
          </cell>
          <cell r="K26">
            <v>3</v>
          </cell>
          <cell r="L26">
            <v>2</v>
          </cell>
          <cell r="M26">
            <v>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7</v>
          </cell>
          <cell r="T26">
            <v>2</v>
          </cell>
          <cell r="U26">
            <v>0</v>
          </cell>
          <cell r="V26">
            <v>19</v>
          </cell>
          <cell r="W26">
            <v>7</v>
          </cell>
          <cell r="X26">
            <v>0</v>
          </cell>
          <cell r="Y26">
            <v>1</v>
          </cell>
          <cell r="Z26">
            <v>0</v>
          </cell>
          <cell r="AA26">
            <v>1</v>
          </cell>
          <cell r="AB26">
            <v>27</v>
          </cell>
          <cell r="AC26">
            <v>7</v>
          </cell>
          <cell r="AD26">
            <v>0</v>
          </cell>
          <cell r="AE26">
            <v>8</v>
          </cell>
          <cell r="AF26">
            <v>0</v>
          </cell>
          <cell r="AG26">
            <v>2</v>
          </cell>
          <cell r="AH26">
            <v>1</v>
          </cell>
        </row>
        <row r="27">
          <cell r="A27" t="str">
            <v>Customer Claims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4166.66</v>
          </cell>
          <cell r="I27">
            <v>4166.66</v>
          </cell>
          <cell r="J27">
            <v>4166.66</v>
          </cell>
          <cell r="K27">
            <v>4166.66</v>
          </cell>
          <cell r="L27">
            <v>4166.66</v>
          </cell>
          <cell r="M27">
            <v>100</v>
          </cell>
          <cell r="N27">
            <v>90</v>
          </cell>
          <cell r="O27">
            <v>90</v>
          </cell>
          <cell r="P27">
            <v>100</v>
          </cell>
          <cell r="Q27">
            <v>91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4</v>
          </cell>
          <cell r="AH27">
            <v>0</v>
          </cell>
          <cell r="AI27">
            <v>0</v>
          </cell>
          <cell r="AJ27">
            <v>0.8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0.39999999999999997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</row>
        <row r="28">
          <cell r="A28" t="str">
            <v>Customer Claims score(15)</v>
          </cell>
          <cell r="B28">
            <v>20</v>
          </cell>
          <cell r="C28">
            <v>20</v>
          </cell>
          <cell r="D28">
            <v>20</v>
          </cell>
          <cell r="E28">
            <v>20</v>
          </cell>
          <cell r="F28">
            <v>20</v>
          </cell>
          <cell r="G28">
            <v>20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5</v>
          </cell>
          <cell r="N28">
            <v>4</v>
          </cell>
          <cell r="O28">
            <v>4</v>
          </cell>
          <cell r="P28">
            <v>5</v>
          </cell>
          <cell r="Q28">
            <v>3</v>
          </cell>
          <cell r="R28">
            <v>15</v>
          </cell>
          <cell r="S28">
            <v>15</v>
          </cell>
          <cell r="T28">
            <v>15</v>
          </cell>
          <cell r="U28">
            <v>15</v>
          </cell>
          <cell r="V28">
            <v>15</v>
          </cell>
          <cell r="W28">
            <v>15</v>
          </cell>
          <cell r="X28">
            <v>15</v>
          </cell>
          <cell r="Y28">
            <v>15</v>
          </cell>
          <cell r="Z28">
            <v>15</v>
          </cell>
          <cell r="AA28">
            <v>15</v>
          </cell>
          <cell r="AB28">
            <v>15</v>
          </cell>
          <cell r="AC28">
            <v>15</v>
          </cell>
          <cell r="AD28">
            <v>15</v>
          </cell>
          <cell r="AE28">
            <v>15</v>
          </cell>
          <cell r="AF28">
            <v>15</v>
          </cell>
          <cell r="AG28">
            <v>0</v>
          </cell>
          <cell r="AH28">
            <v>0</v>
          </cell>
          <cell r="AI28">
            <v>9</v>
          </cell>
          <cell r="AJ28">
            <v>12</v>
          </cell>
          <cell r="AK28">
            <v>15</v>
          </cell>
          <cell r="AL28">
            <v>15</v>
          </cell>
          <cell r="AM28">
            <v>15</v>
          </cell>
          <cell r="AN28">
            <v>15</v>
          </cell>
          <cell r="AO28">
            <v>15</v>
          </cell>
          <cell r="AP28">
            <v>15</v>
          </cell>
          <cell r="AQ28">
            <v>11.75</v>
          </cell>
          <cell r="AR28">
            <v>15</v>
          </cell>
          <cell r="AS28">
            <v>15</v>
          </cell>
          <cell r="AT28">
            <v>15</v>
          </cell>
          <cell r="AU28">
            <v>15</v>
          </cell>
          <cell r="AV28">
            <v>15</v>
          </cell>
          <cell r="AW28">
            <v>15</v>
          </cell>
          <cell r="AX28">
            <v>15</v>
          </cell>
          <cell r="AY28">
            <v>15</v>
          </cell>
          <cell r="AZ28">
            <v>15</v>
          </cell>
          <cell r="BA28">
            <v>15</v>
          </cell>
          <cell r="BB28">
            <v>15</v>
          </cell>
          <cell r="BC28">
            <v>15</v>
          </cell>
        </row>
        <row r="29">
          <cell r="A29" t="str">
            <v>Suggestion Scheme Score(5)</v>
          </cell>
          <cell r="B29">
            <v>7.14</v>
          </cell>
          <cell r="C29">
            <v>1.43</v>
          </cell>
          <cell r="D29">
            <v>0</v>
          </cell>
          <cell r="E29">
            <v>0</v>
          </cell>
          <cell r="F29">
            <v>7.1428571428571423</v>
          </cell>
          <cell r="G29">
            <v>0</v>
          </cell>
          <cell r="H29">
            <v>0</v>
          </cell>
          <cell r="I29">
            <v>1.7857142857142856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54</v>
          </cell>
          <cell r="T29">
            <v>35</v>
          </cell>
          <cell r="U29">
            <v>26</v>
          </cell>
          <cell r="V29">
            <v>802</v>
          </cell>
          <cell r="W29">
            <v>11</v>
          </cell>
          <cell r="X29">
            <v>0</v>
          </cell>
          <cell r="Y29">
            <v>206</v>
          </cell>
          <cell r="Z29">
            <v>3</v>
          </cell>
          <cell r="AA29">
            <v>1</v>
          </cell>
          <cell r="AB29">
            <v>1022</v>
          </cell>
          <cell r="AC29">
            <v>7</v>
          </cell>
          <cell r="AD29">
            <v>20</v>
          </cell>
          <cell r="AE29">
            <v>9</v>
          </cell>
          <cell r="AF29">
            <v>10</v>
          </cell>
          <cell r="AG29">
            <v>329</v>
          </cell>
          <cell r="AH29">
            <v>4</v>
          </cell>
        </row>
        <row r="30">
          <cell r="A30" t="str">
            <v>Collection Target Achievement</v>
          </cell>
          <cell r="B30">
            <v>40.42</v>
          </cell>
          <cell r="C30">
            <v>40.42</v>
          </cell>
          <cell r="D30">
            <v>40.42</v>
          </cell>
          <cell r="E30">
            <v>40.42</v>
          </cell>
          <cell r="F30">
            <v>40.42</v>
          </cell>
          <cell r="G30">
            <v>40.42</v>
          </cell>
          <cell r="H30">
            <v>60.67498611111111</v>
          </cell>
          <cell r="I30">
            <v>60.67498611111111</v>
          </cell>
          <cell r="J30">
            <v>60.67498611111111</v>
          </cell>
          <cell r="K30">
            <v>60.67498611111111</v>
          </cell>
          <cell r="L30">
            <v>60.67498611111111</v>
          </cell>
          <cell r="M30" t="str">
            <v>Apr (wk-2)</v>
          </cell>
          <cell r="N30" t="str">
            <v>Apr (wk-3)</v>
          </cell>
          <cell r="O30" t="str">
            <v>Apr (wk-4)</v>
          </cell>
          <cell r="P30" t="str">
            <v>---</v>
          </cell>
          <cell r="Q30" t="str">
            <v>---</v>
          </cell>
          <cell r="R30">
            <v>66.08</v>
          </cell>
          <cell r="S30">
            <v>63.22</v>
          </cell>
          <cell r="T30">
            <v>63.22</v>
          </cell>
          <cell r="U30">
            <v>63.22</v>
          </cell>
          <cell r="V30">
            <v>63.22</v>
          </cell>
          <cell r="W30">
            <v>63.22</v>
          </cell>
          <cell r="X30">
            <v>63.220000000000006</v>
          </cell>
          <cell r="Y30">
            <v>60.47</v>
          </cell>
          <cell r="Z30">
            <v>60.47</v>
          </cell>
          <cell r="AA30">
            <v>60.47</v>
          </cell>
          <cell r="AB30">
            <v>60.47</v>
          </cell>
          <cell r="AC30">
            <v>60.47</v>
          </cell>
          <cell r="AD30">
            <v>60.470000000000006</v>
          </cell>
          <cell r="AE30">
            <v>70.5</v>
          </cell>
          <cell r="AF30">
            <v>70.5</v>
          </cell>
          <cell r="AG30">
            <v>70.5</v>
          </cell>
          <cell r="AH30">
            <v>70.5</v>
          </cell>
          <cell r="AI30">
            <v>37.67</v>
          </cell>
          <cell r="AJ30">
            <v>66.488</v>
          </cell>
          <cell r="AK30">
            <v>31.96</v>
          </cell>
          <cell r="AL30">
            <v>31.96</v>
          </cell>
          <cell r="AM30">
            <v>31.96</v>
          </cell>
          <cell r="AN30">
            <v>31.96</v>
          </cell>
          <cell r="AO30">
            <v>68</v>
          </cell>
          <cell r="AP30">
            <v>0</v>
          </cell>
          <cell r="AQ30">
            <v>48.499833333333328</v>
          </cell>
          <cell r="AR30">
            <v>19.810771296120492</v>
          </cell>
          <cell r="AS30">
            <v>69.992212000406326</v>
          </cell>
          <cell r="AT30">
            <v>44.210314135771753</v>
          </cell>
          <cell r="AU30">
            <v>27.086253647376854</v>
          </cell>
          <cell r="AV30">
            <v>0.75463023483629255</v>
          </cell>
          <cell r="AW30">
            <v>32.370836262902344</v>
          </cell>
          <cell r="AY30">
            <v>55.339271575680456</v>
          </cell>
          <cell r="AZ30">
            <v>27.212381897674693</v>
          </cell>
          <cell r="BA30">
            <v>74.908708333333323</v>
          </cell>
          <cell r="BB30">
            <v>126.54687272727271</v>
          </cell>
          <cell r="BC30">
            <v>71.001808633490299</v>
          </cell>
        </row>
        <row r="31">
          <cell r="A31" t="str">
            <v>Collection Target Achievement Score(20)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 t="str">
            <v>N.A</v>
          </cell>
          <cell r="N31" t="str">
            <v>N.A</v>
          </cell>
          <cell r="P31" t="str">
            <v>---</v>
          </cell>
          <cell r="Q31" t="str">
            <v>---</v>
          </cell>
          <cell r="R31">
            <v>10</v>
          </cell>
          <cell r="S31">
            <v>5</v>
          </cell>
          <cell r="T31">
            <v>5</v>
          </cell>
          <cell r="U31">
            <v>5</v>
          </cell>
          <cell r="V31">
            <v>5</v>
          </cell>
          <cell r="W31">
            <v>5</v>
          </cell>
          <cell r="X31">
            <v>10</v>
          </cell>
          <cell r="Y31">
            <v>10</v>
          </cell>
          <cell r="Z31">
            <v>10</v>
          </cell>
          <cell r="AA31">
            <v>10</v>
          </cell>
          <cell r="AB31">
            <v>10</v>
          </cell>
          <cell r="AC31">
            <v>10</v>
          </cell>
          <cell r="AD31">
            <v>10</v>
          </cell>
          <cell r="AE31">
            <v>10</v>
          </cell>
          <cell r="AF31">
            <v>10</v>
          </cell>
          <cell r="AG31">
            <v>10</v>
          </cell>
          <cell r="AH31">
            <v>10</v>
          </cell>
          <cell r="AI31">
            <v>10</v>
          </cell>
          <cell r="AJ31">
            <v>10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10</v>
          </cell>
          <cell r="AP31">
            <v>0</v>
          </cell>
          <cell r="AQ31">
            <v>5.833333333333333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20</v>
          </cell>
          <cell r="AY31">
            <v>0</v>
          </cell>
          <cell r="AZ31">
            <v>0</v>
          </cell>
          <cell r="BA31">
            <v>5</v>
          </cell>
          <cell r="BB31">
            <v>20</v>
          </cell>
          <cell r="BC31">
            <v>5</v>
          </cell>
        </row>
        <row r="32">
          <cell r="A32" t="str">
            <v>Defects contributed to Engg. dept.(20)</v>
          </cell>
          <cell r="B32">
            <v>40</v>
          </cell>
          <cell r="C32">
            <v>40</v>
          </cell>
          <cell r="D32">
            <v>40</v>
          </cell>
          <cell r="E32">
            <v>40</v>
          </cell>
          <cell r="F32">
            <v>6298</v>
          </cell>
          <cell r="G32">
            <v>0</v>
          </cell>
          <cell r="H32">
            <v>0</v>
          </cell>
          <cell r="I32">
            <v>0</v>
          </cell>
          <cell r="J32">
            <v>1</v>
          </cell>
          <cell r="K32">
            <v>0</v>
          </cell>
          <cell r="L32">
            <v>1</v>
          </cell>
          <cell r="M32">
            <v>0</v>
          </cell>
          <cell r="N32">
            <v>0</v>
          </cell>
          <cell r="O32">
            <v>0</v>
          </cell>
          <cell r="P32">
            <v>1</v>
          </cell>
          <cell r="Q32">
            <v>1</v>
          </cell>
          <cell r="R32">
            <v>7</v>
          </cell>
          <cell r="S32">
            <v>110</v>
          </cell>
          <cell r="T32">
            <v>0</v>
          </cell>
          <cell r="U32">
            <v>0</v>
          </cell>
          <cell r="V32">
            <v>23.6</v>
          </cell>
          <cell r="W32">
            <v>2</v>
          </cell>
          <cell r="X32">
            <v>500</v>
          </cell>
          <cell r="Y32">
            <v>0</v>
          </cell>
          <cell r="Z32">
            <v>12</v>
          </cell>
          <cell r="AA32">
            <v>5</v>
          </cell>
          <cell r="AB32">
            <v>103.8</v>
          </cell>
          <cell r="AC32">
            <v>0</v>
          </cell>
          <cell r="AD32">
            <v>100</v>
          </cell>
          <cell r="AE32">
            <v>16</v>
          </cell>
          <cell r="AF32">
            <v>5</v>
          </cell>
          <cell r="AG32">
            <v>83</v>
          </cell>
          <cell r="AH32">
            <v>40.799999999999997</v>
          </cell>
        </row>
        <row r="33">
          <cell r="A33" t="str">
            <v>Defects found in QPF Audit</v>
          </cell>
          <cell r="B33">
            <v>0</v>
          </cell>
          <cell r="C33">
            <v>1</v>
          </cell>
          <cell r="D33">
            <v>1</v>
          </cell>
          <cell r="E33">
            <v>1</v>
          </cell>
          <cell r="F33">
            <v>720</v>
          </cell>
          <cell r="G33" t="str">
            <v>N.A</v>
          </cell>
          <cell r="H33" t="str">
            <v>N.A</v>
          </cell>
          <cell r="I33">
            <v>0</v>
          </cell>
          <cell r="J33">
            <v>2</v>
          </cell>
          <cell r="K33">
            <v>0</v>
          </cell>
          <cell r="L33">
            <v>0.66666666666666663</v>
          </cell>
          <cell r="M33">
            <v>0</v>
          </cell>
          <cell r="N33">
            <v>15</v>
          </cell>
          <cell r="O33">
            <v>15</v>
          </cell>
          <cell r="P33" t="str">
            <v>---</v>
          </cell>
          <cell r="Q33" t="str">
            <v>---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</row>
        <row r="34">
          <cell r="A34" t="str">
            <v>QPF Score(5)</v>
          </cell>
          <cell r="B34">
            <v>0</v>
          </cell>
          <cell r="C34">
            <v>0</v>
          </cell>
          <cell r="D34">
            <v>15.17</v>
          </cell>
          <cell r="E34">
            <v>21.17</v>
          </cell>
          <cell r="F34">
            <v>6</v>
          </cell>
          <cell r="G34" t="str">
            <v>N.A</v>
          </cell>
          <cell r="H34" t="str">
            <v>N.A</v>
          </cell>
          <cell r="I34">
            <v>10</v>
          </cell>
          <cell r="J34">
            <v>0</v>
          </cell>
          <cell r="K34">
            <v>10</v>
          </cell>
          <cell r="L34">
            <v>6.666666666666667</v>
          </cell>
          <cell r="M34">
            <v>50</v>
          </cell>
          <cell r="N34">
            <v>0</v>
          </cell>
          <cell r="O34">
            <v>0</v>
          </cell>
          <cell r="P34" t="str">
            <v>---</v>
          </cell>
          <cell r="Q34" t="str">
            <v>---</v>
          </cell>
          <cell r="R34">
            <v>5</v>
          </cell>
          <cell r="S34">
            <v>5</v>
          </cell>
          <cell r="T34">
            <v>5</v>
          </cell>
          <cell r="U34">
            <v>5</v>
          </cell>
          <cell r="V34">
            <v>5</v>
          </cell>
          <cell r="W34">
            <v>5</v>
          </cell>
          <cell r="X34">
            <v>5</v>
          </cell>
          <cell r="Y34">
            <v>5</v>
          </cell>
          <cell r="Z34">
            <v>5</v>
          </cell>
          <cell r="AA34">
            <v>5</v>
          </cell>
          <cell r="AB34">
            <v>5</v>
          </cell>
          <cell r="AC34">
            <v>5</v>
          </cell>
          <cell r="AD34">
            <v>5</v>
          </cell>
          <cell r="AE34">
            <v>5</v>
          </cell>
          <cell r="AF34">
            <v>5</v>
          </cell>
          <cell r="AG34">
            <v>5</v>
          </cell>
          <cell r="AH34">
            <v>5</v>
          </cell>
          <cell r="AI34">
            <v>5</v>
          </cell>
          <cell r="AJ34">
            <v>5</v>
          </cell>
          <cell r="AK34">
            <v>5</v>
          </cell>
          <cell r="AL34">
            <v>5</v>
          </cell>
          <cell r="AM34">
            <v>5</v>
          </cell>
          <cell r="AN34">
            <v>5</v>
          </cell>
          <cell r="AO34">
            <v>5</v>
          </cell>
          <cell r="AP34">
            <v>5</v>
          </cell>
          <cell r="AQ34">
            <v>5</v>
          </cell>
          <cell r="AR34">
            <v>5</v>
          </cell>
          <cell r="AS34">
            <v>5</v>
          </cell>
          <cell r="AT34">
            <v>5</v>
          </cell>
          <cell r="AU34">
            <v>5</v>
          </cell>
          <cell r="AV34">
            <v>5</v>
          </cell>
          <cell r="AW34">
            <v>5</v>
          </cell>
          <cell r="AX34">
            <v>5</v>
          </cell>
          <cell r="AY34">
            <v>5</v>
          </cell>
          <cell r="AZ34">
            <v>5</v>
          </cell>
          <cell r="BA34">
            <v>5</v>
          </cell>
          <cell r="BB34">
            <v>5</v>
          </cell>
          <cell r="BC34">
            <v>5</v>
          </cell>
        </row>
        <row r="35">
          <cell r="A35" t="str">
            <v>Internal Memo Score(5)</v>
          </cell>
          <cell r="B35">
            <v>3</v>
          </cell>
          <cell r="C35">
            <v>3</v>
          </cell>
          <cell r="D35">
            <v>3</v>
          </cell>
          <cell r="E35">
            <v>3</v>
          </cell>
          <cell r="F35">
            <v>18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1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5</v>
          </cell>
          <cell r="V35">
            <v>5</v>
          </cell>
          <cell r="W35">
            <v>5</v>
          </cell>
          <cell r="X35">
            <v>5</v>
          </cell>
          <cell r="Y35">
            <v>5</v>
          </cell>
          <cell r="Z35">
            <v>5</v>
          </cell>
          <cell r="AA35">
            <v>5</v>
          </cell>
          <cell r="AB35">
            <v>5</v>
          </cell>
          <cell r="AC35">
            <v>5</v>
          </cell>
          <cell r="AD35">
            <v>5</v>
          </cell>
          <cell r="AE35">
            <v>5</v>
          </cell>
          <cell r="AF35">
            <v>5</v>
          </cell>
          <cell r="AG35">
            <v>5</v>
          </cell>
          <cell r="AH35">
            <v>5</v>
          </cell>
        </row>
        <row r="36">
          <cell r="A36" t="str">
            <v>Finished goods inventory in terms of days</v>
          </cell>
          <cell r="B36">
            <v>0</v>
          </cell>
          <cell r="C36">
            <v>10</v>
          </cell>
          <cell r="D36">
            <v>10</v>
          </cell>
          <cell r="E36">
            <v>10</v>
          </cell>
          <cell r="F36">
            <v>98</v>
          </cell>
          <cell r="G36" t="str">
            <v>N.A</v>
          </cell>
          <cell r="H36" t="str">
            <v>N.A</v>
          </cell>
          <cell r="I36">
            <v>6.38</v>
          </cell>
          <cell r="J36">
            <v>6.38</v>
          </cell>
          <cell r="K36">
            <v>6.38</v>
          </cell>
          <cell r="L36">
            <v>6.38</v>
          </cell>
          <cell r="M36">
            <v>0</v>
          </cell>
          <cell r="N36">
            <v>20</v>
          </cell>
          <cell r="O36">
            <v>20</v>
          </cell>
          <cell r="P36">
            <v>20</v>
          </cell>
          <cell r="Q36">
            <v>10</v>
          </cell>
          <cell r="R36">
            <v>5.0599999999999996</v>
          </cell>
          <cell r="S36">
            <v>5.72</v>
          </cell>
          <cell r="T36">
            <v>5.72</v>
          </cell>
          <cell r="U36">
            <v>5.72</v>
          </cell>
          <cell r="V36">
            <v>5.72</v>
          </cell>
          <cell r="W36">
            <v>5.72</v>
          </cell>
          <cell r="X36">
            <v>5.72</v>
          </cell>
          <cell r="Y36">
            <v>3.72</v>
          </cell>
          <cell r="Z36">
            <v>3.72</v>
          </cell>
          <cell r="AA36">
            <v>3.72</v>
          </cell>
          <cell r="AB36">
            <v>3.72</v>
          </cell>
          <cell r="AC36">
            <v>3.72</v>
          </cell>
          <cell r="AD36">
            <v>3.72</v>
          </cell>
          <cell r="AE36">
            <v>3.41</v>
          </cell>
          <cell r="AF36">
            <v>3.41</v>
          </cell>
          <cell r="AG36">
            <v>3.41</v>
          </cell>
          <cell r="AH36">
            <v>3.41</v>
          </cell>
          <cell r="AI36">
            <v>3.41</v>
          </cell>
          <cell r="AJ36">
            <v>3.5340000000000003</v>
          </cell>
          <cell r="AK36">
            <v>3.41</v>
          </cell>
          <cell r="AL36">
            <v>3.41</v>
          </cell>
          <cell r="AM36">
            <v>3.41</v>
          </cell>
          <cell r="AN36">
            <v>3.41</v>
          </cell>
          <cell r="AO36">
            <v>3.41</v>
          </cell>
          <cell r="AP36">
            <v>3.41</v>
          </cell>
          <cell r="AQ36">
            <v>3.4203333333333332</v>
          </cell>
          <cell r="AR36">
            <v>3.42</v>
          </cell>
          <cell r="AS36">
            <v>1.54</v>
          </cell>
          <cell r="AT36">
            <v>1.54</v>
          </cell>
          <cell r="AU36">
            <v>1.54</v>
          </cell>
          <cell r="AV36">
            <v>1.54</v>
          </cell>
          <cell r="AW36">
            <v>1.9159999999999997</v>
          </cell>
          <cell r="AX36">
            <v>2.93</v>
          </cell>
          <cell r="AY36">
            <v>2.93</v>
          </cell>
          <cell r="AZ36">
            <v>2.93</v>
          </cell>
          <cell r="BA36">
            <v>2.93</v>
          </cell>
          <cell r="BB36">
            <v>2.93</v>
          </cell>
          <cell r="BC36">
            <v>2.93</v>
          </cell>
        </row>
        <row r="37">
          <cell r="A37" t="str">
            <v>Score(5)</v>
          </cell>
          <cell r="B37">
            <v>5</v>
          </cell>
          <cell r="C37">
            <v>0</v>
          </cell>
          <cell r="D37">
            <v>3</v>
          </cell>
          <cell r="E37">
            <v>2</v>
          </cell>
          <cell r="F37">
            <v>4</v>
          </cell>
          <cell r="G37" t="str">
            <v>N.A</v>
          </cell>
          <cell r="H37" t="str">
            <v>N.A</v>
          </cell>
          <cell r="I37">
            <v>7.5</v>
          </cell>
          <cell r="J37">
            <v>7.5</v>
          </cell>
          <cell r="K37">
            <v>7.5</v>
          </cell>
          <cell r="L37">
            <v>7.5</v>
          </cell>
          <cell r="M37">
            <v>3</v>
          </cell>
          <cell r="N37">
            <v>1.75</v>
          </cell>
          <cell r="O37">
            <v>0</v>
          </cell>
          <cell r="P37">
            <v>5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5</v>
          </cell>
          <cell r="Z37">
            <v>5</v>
          </cell>
          <cell r="AA37">
            <v>5</v>
          </cell>
          <cell r="AB37">
            <v>5</v>
          </cell>
          <cell r="AC37">
            <v>5</v>
          </cell>
          <cell r="AD37">
            <v>5</v>
          </cell>
          <cell r="AE37">
            <v>5</v>
          </cell>
          <cell r="AF37">
            <v>5</v>
          </cell>
          <cell r="AG37">
            <v>5</v>
          </cell>
          <cell r="AH37">
            <v>5</v>
          </cell>
          <cell r="AI37">
            <v>5</v>
          </cell>
          <cell r="AJ37">
            <v>5</v>
          </cell>
          <cell r="AK37">
            <v>5</v>
          </cell>
          <cell r="AL37">
            <v>5</v>
          </cell>
          <cell r="AM37">
            <v>5</v>
          </cell>
          <cell r="AN37">
            <v>5</v>
          </cell>
          <cell r="AO37">
            <v>5</v>
          </cell>
          <cell r="AP37">
            <v>5</v>
          </cell>
          <cell r="AQ37">
            <v>5</v>
          </cell>
          <cell r="AR37">
            <v>5</v>
          </cell>
          <cell r="AS37">
            <v>5</v>
          </cell>
          <cell r="AT37">
            <v>5</v>
          </cell>
          <cell r="AU37">
            <v>5</v>
          </cell>
          <cell r="AV37">
            <v>5</v>
          </cell>
          <cell r="AW37">
            <v>5</v>
          </cell>
          <cell r="AX37">
            <v>5</v>
          </cell>
          <cell r="AY37">
            <v>5</v>
          </cell>
          <cell r="AZ37">
            <v>5</v>
          </cell>
          <cell r="BA37">
            <v>5</v>
          </cell>
          <cell r="BB37">
            <v>5</v>
          </cell>
          <cell r="BC37">
            <v>5</v>
          </cell>
        </row>
        <row r="38">
          <cell r="A38" t="str">
            <v>Customer Committment failures</v>
          </cell>
          <cell r="B38">
            <v>10</v>
          </cell>
          <cell r="C38">
            <v>10</v>
          </cell>
          <cell r="D38">
            <v>10</v>
          </cell>
          <cell r="E38">
            <v>10</v>
          </cell>
          <cell r="G38">
            <v>0</v>
          </cell>
          <cell r="H38">
            <v>1</v>
          </cell>
          <cell r="I38">
            <v>0</v>
          </cell>
          <cell r="J38">
            <v>0</v>
          </cell>
          <cell r="K38">
            <v>1</v>
          </cell>
          <cell r="L38">
            <v>1</v>
          </cell>
          <cell r="M38">
            <v>0</v>
          </cell>
          <cell r="N38">
            <v>0</v>
          </cell>
          <cell r="P38">
            <v>1</v>
          </cell>
          <cell r="Q38">
            <v>1</v>
          </cell>
          <cell r="R38">
            <v>1</v>
          </cell>
          <cell r="S38">
            <v>1</v>
          </cell>
          <cell r="T38">
            <v>1</v>
          </cell>
          <cell r="U38">
            <v>0</v>
          </cell>
          <cell r="V38">
            <v>0.8</v>
          </cell>
          <cell r="W38">
            <v>2</v>
          </cell>
          <cell r="X38">
            <v>0</v>
          </cell>
          <cell r="Y38">
            <v>1</v>
          </cell>
          <cell r="Z38">
            <v>0</v>
          </cell>
          <cell r="AA38">
            <v>0</v>
          </cell>
          <cell r="AB38">
            <v>0.6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Total Suggestions</v>
          </cell>
          <cell r="B39">
            <v>2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1</v>
          </cell>
          <cell r="J39">
            <v>0</v>
          </cell>
          <cell r="K39">
            <v>0</v>
          </cell>
          <cell r="L39">
            <v>1</v>
          </cell>
          <cell r="M39">
            <v>0</v>
          </cell>
          <cell r="N39">
            <v>20</v>
          </cell>
          <cell r="O39">
            <v>0</v>
          </cell>
          <cell r="P39">
            <v>10</v>
          </cell>
          <cell r="Q39">
            <v>10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1</v>
          </cell>
          <cell r="AH39">
            <v>0</v>
          </cell>
          <cell r="AI39">
            <v>0</v>
          </cell>
          <cell r="AJ39">
            <v>1</v>
          </cell>
          <cell r="AK39">
            <v>0</v>
          </cell>
          <cell r="AL39">
            <v>0</v>
          </cell>
          <cell r="AM39">
            <v>1</v>
          </cell>
          <cell r="AN39">
            <v>0</v>
          </cell>
          <cell r="AO39">
            <v>0</v>
          </cell>
          <cell r="AP39">
            <v>0</v>
          </cell>
          <cell r="AQ39">
            <v>3</v>
          </cell>
          <cell r="AR39">
            <v>0</v>
          </cell>
          <cell r="AS39">
            <v>0</v>
          </cell>
          <cell r="AT39">
            <v>1</v>
          </cell>
          <cell r="AU39">
            <v>0</v>
          </cell>
          <cell r="AV39">
            <v>0</v>
          </cell>
          <cell r="AW39">
            <v>1</v>
          </cell>
          <cell r="AX39">
            <v>1</v>
          </cell>
          <cell r="AY39">
            <v>0</v>
          </cell>
          <cell r="AZ39">
            <v>0</v>
          </cell>
          <cell r="BA39">
            <v>1</v>
          </cell>
          <cell r="BB39">
            <v>0</v>
          </cell>
          <cell r="BC39">
            <v>2</v>
          </cell>
        </row>
        <row r="40">
          <cell r="A40" t="str">
            <v>Tangible  suggetions  received in a week</v>
          </cell>
          <cell r="B40" t="e">
            <v>#REF!</v>
          </cell>
          <cell r="C40" t="e">
            <v>#REF!</v>
          </cell>
          <cell r="D40" t="e">
            <v>#REF!</v>
          </cell>
          <cell r="E40" t="e">
            <v>#REF!</v>
          </cell>
          <cell r="F40">
            <v>5165</v>
          </cell>
          <cell r="G40">
            <v>79</v>
          </cell>
          <cell r="H40">
            <v>67.5</v>
          </cell>
          <cell r="I40">
            <v>77</v>
          </cell>
          <cell r="J40">
            <v>67</v>
          </cell>
          <cell r="K40">
            <v>74.5</v>
          </cell>
          <cell r="L40" t="str">
            <v>N.A</v>
          </cell>
          <cell r="M40">
            <v>0</v>
          </cell>
          <cell r="N40">
            <v>73</v>
          </cell>
          <cell r="O40">
            <v>56</v>
          </cell>
          <cell r="P40">
            <v>46</v>
          </cell>
          <cell r="Q40">
            <v>33.75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</v>
          </cell>
          <cell r="AH40">
            <v>0</v>
          </cell>
          <cell r="AI40">
            <v>0</v>
          </cell>
          <cell r="AJ40">
            <v>1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2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</row>
        <row r="41">
          <cell r="A41" t="str">
            <v>Intangible  suggetions  received in a week</v>
          </cell>
          <cell r="B41">
            <v>39.14</v>
          </cell>
          <cell r="C41">
            <v>38.49</v>
          </cell>
          <cell r="D41">
            <v>65.8</v>
          </cell>
          <cell r="E41">
            <v>63.42</v>
          </cell>
          <cell r="F41">
            <v>61.39</v>
          </cell>
          <cell r="G41">
            <v>0</v>
          </cell>
          <cell r="H41">
            <v>0</v>
          </cell>
          <cell r="I41">
            <v>0</v>
          </cell>
          <cell r="J41">
            <v>1</v>
          </cell>
          <cell r="K41">
            <v>0</v>
          </cell>
          <cell r="L41" t="str">
            <v>N.A</v>
          </cell>
          <cell r="M41">
            <v>0</v>
          </cell>
          <cell r="N41">
            <v>2</v>
          </cell>
          <cell r="O41">
            <v>1</v>
          </cell>
          <cell r="P41">
            <v>2</v>
          </cell>
          <cell r="Q41">
            <v>2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1</v>
          </cell>
          <cell r="AN41">
            <v>0</v>
          </cell>
          <cell r="AO41">
            <v>0</v>
          </cell>
          <cell r="AP41">
            <v>0</v>
          </cell>
          <cell r="AQ41">
            <v>1</v>
          </cell>
          <cell r="AR41">
            <v>0</v>
          </cell>
          <cell r="AS41">
            <v>0</v>
          </cell>
          <cell r="AT41">
            <v>1</v>
          </cell>
          <cell r="AU41">
            <v>0</v>
          </cell>
          <cell r="AV41">
            <v>0</v>
          </cell>
          <cell r="AW41">
            <v>1</v>
          </cell>
          <cell r="AX41">
            <v>1</v>
          </cell>
          <cell r="AY41">
            <v>0</v>
          </cell>
          <cell r="AZ41">
            <v>0</v>
          </cell>
          <cell r="BA41">
            <v>1</v>
          </cell>
          <cell r="BB41">
            <v>0</v>
          </cell>
          <cell r="BC41">
            <v>2</v>
          </cell>
        </row>
        <row r="42">
          <cell r="A42" t="str">
            <v>Total Cell Members</v>
          </cell>
          <cell r="B42">
            <v>2</v>
          </cell>
          <cell r="C42">
            <v>2</v>
          </cell>
          <cell r="D42">
            <v>2</v>
          </cell>
          <cell r="E42">
            <v>2</v>
          </cell>
          <cell r="F42">
            <v>2</v>
          </cell>
          <cell r="G42">
            <v>8</v>
          </cell>
          <cell r="H42">
            <v>2</v>
          </cell>
          <cell r="I42">
            <v>5</v>
          </cell>
          <cell r="J42">
            <v>6</v>
          </cell>
          <cell r="K42">
            <v>6</v>
          </cell>
          <cell r="L42">
            <v>19</v>
          </cell>
          <cell r="M42">
            <v>7</v>
          </cell>
          <cell r="N42">
            <v>9</v>
          </cell>
          <cell r="O42">
            <v>12</v>
          </cell>
          <cell r="P42">
            <v>3</v>
          </cell>
          <cell r="Q42">
            <v>3</v>
          </cell>
          <cell r="R42">
            <v>6</v>
          </cell>
          <cell r="S42">
            <v>6</v>
          </cell>
          <cell r="T42">
            <v>6</v>
          </cell>
          <cell r="U42">
            <v>6</v>
          </cell>
          <cell r="V42">
            <v>6</v>
          </cell>
          <cell r="W42">
            <v>6</v>
          </cell>
          <cell r="X42">
            <v>6</v>
          </cell>
          <cell r="Y42">
            <v>6</v>
          </cell>
          <cell r="Z42">
            <v>6</v>
          </cell>
          <cell r="AA42">
            <v>6</v>
          </cell>
          <cell r="AB42">
            <v>6</v>
          </cell>
          <cell r="AC42">
            <v>6</v>
          </cell>
          <cell r="AD42">
            <v>6</v>
          </cell>
          <cell r="AE42">
            <v>6</v>
          </cell>
          <cell r="AF42">
            <v>6</v>
          </cell>
          <cell r="AG42">
            <v>6</v>
          </cell>
          <cell r="AH42">
            <v>6</v>
          </cell>
          <cell r="AI42">
            <v>6</v>
          </cell>
          <cell r="AJ42">
            <v>6</v>
          </cell>
          <cell r="AK42">
            <v>6</v>
          </cell>
          <cell r="AL42">
            <v>6</v>
          </cell>
          <cell r="AM42">
            <v>6</v>
          </cell>
          <cell r="AN42">
            <v>6</v>
          </cell>
          <cell r="AO42">
            <v>6</v>
          </cell>
          <cell r="AP42">
            <v>6</v>
          </cell>
          <cell r="AQ42">
            <v>6</v>
          </cell>
          <cell r="AR42">
            <v>6</v>
          </cell>
          <cell r="AS42">
            <v>6</v>
          </cell>
          <cell r="AT42">
            <v>6</v>
          </cell>
          <cell r="AU42">
            <v>6</v>
          </cell>
          <cell r="AV42">
            <v>6</v>
          </cell>
          <cell r="AW42">
            <v>30</v>
          </cell>
          <cell r="AX42">
            <v>6</v>
          </cell>
          <cell r="AY42">
            <v>6</v>
          </cell>
          <cell r="AZ42">
            <v>6</v>
          </cell>
          <cell r="BA42">
            <v>6</v>
          </cell>
          <cell r="BB42">
            <v>6</v>
          </cell>
          <cell r="BC42">
            <v>30</v>
          </cell>
        </row>
        <row r="43">
          <cell r="A43" t="str">
            <v>Suggestion Scheme Score(5)</v>
          </cell>
          <cell r="B43">
            <v>5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5</v>
          </cell>
          <cell r="J43">
            <v>0</v>
          </cell>
          <cell r="K43">
            <v>0</v>
          </cell>
          <cell r="L43">
            <v>2.6315789473684208</v>
          </cell>
          <cell r="M43">
            <v>0</v>
          </cell>
          <cell r="N43">
            <v>0</v>
          </cell>
          <cell r="O43">
            <v>1</v>
          </cell>
          <cell r="P43">
            <v>1</v>
          </cell>
          <cell r="Q43">
            <v>1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1.2</v>
          </cell>
          <cell r="AH43">
            <v>0</v>
          </cell>
          <cell r="AI43">
            <v>0</v>
          </cell>
          <cell r="AJ43">
            <v>1.2</v>
          </cell>
          <cell r="AK43">
            <v>0</v>
          </cell>
          <cell r="AL43">
            <v>0</v>
          </cell>
          <cell r="AM43">
            <v>0.83333333333333326</v>
          </cell>
          <cell r="AN43">
            <v>0</v>
          </cell>
          <cell r="AO43">
            <v>0</v>
          </cell>
          <cell r="AP43">
            <v>0</v>
          </cell>
          <cell r="AQ43">
            <v>3.2333333333333334</v>
          </cell>
          <cell r="AR43">
            <v>0</v>
          </cell>
          <cell r="AS43">
            <v>0</v>
          </cell>
          <cell r="AT43">
            <v>0.83333333333333326</v>
          </cell>
          <cell r="AU43">
            <v>0</v>
          </cell>
          <cell r="AV43">
            <v>0</v>
          </cell>
          <cell r="AW43">
            <v>0.16666666666666666</v>
          </cell>
          <cell r="AX43">
            <v>0.83333333333333326</v>
          </cell>
          <cell r="AY43">
            <v>0</v>
          </cell>
          <cell r="AZ43">
            <v>0</v>
          </cell>
          <cell r="BA43">
            <v>0.83333333333333326</v>
          </cell>
          <cell r="BB43">
            <v>0</v>
          </cell>
          <cell r="BC43">
            <v>0.33333333333333331</v>
          </cell>
        </row>
        <row r="44">
          <cell r="A44" t="str">
            <v>Note: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  <cell r="I44">
            <v>0</v>
          </cell>
          <cell r="J44">
            <v>0</v>
          </cell>
          <cell r="K44">
            <v>1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3</v>
          </cell>
          <cell r="U44">
            <v>0</v>
          </cell>
          <cell r="V44">
            <v>3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5 S Audit Score(5)</v>
          </cell>
          <cell r="B45">
            <v>3.42</v>
          </cell>
          <cell r="C45">
            <v>3.15</v>
          </cell>
          <cell r="D45">
            <v>3.15</v>
          </cell>
          <cell r="E45">
            <v>3.15</v>
          </cell>
          <cell r="F45">
            <v>3.15</v>
          </cell>
          <cell r="G45">
            <v>3.15</v>
          </cell>
          <cell r="H45">
            <v>4.7300000000000004</v>
          </cell>
          <cell r="I45">
            <v>4.7300000000000004</v>
          </cell>
          <cell r="J45">
            <v>4.7300000000000004</v>
          </cell>
          <cell r="K45">
            <v>4.7300000000000004</v>
          </cell>
          <cell r="L45">
            <v>4.7300000000000004</v>
          </cell>
          <cell r="M45">
            <v>3</v>
          </cell>
          <cell r="N45">
            <v>4</v>
          </cell>
          <cell r="O45">
            <v>3</v>
          </cell>
          <cell r="P45">
            <v>23</v>
          </cell>
          <cell r="Q45">
            <v>0</v>
          </cell>
          <cell r="R45">
            <v>4.7300000000000004</v>
          </cell>
          <cell r="S45">
            <v>3.5</v>
          </cell>
          <cell r="T45">
            <v>3.83</v>
          </cell>
          <cell r="U45">
            <v>4.16</v>
          </cell>
          <cell r="V45">
            <v>4.17</v>
          </cell>
          <cell r="W45">
            <v>4</v>
          </cell>
          <cell r="X45">
            <v>3.9319999999999999</v>
          </cell>
          <cell r="Y45">
            <v>3.75</v>
          </cell>
          <cell r="Z45">
            <v>4.13</v>
          </cell>
          <cell r="AA45">
            <v>4.25</v>
          </cell>
          <cell r="AB45">
            <v>4.5</v>
          </cell>
          <cell r="AC45">
            <v>4.5</v>
          </cell>
          <cell r="AD45">
            <v>4.226</v>
          </cell>
          <cell r="AE45">
            <v>4.37</v>
          </cell>
          <cell r="AF45">
            <v>3.75</v>
          </cell>
          <cell r="AG45">
            <v>3.75</v>
          </cell>
          <cell r="AH45">
            <v>3.37</v>
          </cell>
          <cell r="AI45">
            <v>2.2200000000000002</v>
          </cell>
          <cell r="AJ45">
            <v>4.1192000000000002</v>
          </cell>
          <cell r="AK45">
            <v>4.12</v>
          </cell>
          <cell r="AL45">
            <v>2.6</v>
          </cell>
          <cell r="AM45">
            <v>2.6</v>
          </cell>
          <cell r="AN45">
            <v>2.3333333333333335</v>
          </cell>
          <cell r="AO45">
            <v>2.2999999999999998</v>
          </cell>
          <cell r="AP45">
            <v>2.31</v>
          </cell>
          <cell r="AQ45">
            <v>3.1535444444444445</v>
          </cell>
          <cell r="AR45">
            <v>3.15</v>
          </cell>
          <cell r="AS45">
            <v>2.4500000000000002</v>
          </cell>
          <cell r="AT45">
            <v>2.85</v>
          </cell>
          <cell r="AU45">
            <v>3.125</v>
          </cell>
          <cell r="AV45">
            <v>3.13</v>
          </cell>
          <cell r="AW45">
            <v>2.9409999999999998</v>
          </cell>
          <cell r="AX45">
            <v>4.16</v>
          </cell>
          <cell r="AY45">
            <v>2.4700000000000002</v>
          </cell>
          <cell r="AZ45">
            <v>1.4444444444444442</v>
          </cell>
          <cell r="BA45">
            <v>2</v>
          </cell>
          <cell r="BB45">
            <v>4.375</v>
          </cell>
          <cell r="BC45">
            <v>2.8898888888888892</v>
          </cell>
        </row>
        <row r="46">
          <cell r="A46" t="str">
            <v>*  Internal performance score has been completely revised to incorporate</v>
          </cell>
          <cell r="B46">
            <v>2.0408163265306123</v>
          </cell>
          <cell r="C46">
            <v>0</v>
          </cell>
          <cell r="D46">
            <v>1.0204081632653061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5</v>
          </cell>
          <cell r="P46">
            <v>5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Attendance (%)</v>
          </cell>
          <cell r="B47">
            <v>96</v>
          </cell>
          <cell r="C47">
            <v>88</v>
          </cell>
          <cell r="D47">
            <v>33</v>
          </cell>
          <cell r="E47">
            <v>80</v>
          </cell>
          <cell r="F47">
            <v>93</v>
          </cell>
          <cell r="G47">
            <v>73.5</v>
          </cell>
          <cell r="H47">
            <v>83</v>
          </cell>
          <cell r="I47">
            <v>72</v>
          </cell>
          <cell r="J47">
            <v>83</v>
          </cell>
          <cell r="K47">
            <v>97</v>
          </cell>
          <cell r="L47">
            <v>83.75</v>
          </cell>
          <cell r="M47">
            <v>80</v>
          </cell>
          <cell r="N47" t="str">
            <v>COMMERCIAL</v>
          </cell>
          <cell r="O47" t="str">
            <v>HRD</v>
          </cell>
          <cell r="P47" t="str">
            <v>ENGINEERING</v>
          </cell>
          <cell r="Q47">
            <v>23</v>
          </cell>
          <cell r="R47">
            <v>92</v>
          </cell>
          <cell r="S47">
            <v>83</v>
          </cell>
          <cell r="T47">
            <v>94</v>
          </cell>
          <cell r="U47">
            <v>89</v>
          </cell>
          <cell r="V47">
            <v>78</v>
          </cell>
          <cell r="W47">
            <v>72</v>
          </cell>
          <cell r="X47">
            <v>83.2</v>
          </cell>
          <cell r="Y47">
            <v>67</v>
          </cell>
          <cell r="Z47">
            <v>56</v>
          </cell>
          <cell r="AA47">
            <v>67</v>
          </cell>
          <cell r="AB47">
            <v>75</v>
          </cell>
          <cell r="AC47">
            <v>75</v>
          </cell>
          <cell r="AD47">
            <v>68</v>
          </cell>
          <cell r="AE47">
            <v>75</v>
          </cell>
          <cell r="AF47">
            <v>70</v>
          </cell>
          <cell r="AG47">
            <v>75</v>
          </cell>
          <cell r="AH47">
            <v>58</v>
          </cell>
          <cell r="AI47">
            <v>83</v>
          </cell>
          <cell r="AJ47">
            <v>72.599999999999994</v>
          </cell>
          <cell r="AK47">
            <v>93.47</v>
          </cell>
          <cell r="AL47">
            <v>100</v>
          </cell>
          <cell r="AM47">
            <v>100</v>
          </cell>
          <cell r="AN47">
            <v>100</v>
          </cell>
          <cell r="AO47">
            <v>100</v>
          </cell>
          <cell r="AP47">
            <v>100</v>
          </cell>
          <cell r="AQ47">
            <v>85.589166666666685</v>
          </cell>
          <cell r="AR47">
            <v>100</v>
          </cell>
          <cell r="AS47">
            <v>75</v>
          </cell>
          <cell r="AT47">
            <v>83</v>
          </cell>
          <cell r="AU47">
            <v>75</v>
          </cell>
          <cell r="AV47">
            <v>100</v>
          </cell>
          <cell r="AW47">
            <v>86.6</v>
          </cell>
          <cell r="AX47">
            <v>100</v>
          </cell>
          <cell r="AY47">
            <v>100</v>
          </cell>
          <cell r="AZ47">
            <v>83</v>
          </cell>
          <cell r="BA47">
            <v>90</v>
          </cell>
          <cell r="BB47">
            <v>100</v>
          </cell>
          <cell r="BC47">
            <v>94.6</v>
          </cell>
        </row>
        <row r="48">
          <cell r="A48" t="str">
            <v>Attendance Score(5)</v>
          </cell>
          <cell r="B48">
            <v>5</v>
          </cell>
          <cell r="C48">
            <v>2</v>
          </cell>
          <cell r="D48">
            <v>0</v>
          </cell>
          <cell r="E48">
            <v>0</v>
          </cell>
          <cell r="F48">
            <v>3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5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3</v>
          </cell>
          <cell r="S48">
            <v>0</v>
          </cell>
          <cell r="T48">
            <v>3</v>
          </cell>
          <cell r="U48">
            <v>2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3</v>
          </cell>
          <cell r="AL48">
            <v>5</v>
          </cell>
          <cell r="AM48">
            <v>5</v>
          </cell>
          <cell r="AN48">
            <v>5</v>
          </cell>
          <cell r="AO48">
            <v>5</v>
          </cell>
          <cell r="AP48">
            <v>5</v>
          </cell>
          <cell r="AQ48">
            <v>2</v>
          </cell>
          <cell r="AR48">
            <v>5</v>
          </cell>
          <cell r="AS48">
            <v>0</v>
          </cell>
          <cell r="AT48">
            <v>0</v>
          </cell>
          <cell r="AU48">
            <v>0</v>
          </cell>
          <cell r="AV48">
            <v>5</v>
          </cell>
          <cell r="AW48">
            <v>2</v>
          </cell>
          <cell r="AX48">
            <v>5</v>
          </cell>
          <cell r="AY48">
            <v>5</v>
          </cell>
          <cell r="AZ48">
            <v>0</v>
          </cell>
          <cell r="BA48">
            <v>3</v>
          </cell>
          <cell r="BB48">
            <v>5</v>
          </cell>
          <cell r="BC48">
            <v>3</v>
          </cell>
        </row>
        <row r="49">
          <cell r="A49" t="str">
            <v xml:space="preserve">has been initiated in the month of Apr' 99 with the objective </v>
          </cell>
          <cell r="B49">
            <v>80.42</v>
          </cell>
          <cell r="C49">
            <v>73.599999999999994</v>
          </cell>
          <cell r="D49">
            <v>52.66</v>
          </cell>
          <cell r="I49">
            <v>45.7</v>
          </cell>
          <cell r="J49">
            <v>63.59</v>
          </cell>
          <cell r="N49" t="str">
            <v>N.A</v>
          </cell>
          <cell r="O49" t="str">
            <v>N.A</v>
          </cell>
          <cell r="P49" t="str">
            <v>N.A</v>
          </cell>
          <cell r="Q49" t="str">
            <v>N.A</v>
          </cell>
        </row>
        <row r="50">
          <cell r="A50" t="str">
            <v>Performance Score</v>
          </cell>
          <cell r="B50">
            <v>73.42</v>
          </cell>
          <cell r="C50">
            <v>65.150000000000006</v>
          </cell>
          <cell r="D50">
            <v>63.15</v>
          </cell>
          <cell r="E50">
            <v>63.15</v>
          </cell>
          <cell r="F50">
            <v>66.150000000000006</v>
          </cell>
          <cell r="G50">
            <v>63.15</v>
          </cell>
          <cell r="H50">
            <v>44.730000000000004</v>
          </cell>
          <cell r="I50">
            <v>57.230000000000004</v>
          </cell>
          <cell r="J50">
            <v>42.230000000000004</v>
          </cell>
          <cell r="K50">
            <v>57.230000000000004</v>
          </cell>
          <cell r="L50">
            <v>54.028245614035086</v>
          </cell>
          <cell r="M50">
            <v>50</v>
          </cell>
          <cell r="N50">
            <v>5</v>
          </cell>
          <cell r="O50">
            <v>5</v>
          </cell>
          <cell r="P50">
            <v>3</v>
          </cell>
          <cell r="Q50">
            <v>2.75</v>
          </cell>
          <cell r="R50">
            <v>67.73</v>
          </cell>
          <cell r="S50">
            <v>68.5</v>
          </cell>
          <cell r="T50">
            <v>71.83</v>
          </cell>
          <cell r="U50">
            <v>71.16</v>
          </cell>
          <cell r="V50">
            <v>69.17</v>
          </cell>
          <cell r="W50">
            <v>69</v>
          </cell>
          <cell r="X50">
            <v>73.932000000000002</v>
          </cell>
          <cell r="Y50">
            <v>58.75</v>
          </cell>
          <cell r="Z50">
            <v>59.129999999999995</v>
          </cell>
          <cell r="AA50">
            <v>59.25</v>
          </cell>
          <cell r="AB50">
            <v>59.5</v>
          </cell>
          <cell r="AC50">
            <v>59.5</v>
          </cell>
          <cell r="AD50">
            <v>59.225999999999999</v>
          </cell>
          <cell r="AE50">
            <v>59.370000000000005</v>
          </cell>
          <cell r="AF50">
            <v>58.75</v>
          </cell>
          <cell r="AG50">
            <v>44.95</v>
          </cell>
          <cell r="AH50">
            <v>43.370000000000005</v>
          </cell>
          <cell r="AI50">
            <v>51.22</v>
          </cell>
          <cell r="AJ50">
            <v>57.319200000000002</v>
          </cell>
          <cell r="AK50">
            <v>72.12</v>
          </cell>
          <cell r="AL50">
            <v>72.599999999999994</v>
          </cell>
          <cell r="AM50">
            <v>73.433333333333337</v>
          </cell>
          <cell r="AN50">
            <v>72.333333333333343</v>
          </cell>
          <cell r="AO50">
            <v>42.3</v>
          </cell>
          <cell r="AP50">
            <v>72.31</v>
          </cell>
          <cell r="AQ50">
            <v>62.636877777777784</v>
          </cell>
          <cell r="AR50">
            <v>33.15</v>
          </cell>
          <cell r="AS50">
            <v>67.45</v>
          </cell>
          <cell r="AT50">
            <v>68.683333333333337</v>
          </cell>
          <cell r="AU50">
            <v>48.125</v>
          </cell>
          <cell r="AV50">
            <v>73.13</v>
          </cell>
          <cell r="AW50">
            <v>70.10766666666666</v>
          </cell>
          <cell r="AX50">
            <v>94.993333333333339</v>
          </cell>
          <cell r="AY50">
            <v>52.47</v>
          </cell>
          <cell r="AZ50">
            <v>66.444444444444443</v>
          </cell>
          <cell r="BA50">
            <v>75.833333333333329</v>
          </cell>
          <cell r="BB50">
            <v>94.375</v>
          </cell>
          <cell r="BC50">
            <v>76.223222222222219</v>
          </cell>
        </row>
      </sheetData>
      <sheetData sheetId="7" refreshError="1">
        <row r="1">
          <cell r="A1" t="str">
            <v>MSSL PERFORMANCE SCORE</v>
          </cell>
        </row>
        <row r="2">
          <cell r="A2" t="str">
            <v>MSSL PERFORMANCE SCORE</v>
          </cell>
        </row>
        <row r="4">
          <cell r="A4" t="str">
            <v>CELL : COMMERCIAL</v>
          </cell>
        </row>
        <row r="7">
          <cell r="B7" t="str">
            <v>MAY(WK-1)</v>
          </cell>
          <cell r="C7" t="str">
            <v>MAY(WK-2)</v>
          </cell>
          <cell r="D7" t="str">
            <v>MAY(WK-3)</v>
          </cell>
          <cell r="E7" t="str">
            <v>MAY(WK-4)</v>
          </cell>
          <cell r="F7" t="str">
            <v>MAY' 99</v>
          </cell>
          <cell r="G7" t="str">
            <v>JUNE(WK-1)</v>
          </cell>
          <cell r="H7" t="str">
            <v>JUNE(WK-2)</v>
          </cell>
          <cell r="I7" t="str">
            <v>JUNE(WK-3)</v>
          </cell>
          <cell r="J7" t="str">
            <v>JUNE(WK-4)</v>
          </cell>
          <cell r="K7" t="str">
            <v>JUNE(WK-5)</v>
          </cell>
          <cell r="L7" t="str">
            <v>JUNE'99</v>
          </cell>
          <cell r="M7" t="str">
            <v>JUL(WK-1)</v>
          </cell>
          <cell r="N7" t="str">
            <v>JUL(WK-2)</v>
          </cell>
          <cell r="O7" t="str">
            <v>JUL(WK-3)</v>
          </cell>
          <cell r="P7" t="str">
            <v>JUL(WK-4)</v>
          </cell>
          <cell r="Q7" t="str">
            <v>JUL(WK-5)</v>
          </cell>
          <cell r="R7" t="str">
            <v>JULY'99</v>
          </cell>
          <cell r="S7" t="str">
            <v>AUG(WK-1)</v>
          </cell>
          <cell r="T7" t="str">
            <v>AUG(WK-2)</v>
          </cell>
          <cell r="U7" t="str">
            <v>AUG(WK-3)</v>
          </cell>
          <cell r="V7" t="str">
            <v>AUG(WK-4)</v>
          </cell>
          <cell r="W7" t="str">
            <v>AUG(WK-5)</v>
          </cell>
          <cell r="X7" t="str">
            <v>AUG'99</v>
          </cell>
          <cell r="Y7" t="str">
            <v>SEPT(WK-1)</v>
          </cell>
          <cell r="Z7" t="str">
            <v>SEPT(WK-2)</v>
          </cell>
          <cell r="AA7" t="str">
            <v>SEPT(WK-3)</v>
          </cell>
          <cell r="AB7" t="str">
            <v>SEPT(WK-4)</v>
          </cell>
          <cell r="AC7" t="str">
            <v>SEPT(WK-5)</v>
          </cell>
          <cell r="AD7" t="str">
            <v>SEPT'99</v>
          </cell>
          <cell r="AE7" t="str">
            <v>OCT(WK-1)</v>
          </cell>
          <cell r="AF7" t="str">
            <v>OCT(WK-2)</v>
          </cell>
          <cell r="AG7" t="str">
            <v>OCT(WK-3)</v>
          </cell>
          <cell r="AH7" t="str">
            <v>OCT(WK-4)</v>
          </cell>
          <cell r="AI7" t="str">
            <v>OCT(WK-5)</v>
          </cell>
          <cell r="AJ7" t="str">
            <v>OCT(WK-6)</v>
          </cell>
          <cell r="AK7" t="str">
            <v>OCT'99</v>
          </cell>
          <cell r="AL7" t="str">
            <v>NOV(WK-1)</v>
          </cell>
          <cell r="AM7" t="str">
            <v>NOV(WK-2)</v>
          </cell>
          <cell r="AN7" t="str">
            <v>NOV(WK-3)</v>
          </cell>
          <cell r="AO7" t="str">
            <v>NOV(WK-4)</v>
          </cell>
          <cell r="AP7" t="str">
            <v>NOV(WK-5)</v>
          </cell>
          <cell r="AQ7" t="str">
            <v>NOV'99</v>
          </cell>
          <cell r="AR7" t="str">
            <v>DEC(wk-1)</v>
          </cell>
          <cell r="AS7" t="str">
            <v>DEC(wk-2)</v>
          </cell>
          <cell r="AT7" t="str">
            <v>DEC(wk-3)</v>
          </cell>
          <cell r="AU7" t="str">
            <v>DEC(wk-4)</v>
          </cell>
          <cell r="AV7" t="str">
            <v>DEC(wk-5)</v>
          </cell>
          <cell r="AW7" t="str">
            <v>DEC '99</v>
          </cell>
        </row>
        <row r="9">
          <cell r="A9" t="str">
            <v>Audited Quantity</v>
          </cell>
          <cell r="B9">
            <v>375105</v>
          </cell>
          <cell r="C9">
            <v>421427</v>
          </cell>
          <cell r="D9">
            <v>708923</v>
          </cell>
          <cell r="E9">
            <v>625377</v>
          </cell>
          <cell r="F9">
            <v>2130832</v>
          </cell>
          <cell r="G9" t="e">
            <v>#REF!</v>
          </cell>
          <cell r="H9" t="e">
            <v>#REF!</v>
          </cell>
          <cell r="I9">
            <v>27502</v>
          </cell>
          <cell r="J9">
            <v>22015</v>
          </cell>
          <cell r="K9">
            <v>31530</v>
          </cell>
          <cell r="L9" t="e">
            <v>#REF!</v>
          </cell>
          <cell r="M9">
            <v>14147</v>
          </cell>
          <cell r="N9">
            <v>33808</v>
          </cell>
          <cell r="O9">
            <v>21439</v>
          </cell>
          <cell r="P9">
            <v>17355</v>
          </cell>
          <cell r="Q9">
            <v>70118</v>
          </cell>
          <cell r="R9">
            <v>156867</v>
          </cell>
          <cell r="S9">
            <v>105322</v>
          </cell>
          <cell r="T9">
            <v>88027</v>
          </cell>
          <cell r="U9">
            <v>57803</v>
          </cell>
          <cell r="V9">
            <v>49935</v>
          </cell>
          <cell r="W9">
            <v>43610</v>
          </cell>
          <cell r="X9">
            <v>344697</v>
          </cell>
          <cell r="Y9">
            <v>27809</v>
          </cell>
          <cell r="Z9">
            <v>8689</v>
          </cell>
          <cell r="AA9">
            <v>6500</v>
          </cell>
          <cell r="AB9">
            <v>2150</v>
          </cell>
          <cell r="AC9">
            <v>3150</v>
          </cell>
          <cell r="AD9">
            <v>389845</v>
          </cell>
          <cell r="AE9">
            <v>51979</v>
          </cell>
          <cell r="AF9">
            <v>15350</v>
          </cell>
          <cell r="AG9">
            <v>25195</v>
          </cell>
          <cell r="AH9">
            <v>22700</v>
          </cell>
          <cell r="AI9">
            <v>200231</v>
          </cell>
          <cell r="AJ9">
            <v>6450</v>
          </cell>
          <cell r="AK9">
            <v>315455</v>
          </cell>
          <cell r="AL9">
            <v>46070</v>
          </cell>
          <cell r="AM9">
            <v>33795</v>
          </cell>
          <cell r="AN9">
            <v>51087</v>
          </cell>
          <cell r="AO9">
            <v>57868</v>
          </cell>
          <cell r="AP9">
            <v>8950</v>
          </cell>
          <cell r="AQ9">
            <v>197885</v>
          </cell>
          <cell r="AR9">
            <v>30298</v>
          </cell>
          <cell r="AS9">
            <v>54886</v>
          </cell>
          <cell r="AT9">
            <v>52591</v>
          </cell>
          <cell r="AU9">
            <v>20788</v>
          </cell>
          <cell r="AV9">
            <v>59826</v>
          </cell>
          <cell r="AW9">
            <v>179498</v>
          </cell>
        </row>
        <row r="11">
          <cell r="A11" t="str">
            <v>Customer Complaints (Internal)</v>
          </cell>
          <cell r="B11">
            <v>846</v>
          </cell>
          <cell r="C11">
            <v>505</v>
          </cell>
          <cell r="D11">
            <v>238</v>
          </cell>
          <cell r="E11">
            <v>556</v>
          </cell>
          <cell r="F11">
            <v>2145</v>
          </cell>
          <cell r="G11">
            <v>0</v>
          </cell>
          <cell r="H11">
            <v>1487</v>
          </cell>
          <cell r="I11">
            <v>748</v>
          </cell>
          <cell r="J11">
            <v>541</v>
          </cell>
          <cell r="K11">
            <v>321</v>
          </cell>
          <cell r="L11">
            <v>3097</v>
          </cell>
          <cell r="M11">
            <v>720</v>
          </cell>
          <cell r="N11">
            <v>734</v>
          </cell>
          <cell r="O11">
            <v>115</v>
          </cell>
          <cell r="P11">
            <v>123</v>
          </cell>
          <cell r="Q11">
            <v>1395</v>
          </cell>
          <cell r="R11">
            <v>3087</v>
          </cell>
          <cell r="S11">
            <v>1435</v>
          </cell>
          <cell r="T11">
            <v>1972</v>
          </cell>
          <cell r="U11">
            <v>548</v>
          </cell>
          <cell r="V11">
            <v>2225</v>
          </cell>
          <cell r="W11">
            <v>1208</v>
          </cell>
          <cell r="X11">
            <v>7388</v>
          </cell>
          <cell r="Y11">
            <v>140</v>
          </cell>
          <cell r="Z11">
            <v>317</v>
          </cell>
          <cell r="AA11">
            <v>100</v>
          </cell>
          <cell r="AB11">
            <v>97</v>
          </cell>
          <cell r="AC11">
            <v>509</v>
          </cell>
          <cell r="AD11">
            <v>8042</v>
          </cell>
          <cell r="AE11">
            <v>99</v>
          </cell>
          <cell r="AF11">
            <v>352</v>
          </cell>
          <cell r="AG11">
            <v>381</v>
          </cell>
          <cell r="AH11">
            <v>331</v>
          </cell>
          <cell r="AI11">
            <v>922</v>
          </cell>
          <cell r="AJ11">
            <v>0</v>
          </cell>
          <cell r="AK11">
            <v>2085</v>
          </cell>
          <cell r="AL11">
            <v>24</v>
          </cell>
          <cell r="AM11">
            <v>279</v>
          </cell>
          <cell r="AN11">
            <v>46</v>
          </cell>
          <cell r="AO11">
            <v>64</v>
          </cell>
          <cell r="AP11">
            <v>313</v>
          </cell>
          <cell r="AQ11">
            <v>726</v>
          </cell>
          <cell r="AR11">
            <v>114</v>
          </cell>
          <cell r="AS11">
            <v>1443</v>
          </cell>
          <cell r="AT11">
            <v>431</v>
          </cell>
          <cell r="AU11">
            <v>630</v>
          </cell>
          <cell r="AV11">
            <v>1310</v>
          </cell>
          <cell r="AW11">
            <v>3928</v>
          </cell>
        </row>
        <row r="12">
          <cell r="A12" t="str">
            <v>Customer Complaints (External)</v>
          </cell>
          <cell r="B12">
            <v>54</v>
          </cell>
          <cell r="D12">
            <v>6</v>
          </cell>
          <cell r="E12">
            <v>3</v>
          </cell>
          <cell r="F12">
            <v>63</v>
          </cell>
          <cell r="G12">
            <v>2</v>
          </cell>
          <cell r="H12">
            <v>2</v>
          </cell>
          <cell r="I12">
            <v>0</v>
          </cell>
          <cell r="J12">
            <v>0</v>
          </cell>
          <cell r="K12">
            <v>0</v>
          </cell>
          <cell r="L12">
            <v>4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2</v>
          </cell>
          <cell r="T12">
            <v>0</v>
          </cell>
          <cell r="U12">
            <v>1</v>
          </cell>
          <cell r="V12">
            <v>0</v>
          </cell>
          <cell r="W12">
            <v>0</v>
          </cell>
          <cell r="X12">
            <v>3</v>
          </cell>
          <cell r="Y12">
            <v>0</v>
          </cell>
          <cell r="Z12">
            <v>0</v>
          </cell>
          <cell r="AA12">
            <v>4</v>
          </cell>
          <cell r="AB12">
            <v>0</v>
          </cell>
          <cell r="AC12">
            <v>0</v>
          </cell>
          <cell r="AD12">
            <v>7</v>
          </cell>
          <cell r="AE12">
            <v>0</v>
          </cell>
          <cell r="AF12">
            <v>0</v>
          </cell>
          <cell r="AG12">
            <v>0</v>
          </cell>
          <cell r="AH12">
            <v>2</v>
          </cell>
          <cell r="AI12">
            <v>0</v>
          </cell>
          <cell r="AJ12">
            <v>0</v>
          </cell>
          <cell r="AK12">
            <v>2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</row>
        <row r="13">
          <cell r="A13" t="str">
            <v>Customer Complaints (EXTERNAL) Score(50)</v>
          </cell>
          <cell r="B13">
            <v>54</v>
          </cell>
          <cell r="D13">
            <v>6</v>
          </cell>
          <cell r="E13">
            <v>3</v>
          </cell>
          <cell r="F13">
            <v>63</v>
          </cell>
          <cell r="G13">
            <v>2</v>
          </cell>
          <cell r="H13">
            <v>2</v>
          </cell>
          <cell r="I13">
            <v>0</v>
          </cell>
          <cell r="J13">
            <v>0</v>
          </cell>
          <cell r="K13">
            <v>0</v>
          </cell>
          <cell r="L13">
            <v>4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2</v>
          </cell>
          <cell r="T13">
            <v>0</v>
          </cell>
          <cell r="U13">
            <v>1</v>
          </cell>
          <cell r="V13">
            <v>0</v>
          </cell>
          <cell r="W13">
            <v>0</v>
          </cell>
          <cell r="X13">
            <v>49.564835203091413</v>
          </cell>
          <cell r="Y13">
            <v>50</v>
          </cell>
          <cell r="Z13">
            <v>50</v>
          </cell>
          <cell r="AA13">
            <v>19.23076923076923</v>
          </cell>
          <cell r="AB13">
            <v>50</v>
          </cell>
          <cell r="AC13">
            <v>50</v>
          </cell>
          <cell r="AD13">
            <v>49.102207287511703</v>
          </cell>
          <cell r="AE13">
            <v>50</v>
          </cell>
          <cell r="AF13">
            <v>50</v>
          </cell>
          <cell r="AG13">
            <v>50</v>
          </cell>
          <cell r="AH13">
            <v>45.594713656387661</v>
          </cell>
          <cell r="AI13">
            <v>50</v>
          </cell>
          <cell r="AJ13">
            <v>50</v>
          </cell>
          <cell r="AK13">
            <v>49.682997574931449</v>
          </cell>
          <cell r="AL13">
            <v>50</v>
          </cell>
          <cell r="AM13">
            <v>50</v>
          </cell>
          <cell r="AN13">
            <v>50</v>
          </cell>
          <cell r="AO13">
            <v>50</v>
          </cell>
          <cell r="AP13">
            <v>50</v>
          </cell>
          <cell r="AQ13">
            <v>50</v>
          </cell>
          <cell r="AR13">
            <v>50</v>
          </cell>
          <cell r="AS13">
            <v>50</v>
          </cell>
          <cell r="AT13">
            <v>50</v>
          </cell>
          <cell r="AU13">
            <v>50</v>
          </cell>
          <cell r="AV13">
            <v>50</v>
          </cell>
          <cell r="AW13">
            <v>50</v>
          </cell>
        </row>
        <row r="14">
          <cell r="A14" t="str">
            <v>Customer Complaints (lNTERNAL) Score(35)</v>
          </cell>
          <cell r="B14">
            <v>54</v>
          </cell>
          <cell r="D14">
            <v>6</v>
          </cell>
          <cell r="E14">
            <v>3</v>
          </cell>
          <cell r="F14">
            <v>63</v>
          </cell>
          <cell r="G14">
            <v>2</v>
          </cell>
          <cell r="H14">
            <v>2</v>
          </cell>
          <cell r="I14">
            <v>0</v>
          </cell>
          <cell r="J14">
            <v>0</v>
          </cell>
          <cell r="K14">
            <v>0</v>
          </cell>
          <cell r="L14">
            <v>4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2</v>
          </cell>
          <cell r="T14">
            <v>0</v>
          </cell>
          <cell r="U14">
            <v>1</v>
          </cell>
          <cell r="V14">
            <v>0</v>
          </cell>
          <cell r="W14">
            <v>0</v>
          </cell>
          <cell r="X14">
            <v>27.498339121025129</v>
          </cell>
          <cell r="Y14">
            <v>33.237980509906862</v>
          </cell>
          <cell r="Z14">
            <v>22.230981701001269</v>
          </cell>
          <cell r="AA14">
            <v>29.615384615384617</v>
          </cell>
          <cell r="AB14">
            <v>19.20930232558139</v>
          </cell>
          <cell r="AC14">
            <v>-21.555555555555557</v>
          </cell>
          <cell r="AD14">
            <v>27.779951006169117</v>
          </cell>
          <cell r="AE14">
            <v>34.333384636103041</v>
          </cell>
          <cell r="AF14">
            <v>26.973941368078176</v>
          </cell>
          <cell r="AG14">
            <v>29.707283191109347</v>
          </cell>
          <cell r="AH14">
            <v>29.896475770925111</v>
          </cell>
          <cell r="AI14">
            <v>33.388361442533871</v>
          </cell>
          <cell r="AJ14">
            <v>35</v>
          </cell>
          <cell r="AK14">
            <v>32.686674803062246</v>
          </cell>
          <cell r="AL14">
            <v>34.817668764922942</v>
          </cell>
          <cell r="AM14">
            <v>32.110519307589882</v>
          </cell>
          <cell r="AN14">
            <v>34.684851332041418</v>
          </cell>
          <cell r="AO14">
            <v>34.612912144881456</v>
          </cell>
          <cell r="AP14">
            <v>22.759776536312849</v>
          </cell>
          <cell r="AQ14">
            <v>33.715920863127572</v>
          </cell>
          <cell r="AR14">
            <v>33.683081391510989</v>
          </cell>
          <cell r="AS14">
            <v>25.798199905258169</v>
          </cell>
          <cell r="AT14">
            <v>32.131638493278317</v>
          </cell>
          <cell r="AU14">
            <v>24.392918991725992</v>
          </cell>
          <cell r="AV14">
            <v>27.336108046668674</v>
          </cell>
          <cell r="AW14">
            <v>27.340861736621019</v>
          </cell>
        </row>
        <row r="15">
          <cell r="A15">
            <v>111.11</v>
          </cell>
        </row>
        <row r="16">
          <cell r="A16" t="str">
            <v>TELCO Car Production</v>
          </cell>
          <cell r="B16">
            <v>1195</v>
          </cell>
          <cell r="C16">
            <v>1170</v>
          </cell>
          <cell r="D16">
            <v>666</v>
          </cell>
          <cell r="E16">
            <v>659</v>
          </cell>
          <cell r="F16">
            <v>3690</v>
          </cell>
          <cell r="G16">
            <v>1305</v>
          </cell>
          <cell r="H16">
            <v>1305</v>
          </cell>
          <cell r="I16">
            <v>11310</v>
          </cell>
          <cell r="J16">
            <v>8416</v>
          </cell>
          <cell r="K16">
            <v>10635</v>
          </cell>
          <cell r="L16">
            <v>32971</v>
          </cell>
          <cell r="M16">
            <v>1898</v>
          </cell>
          <cell r="N16">
            <v>10082</v>
          </cell>
          <cell r="O16">
            <v>10021</v>
          </cell>
          <cell r="P16">
            <v>10519</v>
          </cell>
          <cell r="Q16">
            <v>13221</v>
          </cell>
          <cell r="R16">
            <v>45741</v>
          </cell>
          <cell r="S16">
            <v>14601</v>
          </cell>
          <cell r="T16">
            <v>8918</v>
          </cell>
          <cell r="U16">
            <v>8918</v>
          </cell>
          <cell r="V16">
            <v>9592</v>
          </cell>
          <cell r="W16">
            <v>11624</v>
          </cell>
          <cell r="X16">
            <v>53653</v>
          </cell>
          <cell r="Y16">
            <v>3743</v>
          </cell>
          <cell r="Z16">
            <v>14397</v>
          </cell>
          <cell r="AA16">
            <v>14397</v>
          </cell>
          <cell r="AB16">
            <v>12402</v>
          </cell>
          <cell r="AC16">
            <v>15284</v>
          </cell>
          <cell r="AD16">
            <v>98592</v>
          </cell>
          <cell r="AE16">
            <v>3486</v>
          </cell>
          <cell r="AF16">
            <v>14851</v>
          </cell>
          <cell r="AG16">
            <v>21991</v>
          </cell>
          <cell r="AH16">
            <v>21991</v>
          </cell>
          <cell r="AI16">
            <v>14887</v>
          </cell>
          <cell r="AK16">
            <v>77206</v>
          </cell>
          <cell r="AL16">
            <v>7045</v>
          </cell>
          <cell r="AM16">
            <v>3749</v>
          </cell>
          <cell r="AN16">
            <v>15162</v>
          </cell>
          <cell r="AO16">
            <v>6576</v>
          </cell>
          <cell r="AQ16">
            <v>32532</v>
          </cell>
          <cell r="AR16">
            <v>8660</v>
          </cell>
          <cell r="AS16">
            <v>14192</v>
          </cell>
          <cell r="AT16">
            <v>11078</v>
          </cell>
          <cell r="AU16">
            <v>9708</v>
          </cell>
          <cell r="AV16">
            <v>7683</v>
          </cell>
          <cell r="AW16">
            <v>51321</v>
          </cell>
        </row>
        <row r="18">
          <cell r="A18" t="str">
            <v>Suggestion received during the week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1</v>
          </cell>
          <cell r="P18">
            <v>4</v>
          </cell>
          <cell r="Q18">
            <v>1</v>
          </cell>
          <cell r="R18">
            <v>6</v>
          </cell>
          <cell r="S18">
            <v>4</v>
          </cell>
          <cell r="T18">
            <v>2</v>
          </cell>
          <cell r="U18">
            <v>2</v>
          </cell>
          <cell r="V18">
            <v>0</v>
          </cell>
          <cell r="W18">
            <v>0</v>
          </cell>
          <cell r="X18">
            <v>8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3</v>
          </cell>
          <cell r="AD18">
            <v>8</v>
          </cell>
          <cell r="AE18">
            <v>2</v>
          </cell>
          <cell r="AF18">
            <v>0</v>
          </cell>
          <cell r="AG18">
            <v>1</v>
          </cell>
          <cell r="AH18">
            <v>1</v>
          </cell>
          <cell r="AI18">
            <v>3</v>
          </cell>
          <cell r="AJ18">
            <v>0</v>
          </cell>
          <cell r="AK18">
            <v>7</v>
          </cell>
          <cell r="AL18">
            <v>0</v>
          </cell>
          <cell r="AM18">
            <v>1</v>
          </cell>
          <cell r="AN18">
            <v>0</v>
          </cell>
          <cell r="AO18">
            <v>2</v>
          </cell>
          <cell r="AP18">
            <v>2</v>
          </cell>
          <cell r="AQ18">
            <v>5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3</v>
          </cell>
          <cell r="AW18">
            <v>3</v>
          </cell>
        </row>
        <row r="19">
          <cell r="A19" t="str">
            <v>Tangible  suggetions  received in a week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1</v>
          </cell>
          <cell r="P19">
            <v>3</v>
          </cell>
          <cell r="Q19">
            <v>1</v>
          </cell>
          <cell r="R19">
            <v>5</v>
          </cell>
          <cell r="S19">
            <v>1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1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1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2</v>
          </cell>
          <cell r="AP19">
            <v>2</v>
          </cell>
          <cell r="AQ19">
            <v>4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3</v>
          </cell>
          <cell r="AW19">
            <v>3</v>
          </cell>
        </row>
        <row r="20">
          <cell r="A20" t="str">
            <v>Intangible  suggetions  received in a week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1</v>
          </cell>
          <cell r="Q20">
            <v>0</v>
          </cell>
          <cell r="R20">
            <v>1</v>
          </cell>
          <cell r="S20">
            <v>3</v>
          </cell>
          <cell r="T20">
            <v>2</v>
          </cell>
          <cell r="U20">
            <v>2</v>
          </cell>
          <cell r="V20">
            <v>0</v>
          </cell>
          <cell r="W20">
            <v>0</v>
          </cell>
          <cell r="X20">
            <v>7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3</v>
          </cell>
          <cell r="AD20">
            <v>7</v>
          </cell>
          <cell r="AE20">
            <v>2</v>
          </cell>
          <cell r="AF20">
            <v>0</v>
          </cell>
          <cell r="AG20">
            <v>1</v>
          </cell>
          <cell r="AH20">
            <v>1</v>
          </cell>
          <cell r="AI20">
            <v>3</v>
          </cell>
          <cell r="AJ20">
            <v>0</v>
          </cell>
          <cell r="AK20">
            <v>7</v>
          </cell>
          <cell r="AL20">
            <v>0</v>
          </cell>
          <cell r="AM20">
            <v>1</v>
          </cell>
          <cell r="AN20">
            <v>0</v>
          </cell>
          <cell r="AO20">
            <v>0</v>
          </cell>
          <cell r="AP20">
            <v>0</v>
          </cell>
          <cell r="AQ20">
            <v>1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</row>
        <row r="21">
          <cell r="A21" t="str">
            <v>Total Cell Members</v>
          </cell>
          <cell r="B21">
            <v>15</v>
          </cell>
          <cell r="C21">
            <v>15</v>
          </cell>
          <cell r="D21">
            <v>15</v>
          </cell>
          <cell r="E21">
            <v>15</v>
          </cell>
          <cell r="F21">
            <v>15</v>
          </cell>
          <cell r="G21">
            <v>15</v>
          </cell>
          <cell r="H21">
            <v>13</v>
          </cell>
          <cell r="I21">
            <v>13</v>
          </cell>
          <cell r="J21">
            <v>11</v>
          </cell>
          <cell r="K21">
            <v>11</v>
          </cell>
          <cell r="L21">
            <v>11</v>
          </cell>
          <cell r="M21">
            <v>11</v>
          </cell>
          <cell r="N21">
            <v>11</v>
          </cell>
          <cell r="O21">
            <v>11</v>
          </cell>
          <cell r="P21">
            <v>11</v>
          </cell>
          <cell r="Q21">
            <v>11</v>
          </cell>
          <cell r="R21">
            <v>11</v>
          </cell>
          <cell r="S21">
            <v>18</v>
          </cell>
          <cell r="T21">
            <v>18</v>
          </cell>
          <cell r="U21">
            <v>18</v>
          </cell>
          <cell r="V21">
            <v>18</v>
          </cell>
          <cell r="W21">
            <v>18</v>
          </cell>
          <cell r="X21">
            <v>18</v>
          </cell>
          <cell r="Y21">
            <v>18</v>
          </cell>
          <cell r="Z21">
            <v>18</v>
          </cell>
          <cell r="AA21">
            <v>18</v>
          </cell>
          <cell r="AB21">
            <v>18</v>
          </cell>
          <cell r="AC21">
            <v>18</v>
          </cell>
          <cell r="AD21">
            <v>18</v>
          </cell>
          <cell r="AE21">
            <v>18</v>
          </cell>
          <cell r="AF21">
            <v>18</v>
          </cell>
          <cell r="AG21">
            <v>18</v>
          </cell>
          <cell r="AH21">
            <v>18</v>
          </cell>
          <cell r="AI21">
            <v>18</v>
          </cell>
          <cell r="AJ21">
            <v>18</v>
          </cell>
          <cell r="AK21">
            <v>18</v>
          </cell>
          <cell r="AL21">
            <v>18</v>
          </cell>
          <cell r="AM21">
            <v>18</v>
          </cell>
          <cell r="AN21">
            <v>18</v>
          </cell>
          <cell r="AO21">
            <v>18</v>
          </cell>
          <cell r="AP21">
            <v>18</v>
          </cell>
          <cell r="AQ21">
            <v>90</v>
          </cell>
          <cell r="AR21">
            <v>18</v>
          </cell>
          <cell r="AS21">
            <v>18</v>
          </cell>
          <cell r="AT21">
            <v>18</v>
          </cell>
          <cell r="AU21">
            <v>18</v>
          </cell>
          <cell r="AV21">
            <v>18</v>
          </cell>
          <cell r="AW21">
            <v>90</v>
          </cell>
        </row>
        <row r="22">
          <cell r="A22" t="str">
            <v>Suggestion Scheme Score(5)</v>
          </cell>
          <cell r="B22" t="str">
            <v>MAR ' 99</v>
          </cell>
          <cell r="C22" t="str">
            <v>1st~ 10th APRIL</v>
          </cell>
          <cell r="D22" t="str">
            <v>APRIL (WK-3)</v>
          </cell>
          <cell r="E22" t="str">
            <v>APRIL (WK-4)</v>
          </cell>
          <cell r="F22" t="str">
            <v>APRIL (WK-5)</v>
          </cell>
          <cell r="G22" t="str">
            <v>APRIL ' 99</v>
          </cell>
          <cell r="H22" t="str">
            <v>MAY(WK-1)</v>
          </cell>
          <cell r="I22" t="str">
            <v>MAY(WK-2)</v>
          </cell>
          <cell r="J22" t="str">
            <v>MAY(WK-3)</v>
          </cell>
          <cell r="K22" t="str">
            <v>MAY(WK-4)</v>
          </cell>
          <cell r="L22" t="str">
            <v>MAY'99</v>
          </cell>
          <cell r="M22" t="str">
            <v>JUNE(WK-1)</v>
          </cell>
          <cell r="N22" t="str">
            <v>JUNE(WK-2)</v>
          </cell>
          <cell r="O22" t="str">
            <v>JUNE(WK-3)</v>
          </cell>
          <cell r="P22" t="str">
            <v>JUNE(WK-4)</v>
          </cell>
          <cell r="Q22" t="str">
            <v>JUNE(WK-5)</v>
          </cell>
          <cell r="R22" t="str">
            <v>JUNE'99</v>
          </cell>
          <cell r="S22" t="str">
            <v>JUL(WK-1)</v>
          </cell>
          <cell r="T22" t="str">
            <v>JUL(WK-2)</v>
          </cell>
          <cell r="U22" t="str">
            <v>JUL(WK-3)</v>
          </cell>
          <cell r="V22" t="str">
            <v>JUL(WK-4)</v>
          </cell>
          <cell r="W22" t="str">
            <v>JUL(WK-5)</v>
          </cell>
          <cell r="X22" t="str">
            <v>JULY'99</v>
          </cell>
          <cell r="Y22" t="str">
            <v>AUG(WK-1)</v>
          </cell>
          <cell r="Z22" t="str">
            <v>AUG(WK-2)</v>
          </cell>
          <cell r="AA22" t="str">
            <v>AUG(WK-3)</v>
          </cell>
          <cell r="AB22" t="str">
            <v>AUG(WK-4)</v>
          </cell>
          <cell r="AC22" t="str">
            <v>AUG(WK-5)</v>
          </cell>
          <cell r="AD22" t="str">
            <v>AUG'99</v>
          </cell>
          <cell r="AE22" t="str">
            <v>SEPT(WK-1)</v>
          </cell>
          <cell r="AF22" t="str">
            <v>SEPT(WK-2)</v>
          </cell>
          <cell r="AG22" t="str">
            <v>SEPT(WK-3)</v>
          </cell>
          <cell r="AH22" t="str">
            <v>SEPT(WK-4)</v>
          </cell>
          <cell r="AI22" t="str">
            <v>SEPT(WK-5)</v>
          </cell>
          <cell r="AJ22" t="str">
            <v>SEPT'99</v>
          </cell>
          <cell r="AK22" t="str">
            <v>OCT(WK-1)</v>
          </cell>
          <cell r="AL22" t="str">
            <v>OCT(WK-2)</v>
          </cell>
          <cell r="AM22" t="str">
            <v>OCT(WK-3)</v>
          </cell>
          <cell r="AN22" t="str">
            <v>OCT(WK-4)</v>
          </cell>
          <cell r="AO22" t="str">
            <v>OCT(WK-5)</v>
          </cell>
          <cell r="AP22" t="str">
            <v>OCT(WK-6)</v>
          </cell>
          <cell r="AQ22" t="str">
            <v>OCT'99</v>
          </cell>
          <cell r="AR22" t="str">
            <v>NOV(WK-1)</v>
          </cell>
          <cell r="AS22" t="str">
            <v>NOV(WK-2)</v>
          </cell>
          <cell r="AT22" t="str">
            <v>NOV(WK-3)</v>
          </cell>
          <cell r="AU22" t="str">
            <v>NOV(WK-4)</v>
          </cell>
          <cell r="AV22" t="str">
            <v>NOV(WK-5)</v>
          </cell>
          <cell r="AW22" t="str">
            <v>NOV'99</v>
          </cell>
          <cell r="AX22" t="str">
            <v>DEC(wk-1)</v>
          </cell>
          <cell r="AY22" t="str">
            <v>DEC(wk-2)</v>
          </cell>
          <cell r="AZ22" t="str">
            <v>DEC(wk-3)</v>
          </cell>
          <cell r="BA22" t="str">
            <v>DEC(wk-4)</v>
          </cell>
          <cell r="BB22" t="str">
            <v>DEC(wk-5)</v>
          </cell>
          <cell r="BC22" t="str">
            <v>DEC'99</v>
          </cell>
        </row>
        <row r="23">
          <cell r="A23" t="str">
            <v>Total production</v>
          </cell>
          <cell r="D23">
            <v>342289</v>
          </cell>
          <cell r="E23">
            <v>203201</v>
          </cell>
          <cell r="F23">
            <v>232779</v>
          </cell>
          <cell r="G23">
            <v>278615</v>
          </cell>
          <cell r="H23">
            <v>221537</v>
          </cell>
          <cell r="I23">
            <v>160515</v>
          </cell>
          <cell r="J23">
            <v>1096647</v>
          </cell>
          <cell r="K23">
            <v>66864</v>
          </cell>
          <cell r="L23">
            <v>278546</v>
          </cell>
          <cell r="M23">
            <v>237816</v>
          </cell>
          <cell r="N23">
            <v>249391</v>
          </cell>
          <cell r="O23">
            <v>194807</v>
          </cell>
          <cell r="P23">
            <v>1027424</v>
          </cell>
          <cell r="Q23">
            <v>205935</v>
          </cell>
          <cell r="R23">
            <v>259987</v>
          </cell>
          <cell r="S23">
            <v>235273</v>
          </cell>
          <cell r="T23">
            <v>304947</v>
          </cell>
          <cell r="U23">
            <v>145170</v>
          </cell>
          <cell r="V23">
            <v>1151312</v>
          </cell>
          <cell r="W23">
            <v>2096689</v>
          </cell>
          <cell r="X23">
            <v>3933391</v>
          </cell>
          <cell r="Y23">
            <v>280379</v>
          </cell>
          <cell r="Z23">
            <v>265431</v>
          </cell>
          <cell r="AA23">
            <v>169976</v>
          </cell>
          <cell r="AB23">
            <v>7727202</v>
          </cell>
          <cell r="AC23">
            <v>135282</v>
          </cell>
          <cell r="AD23">
            <v>214829</v>
          </cell>
          <cell r="AE23">
            <v>226709</v>
          </cell>
          <cell r="AF23">
            <v>154017</v>
          </cell>
          <cell r="AG23">
            <v>229722</v>
          </cell>
          <cell r="AH23">
            <v>59230</v>
          </cell>
          <cell r="AI23">
            <v>3301908</v>
          </cell>
          <cell r="AJ23">
            <v>139665</v>
          </cell>
          <cell r="AK23">
            <v>67125</v>
          </cell>
          <cell r="AL23">
            <v>227644</v>
          </cell>
          <cell r="AM23">
            <v>196662</v>
          </cell>
          <cell r="AN23">
            <v>100173</v>
          </cell>
          <cell r="AO23">
            <v>802294</v>
          </cell>
          <cell r="AP23">
            <v>98668</v>
          </cell>
          <cell r="AQ23">
            <v>241087</v>
          </cell>
          <cell r="AR23">
            <v>264654</v>
          </cell>
          <cell r="AS23">
            <v>172341</v>
          </cell>
          <cell r="AT23">
            <v>207989</v>
          </cell>
          <cell r="AU23">
            <v>983739</v>
          </cell>
        </row>
        <row r="24">
          <cell r="A24" t="str">
            <v>Inventory Control of raw material</v>
          </cell>
          <cell r="B24">
            <v>56.35</v>
          </cell>
          <cell r="C24">
            <v>56.35</v>
          </cell>
          <cell r="D24">
            <v>56.35</v>
          </cell>
          <cell r="E24">
            <v>56.35</v>
          </cell>
          <cell r="F24">
            <v>56.35</v>
          </cell>
          <cell r="G24">
            <v>56.35</v>
          </cell>
          <cell r="H24">
            <v>46.63</v>
          </cell>
          <cell r="I24">
            <v>46.63</v>
          </cell>
          <cell r="J24">
            <v>46.63</v>
          </cell>
          <cell r="K24">
            <v>46.63</v>
          </cell>
          <cell r="L24">
            <v>46.63</v>
          </cell>
          <cell r="M24">
            <v>58.58</v>
          </cell>
          <cell r="N24">
            <v>58.58</v>
          </cell>
          <cell r="O24">
            <v>58.58</v>
          </cell>
          <cell r="P24">
            <v>58.58</v>
          </cell>
          <cell r="Q24">
            <v>58.58</v>
          </cell>
          <cell r="R24">
            <v>58.58</v>
          </cell>
          <cell r="S24">
            <v>45.8</v>
          </cell>
          <cell r="T24">
            <v>45.8</v>
          </cell>
          <cell r="U24">
            <v>45.8</v>
          </cell>
          <cell r="V24">
            <v>45.8</v>
          </cell>
          <cell r="W24">
            <v>45.8</v>
          </cell>
          <cell r="X24">
            <v>45.8</v>
          </cell>
          <cell r="Y24">
            <v>43.36</v>
          </cell>
          <cell r="Z24">
            <v>43.36</v>
          </cell>
          <cell r="AA24">
            <v>43.36</v>
          </cell>
          <cell r="AB24">
            <v>43.36</v>
          </cell>
          <cell r="AC24">
            <v>43.36</v>
          </cell>
          <cell r="AD24">
            <v>43.36</v>
          </cell>
          <cell r="AE24">
            <v>53.87</v>
          </cell>
          <cell r="AF24">
            <v>53.87</v>
          </cell>
          <cell r="AG24">
            <v>53.87</v>
          </cell>
          <cell r="AH24">
            <v>53.87</v>
          </cell>
          <cell r="AI24">
            <v>53.87</v>
          </cell>
          <cell r="AJ24">
            <v>51.767999999999994</v>
          </cell>
          <cell r="AK24">
            <v>33.659999999999997</v>
          </cell>
          <cell r="AL24">
            <v>33.659999999999997</v>
          </cell>
          <cell r="AM24">
            <v>33.659999999999997</v>
          </cell>
          <cell r="AN24">
            <v>33.659999999999997</v>
          </cell>
          <cell r="AO24">
            <v>33.659999999999997</v>
          </cell>
          <cell r="AP24">
            <v>33.659999999999997</v>
          </cell>
          <cell r="AQ24">
            <v>42.655272727272717</v>
          </cell>
          <cell r="AR24">
            <v>39.11</v>
          </cell>
          <cell r="AS24">
            <v>39.11</v>
          </cell>
          <cell r="AT24">
            <v>39.11</v>
          </cell>
          <cell r="AU24">
            <v>39.11</v>
          </cell>
          <cell r="AV24">
            <v>39.11</v>
          </cell>
          <cell r="AW24">
            <v>39.11</v>
          </cell>
          <cell r="AX24">
            <v>40.93</v>
          </cell>
          <cell r="AY24">
            <v>40.93</v>
          </cell>
          <cell r="AZ24">
            <v>40.93</v>
          </cell>
          <cell r="BA24">
            <v>40.93</v>
          </cell>
          <cell r="BB24">
            <v>40.93</v>
          </cell>
          <cell r="BC24">
            <v>39.11</v>
          </cell>
        </row>
        <row r="25">
          <cell r="A25" t="str">
            <v>Inventory Control score(20)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10</v>
          </cell>
          <cell r="AL25">
            <v>10</v>
          </cell>
          <cell r="AM25">
            <v>10</v>
          </cell>
          <cell r="AN25">
            <v>10</v>
          </cell>
          <cell r="AO25">
            <v>10</v>
          </cell>
          <cell r="AP25">
            <v>10</v>
          </cell>
          <cell r="AQ25">
            <v>5.4545454545454541</v>
          </cell>
          <cell r="AR25">
            <v>10</v>
          </cell>
          <cell r="AS25">
            <v>10</v>
          </cell>
          <cell r="AT25">
            <v>10</v>
          </cell>
          <cell r="AU25">
            <v>10</v>
          </cell>
          <cell r="AV25">
            <v>10</v>
          </cell>
          <cell r="AW25">
            <v>10</v>
          </cell>
          <cell r="AX25">
            <v>5</v>
          </cell>
          <cell r="AY25">
            <v>5</v>
          </cell>
          <cell r="AZ25">
            <v>5</v>
          </cell>
          <cell r="BA25">
            <v>5</v>
          </cell>
          <cell r="BB25">
            <v>5</v>
          </cell>
          <cell r="BC25">
            <v>10</v>
          </cell>
        </row>
        <row r="26">
          <cell r="A26" t="str">
            <v>Attendance (%)</v>
          </cell>
          <cell r="B26">
            <v>73.333333333333329</v>
          </cell>
          <cell r="C26">
            <v>80</v>
          </cell>
          <cell r="D26">
            <v>86</v>
          </cell>
          <cell r="E26">
            <v>78</v>
          </cell>
          <cell r="F26">
            <v>79.333333333333329</v>
          </cell>
          <cell r="G26">
            <v>71.428571428571431</v>
          </cell>
          <cell r="H26">
            <v>67</v>
          </cell>
          <cell r="I26">
            <v>75</v>
          </cell>
          <cell r="J26">
            <v>79</v>
          </cell>
          <cell r="K26">
            <v>75</v>
          </cell>
          <cell r="L26">
            <v>73.485714285714295</v>
          </cell>
          <cell r="M26">
            <v>73</v>
          </cell>
          <cell r="N26">
            <v>95</v>
          </cell>
          <cell r="O26">
            <v>83</v>
          </cell>
          <cell r="P26">
            <v>88</v>
          </cell>
          <cell r="Q26">
            <v>92</v>
          </cell>
          <cell r="R26">
            <v>86.2</v>
          </cell>
          <cell r="S26">
            <v>87</v>
          </cell>
          <cell r="T26">
            <v>83</v>
          </cell>
          <cell r="U26">
            <v>83</v>
          </cell>
          <cell r="V26">
            <v>78</v>
          </cell>
          <cell r="W26">
            <v>77</v>
          </cell>
          <cell r="X26">
            <v>81.599999999999994</v>
          </cell>
          <cell r="Y26">
            <v>74</v>
          </cell>
          <cell r="Z26">
            <v>81</v>
          </cell>
          <cell r="AA26">
            <v>78</v>
          </cell>
          <cell r="AB26">
            <v>69</v>
          </cell>
          <cell r="AC26">
            <v>72</v>
          </cell>
          <cell r="AD26">
            <v>76.72</v>
          </cell>
          <cell r="AE26">
            <v>75</v>
          </cell>
          <cell r="AF26">
            <v>71</v>
          </cell>
          <cell r="AG26">
            <v>81</v>
          </cell>
          <cell r="AH26">
            <v>79</v>
          </cell>
          <cell r="AI26">
            <v>78</v>
          </cell>
          <cell r="AJ26">
            <v>78</v>
          </cell>
          <cell r="AK26">
            <v>76.8</v>
          </cell>
          <cell r="AL26">
            <v>78</v>
          </cell>
          <cell r="AM26">
            <v>61</v>
          </cell>
          <cell r="AN26">
            <v>60</v>
          </cell>
          <cell r="AO26">
            <v>68</v>
          </cell>
          <cell r="AP26">
            <v>61</v>
          </cell>
          <cell r="AQ26">
            <v>65.599999999999994</v>
          </cell>
          <cell r="AR26">
            <v>67</v>
          </cell>
          <cell r="AS26">
            <v>72</v>
          </cell>
          <cell r="AT26">
            <v>72</v>
          </cell>
          <cell r="AU26">
            <v>77</v>
          </cell>
          <cell r="AV26">
            <v>74</v>
          </cell>
          <cell r="AW26">
            <v>72.400000000000006</v>
          </cell>
        </row>
        <row r="27">
          <cell r="A27" t="str">
            <v>Deviation due to Commercial</v>
          </cell>
          <cell r="B27">
            <v>2</v>
          </cell>
          <cell r="C27">
            <v>0</v>
          </cell>
          <cell r="D27">
            <v>0</v>
          </cell>
          <cell r="E27">
            <v>0</v>
          </cell>
          <cell r="F27">
            <v>1</v>
          </cell>
          <cell r="G27">
            <v>1</v>
          </cell>
          <cell r="H27">
            <v>1</v>
          </cell>
          <cell r="I27">
            <v>1</v>
          </cell>
          <cell r="J27">
            <v>2</v>
          </cell>
          <cell r="K27">
            <v>1</v>
          </cell>
          <cell r="L27">
            <v>5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2</v>
          </cell>
          <cell r="U27">
            <v>0</v>
          </cell>
          <cell r="V27">
            <v>1</v>
          </cell>
          <cell r="W27">
            <v>0</v>
          </cell>
          <cell r="X27">
            <v>3</v>
          </cell>
          <cell r="Y27">
            <v>1</v>
          </cell>
          <cell r="Z27">
            <v>0</v>
          </cell>
          <cell r="AA27">
            <v>1</v>
          </cell>
          <cell r="AB27">
            <v>1</v>
          </cell>
          <cell r="AC27">
            <v>0</v>
          </cell>
          <cell r="AD27">
            <v>3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3</v>
          </cell>
          <cell r="AK27">
            <v>0</v>
          </cell>
          <cell r="AL27">
            <v>0</v>
          </cell>
          <cell r="AM27">
            <v>0</v>
          </cell>
          <cell r="AN27">
            <v>2</v>
          </cell>
          <cell r="AO27">
            <v>0</v>
          </cell>
          <cell r="AP27">
            <v>0</v>
          </cell>
          <cell r="AQ27">
            <v>0.45454545454545453</v>
          </cell>
          <cell r="AR27">
            <v>0</v>
          </cell>
          <cell r="AS27">
            <v>0</v>
          </cell>
          <cell r="AT27">
            <v>2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</row>
        <row r="28">
          <cell r="A28" t="str">
            <v>Deviation Score(5)</v>
          </cell>
          <cell r="B28">
            <v>0</v>
          </cell>
          <cell r="C28">
            <v>30</v>
          </cell>
          <cell r="D28">
            <v>30</v>
          </cell>
          <cell r="E28">
            <v>30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5</v>
          </cell>
          <cell r="N28">
            <v>5</v>
          </cell>
          <cell r="O28">
            <v>5</v>
          </cell>
          <cell r="P28">
            <v>5</v>
          </cell>
          <cell r="Q28">
            <v>5</v>
          </cell>
          <cell r="R28">
            <v>5</v>
          </cell>
          <cell r="S28">
            <v>5</v>
          </cell>
          <cell r="T28">
            <v>0</v>
          </cell>
          <cell r="U28">
            <v>5</v>
          </cell>
          <cell r="V28">
            <v>0</v>
          </cell>
          <cell r="W28">
            <v>5</v>
          </cell>
          <cell r="X28">
            <v>3</v>
          </cell>
          <cell r="Y28">
            <v>0</v>
          </cell>
          <cell r="Z28">
            <v>5</v>
          </cell>
          <cell r="AA28">
            <v>0</v>
          </cell>
          <cell r="AB28">
            <v>0</v>
          </cell>
          <cell r="AC28">
            <v>5</v>
          </cell>
          <cell r="AD28">
            <v>2</v>
          </cell>
          <cell r="AE28">
            <v>5</v>
          </cell>
          <cell r="AF28">
            <v>5</v>
          </cell>
          <cell r="AG28">
            <v>5</v>
          </cell>
          <cell r="AH28">
            <v>5</v>
          </cell>
          <cell r="AI28">
            <v>5</v>
          </cell>
          <cell r="AJ28">
            <v>4.4000000000000004</v>
          </cell>
          <cell r="AK28">
            <v>5</v>
          </cell>
          <cell r="AL28">
            <v>5</v>
          </cell>
          <cell r="AM28">
            <v>5</v>
          </cell>
          <cell r="AN28">
            <v>0</v>
          </cell>
          <cell r="AO28">
            <v>5</v>
          </cell>
          <cell r="AP28">
            <v>5</v>
          </cell>
          <cell r="AQ28">
            <v>4.4909090909090912</v>
          </cell>
          <cell r="AR28">
            <v>5</v>
          </cell>
          <cell r="AS28">
            <v>5</v>
          </cell>
          <cell r="AT28">
            <v>0</v>
          </cell>
          <cell r="AU28">
            <v>5</v>
          </cell>
          <cell r="AV28">
            <v>5</v>
          </cell>
          <cell r="AW28">
            <v>5</v>
          </cell>
          <cell r="AX28">
            <v>5</v>
          </cell>
          <cell r="AY28">
            <v>5</v>
          </cell>
          <cell r="AZ28">
            <v>5</v>
          </cell>
          <cell r="BA28">
            <v>5</v>
          </cell>
          <cell r="BB28">
            <v>5</v>
          </cell>
          <cell r="BC28">
            <v>5</v>
          </cell>
        </row>
        <row r="29">
          <cell r="A29" t="str">
            <v>SUGGESTION SCHEME SAVINGS(IN Rs.)</v>
          </cell>
          <cell r="B29">
            <v>1600</v>
          </cell>
          <cell r="C29">
            <v>1600</v>
          </cell>
          <cell r="D29">
            <v>1600</v>
          </cell>
          <cell r="E29">
            <v>1600</v>
          </cell>
          <cell r="F29">
            <v>1600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17</v>
          </cell>
          <cell r="P29">
            <v>82</v>
          </cell>
          <cell r="Q29">
            <v>4</v>
          </cell>
          <cell r="R29">
            <v>0</v>
          </cell>
          <cell r="S29">
            <v>10</v>
          </cell>
          <cell r="T29">
            <v>6</v>
          </cell>
          <cell r="U29">
            <v>0</v>
          </cell>
          <cell r="V29">
            <v>28</v>
          </cell>
          <cell r="W29">
            <v>1</v>
          </cell>
          <cell r="X29">
            <v>12</v>
          </cell>
          <cell r="Y29">
            <v>1</v>
          </cell>
          <cell r="Z29">
            <v>0</v>
          </cell>
          <cell r="AA29">
            <v>5</v>
          </cell>
          <cell r="AB29">
            <v>19</v>
          </cell>
          <cell r="AC29">
            <v>1</v>
          </cell>
          <cell r="AD29">
            <v>0</v>
          </cell>
          <cell r="AE29">
            <v>11</v>
          </cell>
          <cell r="AF29">
            <v>0</v>
          </cell>
          <cell r="AG29">
            <v>4</v>
          </cell>
          <cell r="AH29">
            <v>0</v>
          </cell>
          <cell r="AI29">
            <v>40</v>
          </cell>
          <cell r="AJ29">
            <v>3</v>
          </cell>
          <cell r="AK29">
            <v>0</v>
          </cell>
          <cell r="AL29">
            <v>0</v>
          </cell>
          <cell r="AM29">
            <v>0</v>
          </cell>
          <cell r="AN29">
            <v>6</v>
          </cell>
          <cell r="AO29">
            <v>9</v>
          </cell>
          <cell r="AP29">
            <v>0</v>
          </cell>
          <cell r="AQ29">
            <v>4</v>
          </cell>
          <cell r="AR29">
            <v>0</v>
          </cell>
          <cell r="AS29">
            <v>0</v>
          </cell>
          <cell r="AT29">
            <v>1</v>
          </cell>
          <cell r="AU29">
            <v>5</v>
          </cell>
        </row>
        <row r="30">
          <cell r="A30" t="str">
            <v>Class "A" components mismatch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 t="str">
            <v>N.A</v>
          </cell>
          <cell r="H30">
            <v>0</v>
          </cell>
          <cell r="I30">
            <v>0</v>
          </cell>
          <cell r="J30">
            <v>20</v>
          </cell>
          <cell r="K30">
            <v>20</v>
          </cell>
          <cell r="L30">
            <v>10</v>
          </cell>
          <cell r="M30">
            <v>16</v>
          </cell>
          <cell r="N30">
            <v>16</v>
          </cell>
          <cell r="O30">
            <v>16</v>
          </cell>
          <cell r="P30">
            <v>6</v>
          </cell>
          <cell r="Q30">
            <v>6</v>
          </cell>
          <cell r="R30">
            <v>12</v>
          </cell>
          <cell r="S30">
            <v>8</v>
          </cell>
          <cell r="T30">
            <v>8</v>
          </cell>
          <cell r="U30">
            <v>7</v>
          </cell>
          <cell r="V30">
            <v>7</v>
          </cell>
          <cell r="W30">
            <v>5</v>
          </cell>
          <cell r="X30">
            <v>7</v>
          </cell>
          <cell r="Y30">
            <v>5</v>
          </cell>
          <cell r="Z30">
            <v>3</v>
          </cell>
          <cell r="AA30">
            <v>3</v>
          </cell>
          <cell r="AB30">
            <v>1</v>
          </cell>
          <cell r="AC30">
            <v>1</v>
          </cell>
          <cell r="AD30">
            <v>2.6</v>
          </cell>
          <cell r="AE30">
            <v>1</v>
          </cell>
          <cell r="AF30">
            <v>1</v>
          </cell>
          <cell r="AG30">
            <v>2</v>
          </cell>
          <cell r="AH30">
            <v>2</v>
          </cell>
          <cell r="AI30">
            <v>0</v>
          </cell>
          <cell r="AJ30">
            <v>1.72</v>
          </cell>
          <cell r="AK30">
            <v>0</v>
          </cell>
          <cell r="AL30">
            <v>2</v>
          </cell>
          <cell r="AM30">
            <v>2</v>
          </cell>
          <cell r="AN30">
            <v>1</v>
          </cell>
          <cell r="AO30">
            <v>3</v>
          </cell>
          <cell r="AP30">
            <v>3</v>
          </cell>
          <cell r="AQ30">
            <v>1.6109090909090908</v>
          </cell>
          <cell r="AR30">
            <v>0</v>
          </cell>
          <cell r="AS30">
            <v>0</v>
          </cell>
          <cell r="AT30">
            <v>0</v>
          </cell>
          <cell r="AU30">
            <v>3</v>
          </cell>
          <cell r="AV30">
            <v>3</v>
          </cell>
          <cell r="AW30">
            <v>1.2</v>
          </cell>
          <cell r="AX30">
            <v>0</v>
          </cell>
          <cell r="AY30">
            <v>1</v>
          </cell>
          <cell r="AZ30">
            <v>1</v>
          </cell>
          <cell r="BA30">
            <v>4</v>
          </cell>
          <cell r="BB30">
            <v>4</v>
          </cell>
          <cell r="BC30">
            <v>2</v>
          </cell>
        </row>
        <row r="31">
          <cell r="A31" t="str">
            <v>Class "B" components mismatch</v>
          </cell>
          <cell r="D31">
            <v>0</v>
          </cell>
          <cell r="E31">
            <v>0</v>
          </cell>
          <cell r="F31">
            <v>0</v>
          </cell>
          <cell r="G31" t="str">
            <v>N.A</v>
          </cell>
          <cell r="H31">
            <v>0</v>
          </cell>
          <cell r="I31">
            <v>0</v>
          </cell>
          <cell r="J31">
            <v>13.5</v>
          </cell>
          <cell r="K31">
            <v>13.5</v>
          </cell>
          <cell r="L31">
            <v>6.75</v>
          </cell>
          <cell r="M31">
            <v>7</v>
          </cell>
          <cell r="N31">
            <v>7</v>
          </cell>
          <cell r="O31">
            <v>7</v>
          </cell>
          <cell r="P31">
            <v>3</v>
          </cell>
          <cell r="Q31">
            <v>3</v>
          </cell>
          <cell r="R31">
            <v>5.4</v>
          </cell>
          <cell r="S31">
            <v>6</v>
          </cell>
          <cell r="T31">
            <v>6</v>
          </cell>
          <cell r="U31">
            <v>4</v>
          </cell>
          <cell r="V31">
            <v>4</v>
          </cell>
          <cell r="W31">
            <v>5</v>
          </cell>
          <cell r="X31">
            <v>5</v>
          </cell>
          <cell r="Y31">
            <v>5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1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2</v>
          </cell>
          <cell r="AJ31">
            <v>0.2</v>
          </cell>
          <cell r="AK31">
            <v>2</v>
          </cell>
          <cell r="AL31">
            <v>0</v>
          </cell>
          <cell r="AM31">
            <v>0</v>
          </cell>
          <cell r="AN31">
            <v>1</v>
          </cell>
          <cell r="AO31">
            <v>5</v>
          </cell>
          <cell r="AP31">
            <v>5</v>
          </cell>
          <cell r="AQ31">
            <v>1.3818181818181818</v>
          </cell>
          <cell r="AR31">
            <v>0</v>
          </cell>
          <cell r="AS31">
            <v>0</v>
          </cell>
          <cell r="AT31">
            <v>0</v>
          </cell>
          <cell r="AU31">
            <v>4</v>
          </cell>
          <cell r="AV31">
            <v>4</v>
          </cell>
          <cell r="AW31">
            <v>1.6</v>
          </cell>
          <cell r="AX31">
            <v>0</v>
          </cell>
          <cell r="AY31">
            <v>1</v>
          </cell>
          <cell r="AZ31">
            <v>1</v>
          </cell>
          <cell r="BA31">
            <v>1</v>
          </cell>
          <cell r="BB31">
            <v>1</v>
          </cell>
          <cell r="BC31">
            <v>0.8</v>
          </cell>
        </row>
        <row r="32">
          <cell r="A32" t="str">
            <v>Class "C" components mismatch</v>
          </cell>
          <cell r="B32">
            <v>58.800841764306</v>
          </cell>
          <cell r="C32">
            <v>63.557607011415968</v>
          </cell>
          <cell r="D32">
            <v>69.439257648573957</v>
          </cell>
          <cell r="E32">
            <v>64.94921327455279</v>
          </cell>
          <cell r="F32">
            <v>64.42007929297101</v>
          </cell>
          <cell r="G32" t="str">
            <v>N.A</v>
          </cell>
          <cell r="H32">
            <v>0</v>
          </cell>
          <cell r="I32">
            <v>0</v>
          </cell>
          <cell r="J32">
            <v>9</v>
          </cell>
          <cell r="K32">
            <v>9</v>
          </cell>
          <cell r="L32">
            <v>4.5</v>
          </cell>
          <cell r="M32">
            <v>5</v>
          </cell>
          <cell r="N32">
            <v>5</v>
          </cell>
          <cell r="O32">
            <v>5</v>
          </cell>
          <cell r="P32">
            <v>2</v>
          </cell>
          <cell r="Q32">
            <v>2</v>
          </cell>
          <cell r="R32">
            <v>3.8</v>
          </cell>
          <cell r="S32">
            <v>1</v>
          </cell>
          <cell r="T32">
            <v>1</v>
          </cell>
          <cell r="U32">
            <v>4</v>
          </cell>
          <cell r="V32">
            <v>4</v>
          </cell>
          <cell r="W32">
            <v>3</v>
          </cell>
          <cell r="X32">
            <v>2.6</v>
          </cell>
          <cell r="Y32">
            <v>3</v>
          </cell>
          <cell r="Z32">
            <v>2</v>
          </cell>
          <cell r="AA32">
            <v>2</v>
          </cell>
          <cell r="AB32">
            <v>1</v>
          </cell>
          <cell r="AC32">
            <v>1</v>
          </cell>
          <cell r="AD32">
            <v>1.8</v>
          </cell>
          <cell r="AE32">
            <v>1</v>
          </cell>
          <cell r="AF32">
            <v>1</v>
          </cell>
          <cell r="AG32">
            <v>0</v>
          </cell>
          <cell r="AH32">
            <v>0</v>
          </cell>
          <cell r="AI32">
            <v>0</v>
          </cell>
          <cell r="AJ32">
            <v>0.76</v>
          </cell>
          <cell r="AK32">
            <v>0</v>
          </cell>
          <cell r="AL32">
            <v>1</v>
          </cell>
          <cell r="AM32">
            <v>1</v>
          </cell>
          <cell r="AN32">
            <v>1</v>
          </cell>
          <cell r="AO32">
            <v>4</v>
          </cell>
          <cell r="AP32">
            <v>4</v>
          </cell>
          <cell r="AQ32">
            <v>1.1599999999999999</v>
          </cell>
          <cell r="AR32">
            <v>0</v>
          </cell>
          <cell r="AS32">
            <v>0</v>
          </cell>
          <cell r="AT32">
            <v>0</v>
          </cell>
          <cell r="AU32">
            <v>4</v>
          </cell>
          <cell r="AV32">
            <v>4</v>
          </cell>
          <cell r="AW32">
            <v>1.6</v>
          </cell>
          <cell r="AX32">
            <v>0</v>
          </cell>
          <cell r="AY32">
            <v>1</v>
          </cell>
          <cell r="AZ32">
            <v>1</v>
          </cell>
          <cell r="BA32">
            <v>0</v>
          </cell>
          <cell r="BB32">
            <v>0</v>
          </cell>
          <cell r="BC32">
            <v>0.4</v>
          </cell>
        </row>
        <row r="33">
          <cell r="A33" t="str">
            <v>QP&amp;S AUDIT SCORE(50)</v>
          </cell>
          <cell r="G33" t="str">
            <v>N.A</v>
          </cell>
          <cell r="H33">
            <v>0</v>
          </cell>
          <cell r="I33">
            <v>0</v>
          </cell>
          <cell r="J33">
            <v>42.5</v>
          </cell>
          <cell r="K33">
            <v>42.5</v>
          </cell>
          <cell r="L33">
            <v>21.25</v>
          </cell>
          <cell r="M33">
            <v>34.5</v>
          </cell>
          <cell r="N33">
            <v>34.5</v>
          </cell>
          <cell r="O33">
            <v>34.5</v>
          </cell>
          <cell r="P33">
            <v>43.5</v>
          </cell>
          <cell r="Q33">
            <v>43.5</v>
          </cell>
          <cell r="R33">
            <v>38.099999999999994</v>
          </cell>
          <cell r="S33">
            <v>40</v>
          </cell>
          <cell r="T33">
            <v>40</v>
          </cell>
          <cell r="U33">
            <v>40</v>
          </cell>
          <cell r="V33">
            <v>40</v>
          </cell>
          <cell r="W33">
            <v>39.5</v>
          </cell>
          <cell r="X33">
            <v>25.9</v>
          </cell>
          <cell r="Y33">
            <v>29.5</v>
          </cell>
          <cell r="Z33">
            <v>42</v>
          </cell>
          <cell r="AA33">
            <v>42</v>
          </cell>
          <cell r="AB33">
            <v>47</v>
          </cell>
          <cell r="AC33">
            <v>47</v>
          </cell>
          <cell r="AD33">
            <v>41.5</v>
          </cell>
          <cell r="AE33">
            <v>47</v>
          </cell>
          <cell r="AF33">
            <v>47</v>
          </cell>
          <cell r="AG33">
            <v>46</v>
          </cell>
          <cell r="AH33">
            <v>46</v>
          </cell>
          <cell r="AI33">
            <v>47</v>
          </cell>
          <cell r="AJ33">
            <v>45.5</v>
          </cell>
          <cell r="AK33">
            <v>47</v>
          </cell>
          <cell r="AL33">
            <v>45</v>
          </cell>
          <cell r="AM33">
            <v>45</v>
          </cell>
          <cell r="AN33">
            <v>45.5</v>
          </cell>
          <cell r="AO33">
            <v>32.5</v>
          </cell>
          <cell r="AP33">
            <v>32.5</v>
          </cell>
          <cell r="AQ33">
            <v>43.545454545454547</v>
          </cell>
          <cell r="AR33">
            <v>50</v>
          </cell>
          <cell r="AS33">
            <v>50</v>
          </cell>
          <cell r="AT33">
            <v>50</v>
          </cell>
          <cell r="AU33">
            <v>34</v>
          </cell>
          <cell r="AV33">
            <v>34</v>
          </cell>
          <cell r="AW33">
            <v>43.6</v>
          </cell>
          <cell r="AX33">
            <v>50</v>
          </cell>
          <cell r="AY33">
            <v>45.5</v>
          </cell>
          <cell r="AZ33">
            <v>45.5</v>
          </cell>
          <cell r="BA33">
            <v>40.5</v>
          </cell>
          <cell r="BB33">
            <v>40.5</v>
          </cell>
          <cell r="BC33">
            <v>44.4</v>
          </cell>
        </row>
        <row r="35">
          <cell r="A35" t="str">
            <v>DISCREPANCIES IN KITING</v>
          </cell>
          <cell r="B35">
            <v>134850</v>
          </cell>
          <cell r="C35">
            <v>7678</v>
          </cell>
          <cell r="D35">
            <v>142528</v>
          </cell>
          <cell r="E35">
            <v>4905</v>
          </cell>
          <cell r="F35">
            <v>9805</v>
          </cell>
          <cell r="G35" t="str">
            <v>N.A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</row>
        <row r="36">
          <cell r="A36" t="str">
            <v>Total issue Quantity</v>
          </cell>
          <cell r="B36">
            <v>95</v>
          </cell>
          <cell r="C36">
            <v>123</v>
          </cell>
          <cell r="D36">
            <v>218</v>
          </cell>
          <cell r="E36">
            <v>41</v>
          </cell>
          <cell r="F36">
            <v>1335</v>
          </cell>
          <cell r="G36" t="str">
            <v>N.A</v>
          </cell>
          <cell r="H36">
            <v>65080</v>
          </cell>
          <cell r="I36">
            <v>65080</v>
          </cell>
          <cell r="J36">
            <v>277625</v>
          </cell>
          <cell r="K36">
            <v>253636</v>
          </cell>
          <cell r="L36">
            <v>165355.25</v>
          </cell>
          <cell r="M36">
            <v>56459</v>
          </cell>
          <cell r="N36">
            <v>453251</v>
          </cell>
          <cell r="O36">
            <v>523142</v>
          </cell>
          <cell r="P36">
            <v>457756</v>
          </cell>
          <cell r="Q36">
            <v>325142</v>
          </cell>
          <cell r="R36">
            <v>1815750</v>
          </cell>
          <cell r="S36">
            <v>564212</v>
          </cell>
          <cell r="T36">
            <v>456210</v>
          </cell>
          <cell r="U36">
            <v>438710</v>
          </cell>
          <cell r="V36">
            <v>421250</v>
          </cell>
          <cell r="W36">
            <v>521364</v>
          </cell>
          <cell r="X36">
            <v>480349.2</v>
          </cell>
          <cell r="Y36">
            <v>432152</v>
          </cell>
          <cell r="Z36">
            <v>425132</v>
          </cell>
          <cell r="AA36">
            <v>512340</v>
          </cell>
          <cell r="AB36">
            <v>512432</v>
          </cell>
          <cell r="AC36">
            <v>463152</v>
          </cell>
          <cell r="AD36">
            <v>469041.6</v>
          </cell>
          <cell r="AE36">
            <v>542132</v>
          </cell>
          <cell r="AF36">
            <v>465231</v>
          </cell>
          <cell r="AG36">
            <v>455231</v>
          </cell>
          <cell r="AH36">
            <v>455231</v>
          </cell>
          <cell r="AI36">
            <v>455231</v>
          </cell>
          <cell r="AJ36">
            <v>477373.32</v>
          </cell>
          <cell r="AK36">
            <v>436251</v>
          </cell>
          <cell r="AL36">
            <v>436251</v>
          </cell>
          <cell r="AM36">
            <v>523124</v>
          </cell>
          <cell r="AN36">
            <v>350935</v>
          </cell>
          <cell r="AO36">
            <v>398007</v>
          </cell>
          <cell r="AP36">
            <v>46920</v>
          </cell>
          <cell r="AQ36">
            <v>409071.39272727276</v>
          </cell>
          <cell r="AR36">
            <v>409071</v>
          </cell>
          <cell r="AS36">
            <v>146825</v>
          </cell>
          <cell r="AT36">
            <v>282740</v>
          </cell>
          <cell r="AU36">
            <v>534019</v>
          </cell>
          <cell r="AV36">
            <v>244469</v>
          </cell>
          <cell r="AW36">
            <v>323424.8</v>
          </cell>
          <cell r="AY36">
            <v>375667</v>
          </cell>
          <cell r="AZ36">
            <v>302060</v>
          </cell>
          <cell r="BA36">
            <v>253285</v>
          </cell>
          <cell r="BB36">
            <v>314610</v>
          </cell>
          <cell r="BC36">
            <v>311405.5</v>
          </cell>
        </row>
        <row r="37">
          <cell r="A37" t="str">
            <v>Total Kiting Score(10)</v>
          </cell>
          <cell r="G37" t="str">
            <v>N.A</v>
          </cell>
          <cell r="H37">
            <v>10</v>
          </cell>
          <cell r="I37">
            <v>10</v>
          </cell>
          <cell r="J37">
            <v>10</v>
          </cell>
          <cell r="K37">
            <v>10</v>
          </cell>
          <cell r="L37">
            <v>10</v>
          </cell>
          <cell r="M37">
            <v>10</v>
          </cell>
          <cell r="N37">
            <v>10</v>
          </cell>
          <cell r="O37">
            <v>10</v>
          </cell>
          <cell r="P37">
            <v>10</v>
          </cell>
          <cell r="Q37">
            <v>10</v>
          </cell>
          <cell r="R37">
            <v>10</v>
          </cell>
          <cell r="S37">
            <v>10</v>
          </cell>
          <cell r="T37">
            <v>10</v>
          </cell>
          <cell r="U37">
            <v>10</v>
          </cell>
          <cell r="V37">
            <v>10</v>
          </cell>
          <cell r="W37">
            <v>10</v>
          </cell>
          <cell r="X37">
            <v>10</v>
          </cell>
          <cell r="Y37">
            <v>10</v>
          </cell>
          <cell r="Z37">
            <v>10</v>
          </cell>
          <cell r="AA37">
            <v>10</v>
          </cell>
          <cell r="AB37">
            <v>10</v>
          </cell>
          <cell r="AC37">
            <v>10</v>
          </cell>
          <cell r="AD37">
            <v>10</v>
          </cell>
          <cell r="AE37">
            <v>10</v>
          </cell>
          <cell r="AF37">
            <v>10</v>
          </cell>
          <cell r="AG37">
            <v>10</v>
          </cell>
          <cell r="AH37">
            <v>10</v>
          </cell>
          <cell r="AI37">
            <v>10</v>
          </cell>
          <cell r="AJ37">
            <v>10</v>
          </cell>
          <cell r="AK37">
            <v>10</v>
          </cell>
          <cell r="AL37">
            <v>10</v>
          </cell>
          <cell r="AM37">
            <v>10</v>
          </cell>
          <cell r="AN37">
            <v>10</v>
          </cell>
          <cell r="AO37">
            <v>10</v>
          </cell>
          <cell r="AP37">
            <v>10</v>
          </cell>
          <cell r="AQ37">
            <v>10</v>
          </cell>
          <cell r="AR37">
            <v>10</v>
          </cell>
          <cell r="AS37">
            <v>10</v>
          </cell>
          <cell r="AT37">
            <v>10</v>
          </cell>
          <cell r="AU37">
            <v>10</v>
          </cell>
          <cell r="AV37">
            <v>10</v>
          </cell>
          <cell r="AW37">
            <v>10</v>
          </cell>
          <cell r="AX37">
            <v>10</v>
          </cell>
          <cell r="AY37">
            <v>10</v>
          </cell>
          <cell r="AZ37">
            <v>10</v>
          </cell>
          <cell r="BA37">
            <v>10</v>
          </cell>
          <cell r="BB37">
            <v>10</v>
          </cell>
          <cell r="BC37">
            <v>10</v>
          </cell>
        </row>
        <row r="38">
          <cell r="A38" t="str">
            <v>Customer Complaints (Internal)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1335</v>
          </cell>
          <cell r="G38">
            <v>183</v>
          </cell>
          <cell r="H38">
            <v>517</v>
          </cell>
          <cell r="I38">
            <v>278</v>
          </cell>
          <cell r="J38">
            <v>2313</v>
          </cell>
          <cell r="K38">
            <v>5</v>
          </cell>
          <cell r="L38">
            <v>14</v>
          </cell>
          <cell r="M38">
            <v>14</v>
          </cell>
          <cell r="N38">
            <v>24</v>
          </cell>
          <cell r="O38">
            <v>393</v>
          </cell>
          <cell r="P38">
            <v>450</v>
          </cell>
          <cell r="Q38">
            <v>1237</v>
          </cell>
          <cell r="R38">
            <v>1094</v>
          </cell>
          <cell r="S38">
            <v>354</v>
          </cell>
          <cell r="T38">
            <v>1939</v>
          </cell>
          <cell r="U38">
            <v>1080</v>
          </cell>
          <cell r="V38">
            <v>5704</v>
          </cell>
          <cell r="W38">
            <v>88</v>
          </cell>
          <cell r="X38">
            <v>37</v>
          </cell>
          <cell r="Y38">
            <v>49</v>
          </cell>
          <cell r="Z38">
            <v>0</v>
          </cell>
          <cell r="AA38">
            <v>0</v>
          </cell>
          <cell r="AB38">
            <v>5878</v>
          </cell>
          <cell r="AC38">
            <v>76</v>
          </cell>
          <cell r="AD38">
            <v>149</v>
          </cell>
          <cell r="AE38">
            <v>157</v>
          </cell>
          <cell r="AF38">
            <v>17</v>
          </cell>
          <cell r="AG38">
            <v>232</v>
          </cell>
          <cell r="AH38">
            <v>1</v>
          </cell>
          <cell r="AI38">
            <v>6510</v>
          </cell>
          <cell r="AJ38">
            <v>6</v>
          </cell>
          <cell r="AK38">
            <v>227</v>
          </cell>
          <cell r="AL38">
            <v>19</v>
          </cell>
          <cell r="AM38">
            <v>16</v>
          </cell>
          <cell r="AN38">
            <v>290</v>
          </cell>
          <cell r="AO38">
            <v>558</v>
          </cell>
          <cell r="AP38">
            <v>18</v>
          </cell>
          <cell r="AQ38">
            <v>49</v>
          </cell>
          <cell r="AR38">
            <v>68</v>
          </cell>
          <cell r="AS38">
            <v>78</v>
          </cell>
          <cell r="AT38">
            <v>253</v>
          </cell>
          <cell r="AU38">
            <v>466</v>
          </cell>
        </row>
        <row r="39">
          <cell r="A39" t="str">
            <v>Suggestion received during the week</v>
          </cell>
          <cell r="B39">
            <v>6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3</v>
          </cell>
          <cell r="W39">
            <v>0</v>
          </cell>
          <cell r="X39">
            <v>3</v>
          </cell>
          <cell r="Y39">
            <v>0</v>
          </cell>
          <cell r="Z39">
            <v>1</v>
          </cell>
          <cell r="AA39">
            <v>0</v>
          </cell>
          <cell r="AB39">
            <v>0</v>
          </cell>
          <cell r="AC39">
            <v>0</v>
          </cell>
          <cell r="AD39">
            <v>1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1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1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</row>
        <row r="40">
          <cell r="A40" t="str">
            <v>Tangible  suggetions  received in a week</v>
          </cell>
          <cell r="L40" t="str">
            <v>N.A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3</v>
          </cell>
          <cell r="W40">
            <v>0</v>
          </cell>
          <cell r="X40">
            <v>3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</row>
        <row r="41">
          <cell r="A41" t="str">
            <v>Intangible  suggetions  received in a week</v>
          </cell>
          <cell r="L41" t="str">
            <v>N.A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1</v>
          </cell>
          <cell r="AA41">
            <v>0</v>
          </cell>
          <cell r="AB41">
            <v>0</v>
          </cell>
          <cell r="AC41">
            <v>0</v>
          </cell>
          <cell r="AD41">
            <v>1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1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0.2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</row>
        <row r="42">
          <cell r="A42" t="str">
            <v>Total Cell Members</v>
          </cell>
          <cell r="B42">
            <v>4</v>
          </cell>
          <cell r="C42">
            <v>4</v>
          </cell>
          <cell r="D42">
            <v>4</v>
          </cell>
          <cell r="E42">
            <v>4</v>
          </cell>
          <cell r="F42">
            <v>4</v>
          </cell>
          <cell r="G42">
            <v>16</v>
          </cell>
          <cell r="H42">
            <v>12</v>
          </cell>
          <cell r="I42">
            <v>12</v>
          </cell>
          <cell r="J42">
            <v>12</v>
          </cell>
          <cell r="K42">
            <v>12</v>
          </cell>
          <cell r="L42">
            <v>48</v>
          </cell>
          <cell r="M42">
            <v>13</v>
          </cell>
          <cell r="N42">
            <v>12</v>
          </cell>
          <cell r="O42">
            <v>12</v>
          </cell>
          <cell r="P42">
            <v>12</v>
          </cell>
          <cell r="Q42">
            <v>12</v>
          </cell>
          <cell r="R42">
            <v>61</v>
          </cell>
          <cell r="S42">
            <v>12</v>
          </cell>
          <cell r="T42">
            <v>12</v>
          </cell>
          <cell r="U42">
            <v>12</v>
          </cell>
          <cell r="V42">
            <v>12</v>
          </cell>
          <cell r="W42">
            <v>12</v>
          </cell>
          <cell r="X42">
            <v>12</v>
          </cell>
          <cell r="Y42">
            <v>12</v>
          </cell>
          <cell r="Z42">
            <v>12</v>
          </cell>
          <cell r="AA42">
            <v>12</v>
          </cell>
          <cell r="AB42">
            <v>12</v>
          </cell>
          <cell r="AC42">
            <v>12</v>
          </cell>
          <cell r="AD42">
            <v>12</v>
          </cell>
          <cell r="AE42">
            <v>12</v>
          </cell>
          <cell r="AF42">
            <v>12</v>
          </cell>
          <cell r="AG42">
            <v>12</v>
          </cell>
          <cell r="AH42">
            <v>12</v>
          </cell>
          <cell r="AI42">
            <v>12</v>
          </cell>
          <cell r="AJ42">
            <v>12</v>
          </cell>
          <cell r="AK42">
            <v>12</v>
          </cell>
          <cell r="AL42">
            <v>12</v>
          </cell>
          <cell r="AM42">
            <v>12</v>
          </cell>
          <cell r="AN42">
            <v>12</v>
          </cell>
          <cell r="AO42">
            <v>12</v>
          </cell>
          <cell r="AP42">
            <v>12</v>
          </cell>
          <cell r="AQ42">
            <v>12</v>
          </cell>
          <cell r="AR42">
            <v>12</v>
          </cell>
          <cell r="AS42">
            <v>12</v>
          </cell>
          <cell r="AT42">
            <v>12</v>
          </cell>
          <cell r="AU42">
            <v>12</v>
          </cell>
          <cell r="AV42">
            <v>12</v>
          </cell>
          <cell r="AW42">
            <v>60</v>
          </cell>
          <cell r="AX42">
            <v>12</v>
          </cell>
          <cell r="AY42">
            <v>12</v>
          </cell>
          <cell r="AZ42">
            <v>12</v>
          </cell>
          <cell r="BA42">
            <v>12</v>
          </cell>
          <cell r="BB42">
            <v>12</v>
          </cell>
          <cell r="BC42">
            <v>60</v>
          </cell>
        </row>
        <row r="43">
          <cell r="A43" t="str">
            <v>Suggestion Scheme Score(5)</v>
          </cell>
          <cell r="B43">
            <v>5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5</v>
          </cell>
          <cell r="W43">
            <v>0</v>
          </cell>
          <cell r="X43">
            <v>5</v>
          </cell>
          <cell r="Y43">
            <v>0</v>
          </cell>
          <cell r="Z43">
            <v>0.41666666666666663</v>
          </cell>
          <cell r="AA43">
            <v>0</v>
          </cell>
          <cell r="AB43">
            <v>0</v>
          </cell>
          <cell r="AC43">
            <v>0</v>
          </cell>
          <cell r="AD43">
            <v>4.1666666666666661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4.1666666666666661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4.1666666666666661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</row>
        <row r="44">
          <cell r="A44" t="str">
            <v>Suggestion received during the week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1</v>
          </cell>
          <cell r="U44">
            <v>0</v>
          </cell>
          <cell r="V44">
            <v>1</v>
          </cell>
          <cell r="W44">
            <v>0</v>
          </cell>
          <cell r="X44">
            <v>1</v>
          </cell>
          <cell r="Y44">
            <v>0</v>
          </cell>
          <cell r="Z44">
            <v>0</v>
          </cell>
          <cell r="AA44">
            <v>1</v>
          </cell>
          <cell r="AB44">
            <v>2</v>
          </cell>
          <cell r="AC44">
            <v>0</v>
          </cell>
          <cell r="AD44">
            <v>0</v>
          </cell>
          <cell r="AE44">
            <v>4</v>
          </cell>
          <cell r="AF44">
            <v>0</v>
          </cell>
          <cell r="AG44">
            <v>2</v>
          </cell>
          <cell r="AH44">
            <v>2</v>
          </cell>
          <cell r="AI44">
            <v>7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</row>
        <row r="45">
          <cell r="A45" t="str">
            <v>5 S Audit Score(5)</v>
          </cell>
          <cell r="B45">
            <v>8.25</v>
          </cell>
          <cell r="C45">
            <v>9.85</v>
          </cell>
          <cell r="D45">
            <v>9.85</v>
          </cell>
          <cell r="E45">
            <v>9.85</v>
          </cell>
          <cell r="F45">
            <v>9.85</v>
          </cell>
          <cell r="G45">
            <v>9.85</v>
          </cell>
          <cell r="H45">
            <v>3.59</v>
          </cell>
          <cell r="I45">
            <v>3.59</v>
          </cell>
          <cell r="J45">
            <v>3.59</v>
          </cell>
          <cell r="K45">
            <v>3.59</v>
          </cell>
          <cell r="L45">
            <v>3.59</v>
          </cell>
          <cell r="M45">
            <v>3.59</v>
          </cell>
          <cell r="N45">
            <v>3.59</v>
          </cell>
          <cell r="O45">
            <v>3.59</v>
          </cell>
          <cell r="P45">
            <v>3.59</v>
          </cell>
          <cell r="Q45">
            <v>3.59</v>
          </cell>
          <cell r="R45">
            <v>3.59</v>
          </cell>
          <cell r="S45">
            <v>3.22</v>
          </cell>
          <cell r="T45">
            <v>3.44</v>
          </cell>
          <cell r="U45">
            <v>3.55</v>
          </cell>
          <cell r="V45">
            <v>3.83</v>
          </cell>
          <cell r="W45">
            <v>3.61</v>
          </cell>
          <cell r="X45">
            <v>3.5300000000000002</v>
          </cell>
          <cell r="Y45">
            <v>3.72</v>
          </cell>
          <cell r="Z45">
            <v>3.61</v>
          </cell>
          <cell r="AA45">
            <v>3.5</v>
          </cell>
          <cell r="AB45">
            <v>3.5</v>
          </cell>
          <cell r="AC45">
            <v>3.5</v>
          </cell>
          <cell r="AD45">
            <v>3.5659999999999998</v>
          </cell>
          <cell r="AE45">
            <v>3.33</v>
          </cell>
          <cell r="AF45">
            <v>3.12</v>
          </cell>
          <cell r="AG45">
            <v>2.94</v>
          </cell>
          <cell r="AH45">
            <v>2.7</v>
          </cell>
          <cell r="AI45">
            <v>1.833</v>
          </cell>
          <cell r="AJ45">
            <v>3.1311999999999998</v>
          </cell>
          <cell r="AK45">
            <v>3</v>
          </cell>
          <cell r="AL45">
            <v>2.6</v>
          </cell>
          <cell r="AM45">
            <v>2.6</v>
          </cell>
          <cell r="AN45">
            <v>2.6</v>
          </cell>
          <cell r="AO45">
            <v>2.6</v>
          </cell>
          <cell r="AP45">
            <v>2.6</v>
          </cell>
          <cell r="AQ45">
            <v>3.5351999999999997</v>
          </cell>
          <cell r="AR45">
            <v>3.5350000000000001</v>
          </cell>
          <cell r="AS45">
            <v>2.7</v>
          </cell>
          <cell r="AT45">
            <v>2.7777777777777777</v>
          </cell>
          <cell r="AU45">
            <v>3.5</v>
          </cell>
          <cell r="AV45">
            <v>3.5</v>
          </cell>
          <cell r="AW45">
            <v>3.2025555555555556</v>
          </cell>
          <cell r="AX45">
            <v>3.1</v>
          </cell>
          <cell r="AY45">
            <v>3</v>
          </cell>
          <cell r="AZ45">
            <v>2.58</v>
          </cell>
          <cell r="BA45">
            <v>2.7</v>
          </cell>
          <cell r="BB45">
            <v>2.3499999999999996</v>
          </cell>
          <cell r="BC45">
            <v>2.7459999999999996</v>
          </cell>
        </row>
        <row r="46">
          <cell r="A46" t="str">
            <v>Intangible  suggetions  received in a week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1</v>
          </cell>
          <cell r="U46">
            <v>0</v>
          </cell>
          <cell r="V46">
            <v>1</v>
          </cell>
          <cell r="W46">
            <v>0</v>
          </cell>
          <cell r="X46">
            <v>1</v>
          </cell>
          <cell r="Y46">
            <v>0</v>
          </cell>
          <cell r="Z46">
            <v>0</v>
          </cell>
          <cell r="AA46">
            <v>1</v>
          </cell>
          <cell r="AB46">
            <v>2</v>
          </cell>
          <cell r="AC46">
            <v>0</v>
          </cell>
          <cell r="AD46">
            <v>0</v>
          </cell>
          <cell r="AE46">
            <v>3</v>
          </cell>
          <cell r="AF46">
            <v>0</v>
          </cell>
          <cell r="AG46">
            <v>0</v>
          </cell>
          <cell r="AH46">
            <v>0</v>
          </cell>
          <cell r="AI46">
            <v>6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</row>
        <row r="47">
          <cell r="A47" t="str">
            <v>Attendance (%)</v>
          </cell>
          <cell r="B47">
            <v>86</v>
          </cell>
          <cell r="C47">
            <v>88</v>
          </cell>
          <cell r="D47">
            <v>88</v>
          </cell>
          <cell r="E47">
            <v>90</v>
          </cell>
          <cell r="F47">
            <v>88</v>
          </cell>
          <cell r="G47">
            <v>88.5</v>
          </cell>
          <cell r="H47">
            <v>85</v>
          </cell>
          <cell r="I47">
            <v>76</v>
          </cell>
          <cell r="J47">
            <v>89</v>
          </cell>
          <cell r="K47">
            <v>89</v>
          </cell>
          <cell r="L47">
            <v>84.75</v>
          </cell>
          <cell r="M47">
            <v>69.230769230769226</v>
          </cell>
          <cell r="N47">
            <v>92</v>
          </cell>
          <cell r="O47">
            <v>89</v>
          </cell>
          <cell r="P47">
            <v>63</v>
          </cell>
          <cell r="Q47">
            <v>100</v>
          </cell>
          <cell r="R47">
            <v>82.646153846153851</v>
          </cell>
          <cell r="S47">
            <v>100</v>
          </cell>
          <cell r="T47">
            <v>90</v>
          </cell>
          <cell r="U47">
            <v>90</v>
          </cell>
          <cell r="V47">
            <v>85</v>
          </cell>
          <cell r="W47">
            <v>85</v>
          </cell>
          <cell r="X47">
            <v>90</v>
          </cell>
          <cell r="Y47">
            <v>90</v>
          </cell>
          <cell r="Z47">
            <v>100</v>
          </cell>
          <cell r="AA47">
            <v>91</v>
          </cell>
          <cell r="AB47">
            <v>86</v>
          </cell>
          <cell r="AC47">
            <v>100</v>
          </cell>
          <cell r="AD47">
            <v>93.4</v>
          </cell>
          <cell r="AE47">
            <v>94</v>
          </cell>
          <cell r="AF47">
            <v>93</v>
          </cell>
          <cell r="AG47">
            <v>76</v>
          </cell>
          <cell r="AH47">
            <v>89</v>
          </cell>
          <cell r="AI47">
            <v>91</v>
          </cell>
          <cell r="AJ47">
            <v>89.08</v>
          </cell>
          <cell r="AK47">
            <v>91</v>
          </cell>
          <cell r="AL47">
            <v>89</v>
          </cell>
          <cell r="AM47">
            <v>96</v>
          </cell>
          <cell r="AN47">
            <v>93</v>
          </cell>
          <cell r="AO47">
            <v>97</v>
          </cell>
          <cell r="AP47">
            <v>97</v>
          </cell>
          <cell r="AQ47">
            <v>87.616</v>
          </cell>
          <cell r="AR47">
            <v>100</v>
          </cell>
          <cell r="AS47">
            <v>73</v>
          </cell>
          <cell r="AT47">
            <v>80</v>
          </cell>
          <cell r="AU47">
            <v>98</v>
          </cell>
          <cell r="AV47">
            <v>100</v>
          </cell>
          <cell r="AW47">
            <v>90.2</v>
          </cell>
          <cell r="AX47">
            <v>85</v>
          </cell>
          <cell r="AY47">
            <v>80</v>
          </cell>
          <cell r="AZ47">
            <v>88</v>
          </cell>
          <cell r="BA47">
            <v>93</v>
          </cell>
          <cell r="BB47">
            <v>94</v>
          </cell>
          <cell r="BC47">
            <v>88</v>
          </cell>
        </row>
        <row r="48">
          <cell r="A48" t="str">
            <v>Attendance Score(5)</v>
          </cell>
          <cell r="B48">
            <v>2</v>
          </cell>
          <cell r="C48">
            <v>2</v>
          </cell>
          <cell r="D48">
            <v>2</v>
          </cell>
          <cell r="E48">
            <v>2</v>
          </cell>
          <cell r="F48">
            <v>2</v>
          </cell>
          <cell r="G48">
            <v>3</v>
          </cell>
          <cell r="H48">
            <v>2</v>
          </cell>
          <cell r="I48">
            <v>0</v>
          </cell>
          <cell r="J48">
            <v>2</v>
          </cell>
          <cell r="K48">
            <v>2</v>
          </cell>
          <cell r="L48">
            <v>0</v>
          </cell>
          <cell r="M48">
            <v>0</v>
          </cell>
          <cell r="N48">
            <v>3</v>
          </cell>
          <cell r="O48">
            <v>2</v>
          </cell>
          <cell r="P48">
            <v>0</v>
          </cell>
          <cell r="Q48">
            <v>5</v>
          </cell>
          <cell r="R48">
            <v>0</v>
          </cell>
          <cell r="S48">
            <v>5</v>
          </cell>
          <cell r="T48">
            <v>3</v>
          </cell>
          <cell r="U48">
            <v>3</v>
          </cell>
          <cell r="V48">
            <v>2</v>
          </cell>
          <cell r="W48">
            <v>2</v>
          </cell>
          <cell r="X48">
            <v>3</v>
          </cell>
          <cell r="Y48">
            <v>3</v>
          </cell>
          <cell r="Z48">
            <v>5</v>
          </cell>
          <cell r="AA48">
            <v>3</v>
          </cell>
          <cell r="AB48">
            <v>2</v>
          </cell>
          <cell r="AC48">
            <v>5</v>
          </cell>
          <cell r="AD48">
            <v>3</v>
          </cell>
          <cell r="AE48">
            <v>3</v>
          </cell>
          <cell r="AF48">
            <v>3</v>
          </cell>
          <cell r="AG48">
            <v>0</v>
          </cell>
          <cell r="AH48">
            <v>2</v>
          </cell>
          <cell r="AI48">
            <v>3</v>
          </cell>
          <cell r="AJ48">
            <v>2</v>
          </cell>
          <cell r="AK48">
            <v>3</v>
          </cell>
          <cell r="AL48">
            <v>2</v>
          </cell>
          <cell r="AM48">
            <v>5</v>
          </cell>
          <cell r="AN48">
            <v>3</v>
          </cell>
          <cell r="AO48">
            <v>5</v>
          </cell>
          <cell r="AP48">
            <v>5</v>
          </cell>
          <cell r="AQ48">
            <v>2</v>
          </cell>
          <cell r="AR48">
            <v>5</v>
          </cell>
          <cell r="AS48">
            <v>0</v>
          </cell>
          <cell r="AT48">
            <v>0</v>
          </cell>
          <cell r="AU48">
            <v>5</v>
          </cell>
          <cell r="AV48">
            <v>5</v>
          </cell>
          <cell r="AW48">
            <v>3</v>
          </cell>
          <cell r="AX48">
            <v>2</v>
          </cell>
          <cell r="AY48">
            <v>0</v>
          </cell>
          <cell r="AZ48">
            <v>2</v>
          </cell>
          <cell r="BA48">
            <v>3</v>
          </cell>
          <cell r="BB48">
            <v>3</v>
          </cell>
          <cell r="BC48">
            <v>2</v>
          </cell>
        </row>
        <row r="50">
          <cell r="A50" t="str">
            <v>Performance Score</v>
          </cell>
          <cell r="B50">
            <v>15.25</v>
          </cell>
          <cell r="C50">
            <v>41.85</v>
          </cell>
          <cell r="D50">
            <v>41.85</v>
          </cell>
          <cell r="E50">
            <v>41.85</v>
          </cell>
          <cell r="F50">
            <v>11.85</v>
          </cell>
          <cell r="G50">
            <v>12.85</v>
          </cell>
          <cell r="H50">
            <v>15.59</v>
          </cell>
          <cell r="I50">
            <v>13.59</v>
          </cell>
          <cell r="J50">
            <v>58.09</v>
          </cell>
          <cell r="K50">
            <v>58.09</v>
          </cell>
          <cell r="L50">
            <v>34.840000000000003</v>
          </cell>
          <cell r="M50">
            <v>53.09</v>
          </cell>
          <cell r="N50">
            <v>56.09</v>
          </cell>
          <cell r="O50">
            <v>55.09</v>
          </cell>
          <cell r="P50">
            <v>62.09</v>
          </cell>
          <cell r="Q50">
            <v>67.09</v>
          </cell>
          <cell r="R50">
            <v>56.69</v>
          </cell>
          <cell r="S50">
            <v>63.22</v>
          </cell>
          <cell r="T50">
            <v>56.44</v>
          </cell>
          <cell r="U50">
            <v>61.55</v>
          </cell>
          <cell r="V50">
            <v>60.83</v>
          </cell>
          <cell r="W50">
            <v>60.11</v>
          </cell>
          <cell r="X50">
            <v>50.43</v>
          </cell>
          <cell r="Y50">
            <v>46.22</v>
          </cell>
          <cell r="Z50">
            <v>66.026666666666671</v>
          </cell>
          <cell r="AA50">
            <v>58.5</v>
          </cell>
          <cell r="AB50">
            <v>62.5</v>
          </cell>
          <cell r="AC50">
            <v>70.5</v>
          </cell>
          <cell r="AD50">
            <v>64.23266666666666</v>
          </cell>
          <cell r="AE50">
            <v>68.33</v>
          </cell>
          <cell r="AF50">
            <v>68.12</v>
          </cell>
          <cell r="AG50">
            <v>63.94</v>
          </cell>
          <cell r="AH50">
            <v>65.7</v>
          </cell>
          <cell r="AI50">
            <v>66.832999999999998</v>
          </cell>
          <cell r="AJ50">
            <v>69.19786666666667</v>
          </cell>
          <cell r="AK50">
            <v>78</v>
          </cell>
          <cell r="AL50">
            <v>74.599999999999994</v>
          </cell>
          <cell r="AM50">
            <v>77.599999999999994</v>
          </cell>
          <cell r="AN50">
            <v>71.099999999999994</v>
          </cell>
          <cell r="AO50">
            <v>65.099999999999994</v>
          </cell>
          <cell r="AP50">
            <v>65.099999999999994</v>
          </cell>
          <cell r="AQ50">
            <v>73.19277575757576</v>
          </cell>
          <cell r="AR50">
            <v>83.534999999999997</v>
          </cell>
          <cell r="AS50">
            <v>77.7</v>
          </cell>
          <cell r="AT50">
            <v>72.777777777777771</v>
          </cell>
          <cell r="AU50">
            <v>67.5</v>
          </cell>
          <cell r="AV50">
            <v>67.5</v>
          </cell>
          <cell r="AW50">
            <v>74.802555555555557</v>
          </cell>
          <cell r="AX50">
            <v>75.099999999999994</v>
          </cell>
          <cell r="AY50">
            <v>68.5</v>
          </cell>
          <cell r="AZ50">
            <v>70.08</v>
          </cell>
          <cell r="BA50">
            <v>66.2</v>
          </cell>
          <cell r="BB50">
            <v>65.849999999999994</v>
          </cell>
          <cell r="BC50">
            <v>74.146000000000001</v>
          </cell>
        </row>
      </sheetData>
      <sheetData sheetId="8" refreshError="1">
        <row r="1">
          <cell r="A1" t="str">
            <v>MSSL PERFORMANCE SCORE</v>
          </cell>
        </row>
        <row r="2">
          <cell r="A2" t="str">
            <v>MSSL PERFORMANCE SCORE</v>
          </cell>
        </row>
        <row r="3">
          <cell r="A3" t="str">
            <v>207 FOCUSSED FACTORY</v>
          </cell>
        </row>
        <row r="4">
          <cell r="A4" t="str">
            <v>TEAM : QUALITY PROMOTION &amp; SYSTEMS</v>
          </cell>
        </row>
        <row r="7">
          <cell r="B7" t="str">
            <v>MAY(WK-1)</v>
          </cell>
          <cell r="C7" t="str">
            <v>MAY(WK-2)</v>
          </cell>
          <cell r="D7" t="str">
            <v>MAY(WK-3)</v>
          </cell>
          <cell r="E7" t="str">
            <v>MAY(WK-4)</v>
          </cell>
          <cell r="F7" t="str">
            <v>MAY' 99</v>
          </cell>
          <cell r="G7" t="str">
            <v>JUNE(WK-1)</v>
          </cell>
          <cell r="H7" t="str">
            <v>JUNE(WK-2)</v>
          </cell>
          <cell r="I7" t="str">
            <v>JUNE(WK-3)</v>
          </cell>
          <cell r="J7" t="str">
            <v>JUNE(WK-4)</v>
          </cell>
          <cell r="K7" t="str">
            <v>JUNE(WK-5)</v>
          </cell>
          <cell r="L7" t="str">
            <v>JUNE'99</v>
          </cell>
          <cell r="M7" t="str">
            <v>JUL(WK-1)</v>
          </cell>
          <cell r="N7" t="str">
            <v>JUL(WK-2)</v>
          </cell>
          <cell r="O7" t="str">
            <v>JUL(WK-3)</v>
          </cell>
          <cell r="P7" t="str">
            <v>JUL(WK-4)</v>
          </cell>
          <cell r="Q7" t="str">
            <v>JUL(WK-5)</v>
          </cell>
          <cell r="R7" t="str">
            <v>JULY'99</v>
          </cell>
          <cell r="S7" t="str">
            <v>AUG(WK-1)</v>
          </cell>
          <cell r="T7" t="str">
            <v>AUG(WK-2)</v>
          </cell>
          <cell r="U7" t="str">
            <v>AUG(WK-3)</v>
          </cell>
          <cell r="V7" t="str">
            <v>AUG(WK-4)</v>
          </cell>
          <cell r="W7" t="str">
            <v>AUG(WK-5)</v>
          </cell>
          <cell r="X7" t="str">
            <v>AUG'99</v>
          </cell>
          <cell r="Y7" t="str">
            <v>SEPT(WK-1)</v>
          </cell>
          <cell r="Z7" t="str">
            <v>SEPT(WK-2)</v>
          </cell>
          <cell r="AA7" t="str">
            <v>SEPT(WK-3)</v>
          </cell>
          <cell r="AB7" t="str">
            <v>SEPT(WK-4)</v>
          </cell>
          <cell r="AC7" t="str">
            <v>SEPT(WK-5)</v>
          </cell>
          <cell r="AD7" t="str">
            <v>SEPT'99</v>
          </cell>
          <cell r="AE7" t="str">
            <v>OCT(WK-1)</v>
          </cell>
          <cell r="AF7" t="str">
            <v>OCT(WK-2)</v>
          </cell>
          <cell r="AG7" t="str">
            <v>OCT(WK-3)</v>
          </cell>
          <cell r="AH7" t="str">
            <v>OCT(WK-4)</v>
          </cell>
          <cell r="AI7" t="str">
            <v>OCT(WK-5)</v>
          </cell>
          <cell r="AJ7" t="str">
            <v>OCT(WK-6)</v>
          </cell>
          <cell r="AK7" t="str">
            <v>OCT'99</v>
          </cell>
          <cell r="AL7" t="str">
            <v>NOV(WK-1)</v>
          </cell>
          <cell r="AM7" t="str">
            <v>NOV(WK-2)</v>
          </cell>
          <cell r="AN7" t="str">
            <v>NOV(WK-3)</v>
          </cell>
          <cell r="AO7" t="str">
            <v>NOV(WK-4)</v>
          </cell>
          <cell r="AP7" t="str">
            <v>NOV(WK-5)</v>
          </cell>
          <cell r="AQ7" t="str">
            <v>NOV'99</v>
          </cell>
          <cell r="AR7" t="str">
            <v>DEC(wk-1)</v>
          </cell>
          <cell r="AS7" t="str">
            <v>DEC(wk-2)</v>
          </cell>
          <cell r="AT7" t="str">
            <v>DEC(wk-3)</v>
          </cell>
          <cell r="AU7" t="str">
            <v>DEC(wk-4)</v>
          </cell>
          <cell r="AV7" t="str">
            <v>DEC(wk-5)</v>
          </cell>
          <cell r="AW7" t="str">
            <v>DEC '99</v>
          </cell>
        </row>
        <row r="9">
          <cell r="A9" t="str">
            <v>Audited Quantity</v>
          </cell>
          <cell r="B9">
            <v>375105</v>
          </cell>
          <cell r="C9">
            <v>421427</v>
          </cell>
          <cell r="D9">
            <v>708923</v>
          </cell>
          <cell r="E9">
            <v>625377</v>
          </cell>
          <cell r="F9">
            <v>2130832</v>
          </cell>
          <cell r="G9" t="e">
            <v>#REF!</v>
          </cell>
          <cell r="H9" t="e">
            <v>#REF!</v>
          </cell>
          <cell r="I9">
            <v>27502</v>
          </cell>
          <cell r="J9">
            <v>22015</v>
          </cell>
          <cell r="K9">
            <v>31530</v>
          </cell>
          <cell r="L9" t="e">
            <v>#REF!</v>
          </cell>
          <cell r="M9">
            <v>14147</v>
          </cell>
          <cell r="N9">
            <v>33808</v>
          </cell>
          <cell r="O9">
            <v>21439</v>
          </cell>
          <cell r="P9">
            <v>17355</v>
          </cell>
          <cell r="Q9">
            <v>70118</v>
          </cell>
          <cell r="R9">
            <v>156867</v>
          </cell>
          <cell r="S9">
            <v>105322</v>
          </cell>
          <cell r="T9">
            <v>88027</v>
          </cell>
          <cell r="U9">
            <v>57803</v>
          </cell>
          <cell r="V9">
            <v>49935</v>
          </cell>
          <cell r="W9">
            <v>43610</v>
          </cell>
          <cell r="X9">
            <v>344697</v>
          </cell>
          <cell r="Y9">
            <v>27809</v>
          </cell>
          <cell r="Z9">
            <v>8689</v>
          </cell>
          <cell r="AA9">
            <v>6500</v>
          </cell>
          <cell r="AB9">
            <v>2150</v>
          </cell>
          <cell r="AC9">
            <v>3150</v>
          </cell>
          <cell r="AD9">
            <v>389845</v>
          </cell>
          <cell r="AE9">
            <v>51979</v>
          </cell>
          <cell r="AF9">
            <v>15350</v>
          </cell>
          <cell r="AG9">
            <v>25195</v>
          </cell>
          <cell r="AH9">
            <v>22700</v>
          </cell>
          <cell r="AI9">
            <v>200231</v>
          </cell>
          <cell r="AJ9">
            <v>6450</v>
          </cell>
          <cell r="AK9">
            <v>315455</v>
          </cell>
          <cell r="AL9">
            <v>46070</v>
          </cell>
          <cell r="AM9">
            <v>33795</v>
          </cell>
          <cell r="AN9">
            <v>51087</v>
          </cell>
          <cell r="AO9">
            <v>57868</v>
          </cell>
          <cell r="AP9">
            <v>8950</v>
          </cell>
          <cell r="AQ9">
            <v>197885</v>
          </cell>
          <cell r="AR9">
            <v>30298</v>
          </cell>
          <cell r="AS9">
            <v>54886</v>
          </cell>
          <cell r="AT9">
            <v>52591</v>
          </cell>
          <cell r="AU9">
            <v>20788</v>
          </cell>
          <cell r="AV9">
            <v>59826</v>
          </cell>
          <cell r="AW9">
            <v>179498</v>
          </cell>
        </row>
        <row r="11">
          <cell r="A11" t="str">
            <v>Customer Complaints (Internal)</v>
          </cell>
          <cell r="B11">
            <v>846</v>
          </cell>
          <cell r="C11">
            <v>505</v>
          </cell>
          <cell r="D11">
            <v>238</v>
          </cell>
          <cell r="E11">
            <v>556</v>
          </cell>
          <cell r="F11">
            <v>2145</v>
          </cell>
          <cell r="G11">
            <v>0</v>
          </cell>
          <cell r="H11">
            <v>1487</v>
          </cell>
          <cell r="I11">
            <v>748</v>
          </cell>
          <cell r="J11">
            <v>541</v>
          </cell>
          <cell r="K11">
            <v>321</v>
          </cell>
          <cell r="L11">
            <v>3097</v>
          </cell>
          <cell r="M11">
            <v>720</v>
          </cell>
          <cell r="N11">
            <v>734</v>
          </cell>
          <cell r="O11">
            <v>115</v>
          </cell>
          <cell r="P11">
            <v>123</v>
          </cell>
          <cell r="Q11">
            <v>1395</v>
          </cell>
          <cell r="R11">
            <v>3087</v>
          </cell>
          <cell r="S11">
            <v>1435</v>
          </cell>
          <cell r="T11">
            <v>1972</v>
          </cell>
          <cell r="U11">
            <v>548</v>
          </cell>
          <cell r="V11">
            <v>2225</v>
          </cell>
          <cell r="W11">
            <v>1208</v>
          </cell>
          <cell r="X11">
            <v>7388</v>
          </cell>
          <cell r="Y11">
            <v>140</v>
          </cell>
          <cell r="Z11">
            <v>317</v>
          </cell>
          <cell r="AA11">
            <v>100</v>
          </cell>
          <cell r="AB11">
            <v>97</v>
          </cell>
          <cell r="AC11">
            <v>509</v>
          </cell>
          <cell r="AD11">
            <v>8042</v>
          </cell>
          <cell r="AE11">
            <v>99</v>
          </cell>
          <cell r="AF11">
            <v>352</v>
          </cell>
          <cell r="AG11">
            <v>381</v>
          </cell>
          <cell r="AH11">
            <v>331</v>
          </cell>
          <cell r="AI11">
            <v>922</v>
          </cell>
          <cell r="AJ11">
            <v>0</v>
          </cell>
          <cell r="AK11">
            <v>2085</v>
          </cell>
          <cell r="AL11">
            <v>24</v>
          </cell>
          <cell r="AM11">
            <v>279</v>
          </cell>
          <cell r="AN11">
            <v>46</v>
          </cell>
          <cell r="AO11">
            <v>64</v>
          </cell>
          <cell r="AP11">
            <v>313</v>
          </cell>
          <cell r="AQ11">
            <v>726</v>
          </cell>
          <cell r="AR11">
            <v>114</v>
          </cell>
          <cell r="AS11">
            <v>1443</v>
          </cell>
          <cell r="AT11">
            <v>431</v>
          </cell>
          <cell r="AU11">
            <v>630</v>
          </cell>
          <cell r="AV11">
            <v>1310</v>
          </cell>
          <cell r="AW11">
            <v>3928</v>
          </cell>
        </row>
        <row r="12">
          <cell r="A12" t="str">
            <v>Customer Complaints (External)</v>
          </cell>
          <cell r="B12">
            <v>54</v>
          </cell>
          <cell r="D12">
            <v>6</v>
          </cell>
          <cell r="E12">
            <v>3</v>
          </cell>
          <cell r="F12">
            <v>63</v>
          </cell>
          <cell r="G12">
            <v>2</v>
          </cell>
          <cell r="H12">
            <v>2</v>
          </cell>
          <cell r="I12">
            <v>0</v>
          </cell>
          <cell r="J12">
            <v>0</v>
          </cell>
          <cell r="K12">
            <v>0</v>
          </cell>
          <cell r="L12">
            <v>4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2</v>
          </cell>
          <cell r="T12">
            <v>0</v>
          </cell>
          <cell r="U12">
            <v>1</v>
          </cell>
          <cell r="V12">
            <v>0</v>
          </cell>
          <cell r="W12">
            <v>0</v>
          </cell>
          <cell r="X12">
            <v>3</v>
          </cell>
          <cell r="Y12">
            <v>0</v>
          </cell>
          <cell r="Z12">
            <v>0</v>
          </cell>
          <cell r="AA12">
            <v>4</v>
          </cell>
          <cell r="AB12">
            <v>0</v>
          </cell>
          <cell r="AC12">
            <v>0</v>
          </cell>
          <cell r="AD12">
            <v>7</v>
          </cell>
          <cell r="AE12">
            <v>0</v>
          </cell>
          <cell r="AF12">
            <v>0</v>
          </cell>
          <cell r="AG12">
            <v>0</v>
          </cell>
          <cell r="AH12">
            <v>2</v>
          </cell>
          <cell r="AI12">
            <v>0</v>
          </cell>
          <cell r="AJ12">
            <v>0</v>
          </cell>
          <cell r="AK12">
            <v>2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</row>
        <row r="13">
          <cell r="A13" t="str">
            <v>Customer Complaints (EXTERNAL) Score(50)</v>
          </cell>
          <cell r="B13">
            <v>54</v>
          </cell>
          <cell r="D13">
            <v>6</v>
          </cell>
          <cell r="E13">
            <v>3</v>
          </cell>
          <cell r="F13">
            <v>63</v>
          </cell>
          <cell r="G13">
            <v>2</v>
          </cell>
          <cell r="H13">
            <v>2</v>
          </cell>
          <cell r="I13">
            <v>0</v>
          </cell>
          <cell r="J13">
            <v>0</v>
          </cell>
          <cell r="K13">
            <v>0</v>
          </cell>
          <cell r="L13">
            <v>4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2</v>
          </cell>
          <cell r="T13">
            <v>0</v>
          </cell>
          <cell r="U13">
            <v>1</v>
          </cell>
          <cell r="V13">
            <v>0</v>
          </cell>
          <cell r="W13">
            <v>0</v>
          </cell>
          <cell r="X13">
            <v>49.564835203091413</v>
          </cell>
          <cell r="Y13">
            <v>50</v>
          </cell>
          <cell r="Z13">
            <v>50</v>
          </cell>
          <cell r="AA13">
            <v>19.23076923076923</v>
          </cell>
          <cell r="AB13">
            <v>50</v>
          </cell>
          <cell r="AC13">
            <v>50</v>
          </cell>
          <cell r="AD13">
            <v>49.102207287511703</v>
          </cell>
          <cell r="AE13">
            <v>50</v>
          </cell>
          <cell r="AF13">
            <v>50</v>
          </cell>
          <cell r="AG13">
            <v>50</v>
          </cell>
          <cell r="AH13">
            <v>45.594713656387661</v>
          </cell>
          <cell r="AI13">
            <v>50</v>
          </cell>
          <cell r="AJ13">
            <v>50</v>
          </cell>
          <cell r="AK13">
            <v>49.682997574931449</v>
          </cell>
          <cell r="AL13">
            <v>50</v>
          </cell>
          <cell r="AM13">
            <v>50</v>
          </cell>
          <cell r="AN13">
            <v>50</v>
          </cell>
          <cell r="AO13">
            <v>50</v>
          </cell>
          <cell r="AP13">
            <v>50</v>
          </cell>
          <cell r="AQ13">
            <v>50</v>
          </cell>
          <cell r="AR13">
            <v>50</v>
          </cell>
          <cell r="AS13">
            <v>50</v>
          </cell>
          <cell r="AT13">
            <v>50</v>
          </cell>
          <cell r="AU13">
            <v>50</v>
          </cell>
          <cell r="AV13">
            <v>50</v>
          </cell>
          <cell r="AW13">
            <v>50</v>
          </cell>
        </row>
        <row r="14">
          <cell r="A14" t="str">
            <v>Customer Complaints (lNTERNAL) Score(35)</v>
          </cell>
          <cell r="B14">
            <v>54</v>
          </cell>
          <cell r="D14">
            <v>6</v>
          </cell>
          <cell r="E14">
            <v>3</v>
          </cell>
          <cell r="F14">
            <v>63</v>
          </cell>
          <cell r="G14">
            <v>2</v>
          </cell>
          <cell r="H14">
            <v>2</v>
          </cell>
          <cell r="I14">
            <v>0</v>
          </cell>
          <cell r="J14">
            <v>0</v>
          </cell>
          <cell r="K14">
            <v>0</v>
          </cell>
          <cell r="L14">
            <v>4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2</v>
          </cell>
          <cell r="T14">
            <v>0</v>
          </cell>
          <cell r="U14">
            <v>1</v>
          </cell>
          <cell r="V14">
            <v>0</v>
          </cell>
          <cell r="W14">
            <v>0</v>
          </cell>
          <cell r="X14">
            <v>27.498339121025129</v>
          </cell>
          <cell r="Y14">
            <v>33.237980509906862</v>
          </cell>
          <cell r="Z14">
            <v>22.230981701001269</v>
          </cell>
          <cell r="AA14">
            <v>29.615384615384617</v>
          </cell>
          <cell r="AB14">
            <v>19.20930232558139</v>
          </cell>
          <cell r="AC14">
            <v>-21.555555555555557</v>
          </cell>
          <cell r="AD14">
            <v>27.779951006169117</v>
          </cell>
          <cell r="AE14">
            <v>34.333384636103041</v>
          </cell>
          <cell r="AF14">
            <v>26.973941368078176</v>
          </cell>
          <cell r="AG14">
            <v>29.707283191109347</v>
          </cell>
          <cell r="AH14">
            <v>29.896475770925111</v>
          </cell>
          <cell r="AI14">
            <v>33.388361442533871</v>
          </cell>
          <cell r="AJ14">
            <v>35</v>
          </cell>
          <cell r="AK14">
            <v>32.686674803062246</v>
          </cell>
          <cell r="AL14">
            <v>34.817668764922942</v>
          </cell>
          <cell r="AM14">
            <v>32.110519307589882</v>
          </cell>
          <cell r="AN14">
            <v>34.684851332041418</v>
          </cell>
          <cell r="AO14">
            <v>34.612912144881456</v>
          </cell>
          <cell r="AP14">
            <v>22.759776536312849</v>
          </cell>
          <cell r="AQ14">
            <v>33.715920863127572</v>
          </cell>
          <cell r="AR14">
            <v>33.683081391510989</v>
          </cell>
          <cell r="AS14">
            <v>25.798199905258169</v>
          </cell>
          <cell r="AT14">
            <v>32.131638493278317</v>
          </cell>
          <cell r="AU14">
            <v>24.392918991725992</v>
          </cell>
          <cell r="AV14">
            <v>27.336108046668674</v>
          </cell>
          <cell r="AW14">
            <v>27.340861736621019</v>
          </cell>
        </row>
        <row r="15">
          <cell r="A15">
            <v>111.11</v>
          </cell>
        </row>
        <row r="16">
          <cell r="A16" t="str">
            <v>TELCO Car Production</v>
          </cell>
          <cell r="B16">
            <v>1195</v>
          </cell>
          <cell r="C16">
            <v>1170</v>
          </cell>
          <cell r="D16">
            <v>666</v>
          </cell>
          <cell r="E16">
            <v>659</v>
          </cell>
          <cell r="F16">
            <v>3690</v>
          </cell>
          <cell r="G16">
            <v>1305</v>
          </cell>
          <cell r="H16">
            <v>1305</v>
          </cell>
          <cell r="I16">
            <v>11310</v>
          </cell>
          <cell r="J16">
            <v>8416</v>
          </cell>
          <cell r="K16">
            <v>10635</v>
          </cell>
          <cell r="L16">
            <v>32971</v>
          </cell>
          <cell r="M16">
            <v>1898</v>
          </cell>
          <cell r="N16">
            <v>10082</v>
          </cell>
          <cell r="O16">
            <v>10021</v>
          </cell>
          <cell r="P16">
            <v>10519</v>
          </cell>
          <cell r="Q16">
            <v>13221</v>
          </cell>
          <cell r="R16">
            <v>45741</v>
          </cell>
          <cell r="S16">
            <v>14601</v>
          </cell>
          <cell r="T16">
            <v>8918</v>
          </cell>
          <cell r="U16">
            <v>8918</v>
          </cell>
          <cell r="V16">
            <v>9592</v>
          </cell>
          <cell r="W16">
            <v>11624</v>
          </cell>
          <cell r="X16">
            <v>53653</v>
          </cell>
          <cell r="Y16">
            <v>3743</v>
          </cell>
          <cell r="Z16">
            <v>14397</v>
          </cell>
          <cell r="AA16">
            <v>14397</v>
          </cell>
          <cell r="AB16">
            <v>12402</v>
          </cell>
          <cell r="AC16">
            <v>15284</v>
          </cell>
          <cell r="AD16">
            <v>98592</v>
          </cell>
          <cell r="AE16">
            <v>3486</v>
          </cell>
          <cell r="AF16">
            <v>14851</v>
          </cell>
          <cell r="AG16">
            <v>21991</v>
          </cell>
          <cell r="AH16">
            <v>21991</v>
          </cell>
          <cell r="AI16">
            <v>14887</v>
          </cell>
          <cell r="AK16">
            <v>77206</v>
          </cell>
          <cell r="AL16">
            <v>7045</v>
          </cell>
          <cell r="AM16">
            <v>3749</v>
          </cell>
          <cell r="AN16">
            <v>15162</v>
          </cell>
          <cell r="AO16">
            <v>6576</v>
          </cell>
          <cell r="AQ16">
            <v>32532</v>
          </cell>
          <cell r="AR16">
            <v>8660</v>
          </cell>
          <cell r="AS16">
            <v>14192</v>
          </cell>
          <cell r="AT16">
            <v>11078</v>
          </cell>
          <cell r="AU16">
            <v>9708</v>
          </cell>
          <cell r="AV16">
            <v>7683</v>
          </cell>
          <cell r="AW16">
            <v>51321</v>
          </cell>
        </row>
        <row r="18">
          <cell r="A18" t="str">
            <v>Suggestion received during the week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1</v>
          </cell>
          <cell r="P18">
            <v>4</v>
          </cell>
          <cell r="Q18">
            <v>1</v>
          </cell>
          <cell r="R18">
            <v>6</v>
          </cell>
          <cell r="S18">
            <v>4</v>
          </cell>
          <cell r="T18">
            <v>2</v>
          </cell>
          <cell r="U18">
            <v>2</v>
          </cell>
          <cell r="V18">
            <v>0</v>
          </cell>
          <cell r="W18">
            <v>0</v>
          </cell>
          <cell r="X18">
            <v>8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3</v>
          </cell>
          <cell r="AD18">
            <v>8</v>
          </cell>
          <cell r="AE18">
            <v>2</v>
          </cell>
          <cell r="AF18">
            <v>0</v>
          </cell>
          <cell r="AG18">
            <v>1</v>
          </cell>
          <cell r="AH18">
            <v>1</v>
          </cell>
          <cell r="AI18">
            <v>3</v>
          </cell>
          <cell r="AJ18">
            <v>0</v>
          </cell>
          <cell r="AK18">
            <v>7</v>
          </cell>
          <cell r="AL18">
            <v>0</v>
          </cell>
          <cell r="AM18">
            <v>1</v>
          </cell>
          <cell r="AN18">
            <v>0</v>
          </cell>
          <cell r="AO18">
            <v>2</v>
          </cell>
          <cell r="AP18">
            <v>2</v>
          </cell>
          <cell r="AQ18">
            <v>5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3</v>
          </cell>
          <cell r="AW18">
            <v>3</v>
          </cell>
        </row>
        <row r="19">
          <cell r="A19" t="str">
            <v>Tangible  suggetions  received in a week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1</v>
          </cell>
          <cell r="P19">
            <v>3</v>
          </cell>
          <cell r="Q19">
            <v>1</v>
          </cell>
          <cell r="R19">
            <v>5</v>
          </cell>
          <cell r="S19">
            <v>1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1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1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2</v>
          </cell>
          <cell r="AP19">
            <v>2</v>
          </cell>
          <cell r="AQ19">
            <v>4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3</v>
          </cell>
          <cell r="AW19">
            <v>3</v>
          </cell>
        </row>
        <row r="20">
          <cell r="A20" t="str">
            <v>Intangible  suggetions  received in a week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1</v>
          </cell>
          <cell r="Q20">
            <v>0</v>
          </cell>
          <cell r="R20">
            <v>1</v>
          </cell>
          <cell r="S20">
            <v>3</v>
          </cell>
          <cell r="T20">
            <v>2</v>
          </cell>
          <cell r="U20">
            <v>2</v>
          </cell>
          <cell r="V20">
            <v>0</v>
          </cell>
          <cell r="W20">
            <v>0</v>
          </cell>
          <cell r="X20">
            <v>7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3</v>
          </cell>
          <cell r="AD20">
            <v>7</v>
          </cell>
          <cell r="AE20">
            <v>2</v>
          </cell>
          <cell r="AF20">
            <v>0</v>
          </cell>
          <cell r="AG20">
            <v>1</v>
          </cell>
          <cell r="AH20">
            <v>1</v>
          </cell>
          <cell r="AI20">
            <v>3</v>
          </cell>
          <cell r="AJ20">
            <v>0</v>
          </cell>
          <cell r="AK20">
            <v>7</v>
          </cell>
          <cell r="AL20">
            <v>0</v>
          </cell>
          <cell r="AM20">
            <v>1</v>
          </cell>
          <cell r="AN20">
            <v>0</v>
          </cell>
          <cell r="AO20">
            <v>0</v>
          </cell>
          <cell r="AP20">
            <v>0</v>
          </cell>
          <cell r="AQ20">
            <v>1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</row>
        <row r="21">
          <cell r="A21" t="str">
            <v>Total Cell Members</v>
          </cell>
          <cell r="B21">
            <v>15</v>
          </cell>
          <cell r="C21">
            <v>15</v>
          </cell>
          <cell r="D21">
            <v>15</v>
          </cell>
          <cell r="E21">
            <v>15</v>
          </cell>
          <cell r="F21">
            <v>15</v>
          </cell>
          <cell r="G21">
            <v>15</v>
          </cell>
          <cell r="H21">
            <v>13</v>
          </cell>
          <cell r="I21">
            <v>13</v>
          </cell>
          <cell r="J21">
            <v>11</v>
          </cell>
          <cell r="K21">
            <v>11</v>
          </cell>
          <cell r="L21">
            <v>11</v>
          </cell>
          <cell r="M21">
            <v>11</v>
          </cell>
          <cell r="N21">
            <v>11</v>
          </cell>
          <cell r="O21">
            <v>11</v>
          </cell>
          <cell r="P21">
            <v>11</v>
          </cell>
          <cell r="Q21">
            <v>11</v>
          </cell>
          <cell r="R21">
            <v>11</v>
          </cell>
          <cell r="S21">
            <v>18</v>
          </cell>
          <cell r="T21">
            <v>18</v>
          </cell>
          <cell r="U21">
            <v>18</v>
          </cell>
          <cell r="V21">
            <v>18</v>
          </cell>
          <cell r="W21">
            <v>18</v>
          </cell>
          <cell r="X21">
            <v>18</v>
          </cell>
          <cell r="Y21">
            <v>18</v>
          </cell>
          <cell r="Z21">
            <v>18</v>
          </cell>
          <cell r="AA21">
            <v>18</v>
          </cell>
          <cell r="AB21">
            <v>18</v>
          </cell>
          <cell r="AC21">
            <v>18</v>
          </cell>
          <cell r="AD21">
            <v>18</v>
          </cell>
          <cell r="AE21">
            <v>18</v>
          </cell>
          <cell r="AF21">
            <v>18</v>
          </cell>
          <cell r="AG21">
            <v>18</v>
          </cell>
          <cell r="AH21">
            <v>18</v>
          </cell>
          <cell r="AI21">
            <v>18</v>
          </cell>
          <cell r="AJ21">
            <v>18</v>
          </cell>
          <cell r="AK21">
            <v>18</v>
          </cell>
          <cell r="AL21">
            <v>18</v>
          </cell>
          <cell r="AM21">
            <v>18</v>
          </cell>
          <cell r="AN21">
            <v>18</v>
          </cell>
          <cell r="AO21">
            <v>18</v>
          </cell>
          <cell r="AP21">
            <v>18</v>
          </cell>
          <cell r="AQ21">
            <v>90</v>
          </cell>
          <cell r="AR21">
            <v>18</v>
          </cell>
          <cell r="AS21">
            <v>18</v>
          </cell>
          <cell r="AT21">
            <v>18</v>
          </cell>
          <cell r="AU21">
            <v>18</v>
          </cell>
          <cell r="AV21">
            <v>18</v>
          </cell>
          <cell r="AW21">
            <v>90</v>
          </cell>
        </row>
        <row r="22">
          <cell r="A22" t="str">
            <v>Suggestion Scheme Score(5)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2.2000000000000002</v>
          </cell>
          <cell r="P22">
            <v>5</v>
          </cell>
          <cell r="Q22">
            <v>2.2000000000000002</v>
          </cell>
          <cell r="R22">
            <v>5</v>
          </cell>
          <cell r="S22">
            <v>3.0333333333333332</v>
          </cell>
          <cell r="T22">
            <v>0.55555555555555558</v>
          </cell>
          <cell r="U22">
            <v>0.55555555555555558</v>
          </cell>
          <cell r="V22">
            <v>0</v>
          </cell>
          <cell r="W22">
            <v>0</v>
          </cell>
          <cell r="X22">
            <v>5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5</v>
          </cell>
          <cell r="AD22">
            <v>5</v>
          </cell>
          <cell r="AE22">
            <v>5</v>
          </cell>
          <cell r="AF22">
            <v>0</v>
          </cell>
          <cell r="AG22">
            <v>2.7777777777777777</v>
          </cell>
          <cell r="AH22">
            <v>2.7777777777777777</v>
          </cell>
          <cell r="AI22">
            <v>5</v>
          </cell>
          <cell r="AJ22">
            <v>0</v>
          </cell>
          <cell r="AK22">
            <v>5</v>
          </cell>
          <cell r="AL22">
            <v>0</v>
          </cell>
          <cell r="AM22">
            <v>2.7777777777777777</v>
          </cell>
          <cell r="AN22">
            <v>0</v>
          </cell>
          <cell r="AO22">
            <v>5</v>
          </cell>
          <cell r="AP22">
            <v>5</v>
          </cell>
          <cell r="AQ22">
            <v>2.7777777777777777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5</v>
          </cell>
          <cell r="AW22">
            <v>1.6666666666666667</v>
          </cell>
        </row>
        <row r="23">
          <cell r="A23" t="str">
            <v>Total production</v>
          </cell>
          <cell r="D23">
            <v>342289</v>
          </cell>
          <cell r="E23">
            <v>203201</v>
          </cell>
          <cell r="F23">
            <v>232779</v>
          </cell>
          <cell r="G23">
            <v>278615</v>
          </cell>
          <cell r="H23">
            <v>221537</v>
          </cell>
          <cell r="I23">
            <v>160515</v>
          </cell>
          <cell r="J23">
            <v>1096647</v>
          </cell>
          <cell r="K23">
            <v>66864</v>
          </cell>
          <cell r="L23">
            <v>278546</v>
          </cell>
          <cell r="M23">
            <v>237816</v>
          </cell>
          <cell r="N23">
            <v>249391</v>
          </cell>
          <cell r="O23">
            <v>194807</v>
          </cell>
          <cell r="P23">
            <v>1027424</v>
          </cell>
          <cell r="Q23">
            <v>205935</v>
          </cell>
          <cell r="R23">
            <v>259987</v>
          </cell>
          <cell r="S23">
            <v>235273</v>
          </cell>
          <cell r="T23">
            <v>304947</v>
          </cell>
          <cell r="U23">
            <v>145170</v>
          </cell>
          <cell r="V23">
            <v>1151312</v>
          </cell>
          <cell r="W23">
            <v>2096689</v>
          </cell>
          <cell r="X23">
            <v>3933391</v>
          </cell>
          <cell r="Y23">
            <v>280379</v>
          </cell>
          <cell r="Z23">
            <v>265431</v>
          </cell>
          <cell r="AA23">
            <v>169976</v>
          </cell>
          <cell r="AB23">
            <v>7727202</v>
          </cell>
          <cell r="AC23">
            <v>135282</v>
          </cell>
          <cell r="AD23">
            <v>214829</v>
          </cell>
          <cell r="AE23">
            <v>226709</v>
          </cell>
          <cell r="AF23">
            <v>154017</v>
          </cell>
          <cell r="AG23">
            <v>229722</v>
          </cell>
          <cell r="AH23">
            <v>59230</v>
          </cell>
          <cell r="AI23">
            <v>3301908</v>
          </cell>
          <cell r="AJ23">
            <v>139665</v>
          </cell>
          <cell r="AK23">
            <v>67125</v>
          </cell>
          <cell r="AL23">
            <v>227644</v>
          </cell>
          <cell r="AM23">
            <v>196662</v>
          </cell>
          <cell r="AN23">
            <v>100173</v>
          </cell>
          <cell r="AO23">
            <v>802294</v>
          </cell>
          <cell r="AP23">
            <v>98668</v>
          </cell>
          <cell r="AQ23">
            <v>241087</v>
          </cell>
          <cell r="AR23">
            <v>264654</v>
          </cell>
          <cell r="AS23">
            <v>172341</v>
          </cell>
          <cell r="AT23">
            <v>207989</v>
          </cell>
          <cell r="AU23">
            <v>983739</v>
          </cell>
        </row>
        <row r="24">
          <cell r="A24" t="str">
            <v>5 S Audit Score(5)</v>
          </cell>
          <cell r="B24">
            <v>8.9499999999999993</v>
          </cell>
          <cell r="C24">
            <v>8.9499999999999993</v>
          </cell>
          <cell r="D24">
            <v>8.9499999999999993</v>
          </cell>
          <cell r="E24">
            <v>8.9499999999999993</v>
          </cell>
          <cell r="F24">
            <v>8.9499999999999993</v>
          </cell>
          <cell r="G24">
            <v>8.9499999999999993</v>
          </cell>
          <cell r="H24">
            <v>8.9499999999999993</v>
          </cell>
          <cell r="I24">
            <v>8.9499999999999993</v>
          </cell>
          <cell r="J24">
            <v>8.9499999999999993</v>
          </cell>
          <cell r="K24">
            <v>8.9499999999999993</v>
          </cell>
          <cell r="L24">
            <v>8.9499999999999993</v>
          </cell>
          <cell r="M24">
            <v>8.44</v>
          </cell>
          <cell r="N24">
            <v>8.2200000000000006</v>
          </cell>
          <cell r="O24">
            <v>8.1</v>
          </cell>
          <cell r="P24">
            <v>7.76</v>
          </cell>
          <cell r="Q24">
            <v>7.88</v>
          </cell>
          <cell r="R24">
            <v>8.08</v>
          </cell>
          <cell r="S24">
            <v>4.28</v>
          </cell>
          <cell r="T24">
            <v>4.5</v>
          </cell>
          <cell r="U24">
            <v>4.55</v>
          </cell>
          <cell r="V24">
            <v>4.33</v>
          </cell>
          <cell r="W24">
            <v>4.33</v>
          </cell>
          <cell r="X24">
            <v>4.3980000000000006</v>
          </cell>
          <cell r="Y24">
            <v>3.94</v>
          </cell>
          <cell r="Z24">
            <v>2.37</v>
          </cell>
          <cell r="AA24">
            <v>3.94</v>
          </cell>
          <cell r="AB24">
            <v>3.94</v>
          </cell>
          <cell r="AC24">
            <v>3.94</v>
          </cell>
          <cell r="AD24">
            <v>3.7176</v>
          </cell>
          <cell r="AE24">
            <v>3.72</v>
          </cell>
          <cell r="AF24">
            <v>3.1</v>
          </cell>
          <cell r="AG24">
            <v>3.5</v>
          </cell>
          <cell r="AH24">
            <v>3.5789473684210527</v>
          </cell>
          <cell r="AI24">
            <v>3.5</v>
          </cell>
          <cell r="AJ24">
            <v>3.5</v>
          </cell>
          <cell r="AK24">
            <v>3.4797894736842112</v>
          </cell>
          <cell r="AL24">
            <v>3.5</v>
          </cell>
          <cell r="AM24">
            <v>3.7</v>
          </cell>
          <cell r="AN24">
            <v>3.31</v>
          </cell>
          <cell r="AO24">
            <v>3.5263157894736841</v>
          </cell>
          <cell r="AP24">
            <v>3.53</v>
          </cell>
          <cell r="AQ24">
            <v>3.5132631578947366</v>
          </cell>
          <cell r="AR24">
            <v>3.16</v>
          </cell>
          <cell r="AS24">
            <v>3.37</v>
          </cell>
          <cell r="AT24">
            <v>3.6315789473684212</v>
          </cell>
          <cell r="AU24">
            <v>3.5</v>
          </cell>
          <cell r="AV24">
            <v>3.7894736842105265</v>
          </cell>
          <cell r="AW24">
            <v>3.4902105263157899</v>
          </cell>
        </row>
        <row r="25">
          <cell r="A25" t="str">
            <v>Production Quantity (Visual)</v>
          </cell>
          <cell r="B25">
            <v>1456</v>
          </cell>
          <cell r="C25">
            <v>1343</v>
          </cell>
          <cell r="D25">
            <v>2799</v>
          </cell>
          <cell r="E25">
            <v>1806</v>
          </cell>
          <cell r="F25">
            <v>2804</v>
          </cell>
          <cell r="G25">
            <v>2875</v>
          </cell>
          <cell r="H25">
            <v>3597</v>
          </cell>
          <cell r="I25">
            <v>1475</v>
          </cell>
          <cell r="J25">
            <v>12557</v>
          </cell>
          <cell r="K25">
            <v>714</v>
          </cell>
          <cell r="L25">
            <v>2361</v>
          </cell>
          <cell r="M25">
            <v>2419</v>
          </cell>
          <cell r="N25">
            <v>3006</v>
          </cell>
          <cell r="O25">
            <v>1679</v>
          </cell>
          <cell r="P25">
            <v>10179</v>
          </cell>
          <cell r="Q25">
            <v>3040</v>
          </cell>
          <cell r="R25">
            <v>1240</v>
          </cell>
          <cell r="S25">
            <v>2297</v>
          </cell>
          <cell r="T25">
            <v>200729</v>
          </cell>
          <cell r="U25">
            <v>1410</v>
          </cell>
          <cell r="V25">
            <v>208716</v>
          </cell>
          <cell r="W25">
            <v>939</v>
          </cell>
          <cell r="X25">
            <v>2011</v>
          </cell>
          <cell r="Y25">
            <v>1495</v>
          </cell>
          <cell r="Z25">
            <v>3268</v>
          </cell>
          <cell r="AA25">
            <v>1740</v>
          </cell>
          <cell r="AB25">
            <v>216429</v>
          </cell>
          <cell r="AC25">
            <v>337</v>
          </cell>
          <cell r="AD25">
            <v>1514</v>
          </cell>
          <cell r="AE25">
            <v>2391</v>
          </cell>
          <cell r="AF25">
            <v>1827</v>
          </cell>
          <cell r="AG25">
            <v>2382</v>
          </cell>
          <cell r="AH25">
            <v>118</v>
          </cell>
          <cell r="AI25">
            <v>226738</v>
          </cell>
          <cell r="AJ25">
            <v>3570</v>
          </cell>
          <cell r="AK25">
            <v>770</v>
          </cell>
          <cell r="AL25">
            <v>2136</v>
          </cell>
          <cell r="AM25">
            <v>119992</v>
          </cell>
          <cell r="AN25">
            <v>963</v>
          </cell>
          <cell r="AO25">
            <v>127431</v>
          </cell>
          <cell r="AP25">
            <v>822</v>
          </cell>
          <cell r="AQ25">
            <v>2097</v>
          </cell>
          <cell r="AR25">
            <v>5124</v>
          </cell>
          <cell r="AS25">
            <v>2816</v>
          </cell>
          <cell r="AT25">
            <v>2970</v>
          </cell>
          <cell r="AU25">
            <v>13829</v>
          </cell>
          <cell r="AV25">
            <v>10</v>
          </cell>
          <cell r="AW25">
            <v>10</v>
          </cell>
        </row>
        <row r="26">
          <cell r="A26" t="str">
            <v>Attendance (%)</v>
          </cell>
          <cell r="B26">
            <v>73.333333333333329</v>
          </cell>
          <cell r="C26">
            <v>80</v>
          </cell>
          <cell r="D26">
            <v>86</v>
          </cell>
          <cell r="E26">
            <v>78</v>
          </cell>
          <cell r="F26">
            <v>79.333333333333329</v>
          </cell>
          <cell r="G26">
            <v>71.428571428571431</v>
          </cell>
          <cell r="H26">
            <v>67</v>
          </cell>
          <cell r="I26">
            <v>75</v>
          </cell>
          <cell r="J26">
            <v>79</v>
          </cell>
          <cell r="K26">
            <v>75</v>
          </cell>
          <cell r="L26">
            <v>73.485714285714295</v>
          </cell>
          <cell r="M26">
            <v>73</v>
          </cell>
          <cell r="N26">
            <v>95</v>
          </cell>
          <cell r="O26">
            <v>83</v>
          </cell>
          <cell r="P26">
            <v>88</v>
          </cell>
          <cell r="Q26">
            <v>92</v>
          </cell>
          <cell r="R26">
            <v>86.2</v>
          </cell>
          <cell r="S26">
            <v>87</v>
          </cell>
          <cell r="T26">
            <v>83</v>
          </cell>
          <cell r="U26">
            <v>83</v>
          </cell>
          <cell r="V26">
            <v>78</v>
          </cell>
          <cell r="W26">
            <v>77</v>
          </cell>
          <cell r="X26">
            <v>81.599999999999994</v>
          </cell>
          <cell r="Y26">
            <v>74</v>
          </cell>
          <cell r="Z26">
            <v>81</v>
          </cell>
          <cell r="AA26">
            <v>78</v>
          </cell>
          <cell r="AB26">
            <v>69</v>
          </cell>
          <cell r="AC26">
            <v>72</v>
          </cell>
          <cell r="AD26">
            <v>76.72</v>
          </cell>
          <cell r="AE26">
            <v>75</v>
          </cell>
          <cell r="AF26">
            <v>71</v>
          </cell>
          <cell r="AG26">
            <v>81</v>
          </cell>
          <cell r="AH26">
            <v>79</v>
          </cell>
          <cell r="AI26">
            <v>78</v>
          </cell>
          <cell r="AJ26">
            <v>78</v>
          </cell>
          <cell r="AK26">
            <v>76.8</v>
          </cell>
          <cell r="AL26">
            <v>78</v>
          </cell>
          <cell r="AM26">
            <v>61</v>
          </cell>
          <cell r="AN26">
            <v>60</v>
          </cell>
          <cell r="AO26">
            <v>68</v>
          </cell>
          <cell r="AP26">
            <v>61</v>
          </cell>
          <cell r="AQ26">
            <v>65.599999999999994</v>
          </cell>
          <cell r="AR26">
            <v>67</v>
          </cell>
          <cell r="AS26">
            <v>72</v>
          </cell>
          <cell r="AT26">
            <v>72</v>
          </cell>
          <cell r="AU26">
            <v>77</v>
          </cell>
          <cell r="AV26">
            <v>74</v>
          </cell>
          <cell r="AW26">
            <v>72.400000000000006</v>
          </cell>
        </row>
        <row r="27">
          <cell r="A27" t="str">
            <v>Attendance Score(5)</v>
          </cell>
          <cell r="B27">
            <v>0</v>
          </cell>
          <cell r="C27">
            <v>0</v>
          </cell>
          <cell r="D27">
            <v>2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5</v>
          </cell>
          <cell r="O27">
            <v>0</v>
          </cell>
          <cell r="P27">
            <v>2</v>
          </cell>
          <cell r="Q27">
            <v>3</v>
          </cell>
          <cell r="R27">
            <v>2</v>
          </cell>
          <cell r="S27">
            <v>2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</row>
        <row r="28">
          <cell r="A28" t="str">
            <v>Rejects @ inprocess inspection in W/C &amp; Prep area</v>
          </cell>
          <cell r="B28">
            <v>0</v>
          </cell>
          <cell r="C28">
            <v>30</v>
          </cell>
          <cell r="D28">
            <v>0</v>
          </cell>
          <cell r="E28">
            <v>0</v>
          </cell>
          <cell r="F28">
            <v>217</v>
          </cell>
          <cell r="G28">
            <v>823</v>
          </cell>
          <cell r="H28">
            <v>618</v>
          </cell>
          <cell r="I28">
            <v>493</v>
          </cell>
          <cell r="J28">
            <v>2151</v>
          </cell>
          <cell r="K28">
            <v>198</v>
          </cell>
          <cell r="L28">
            <v>350</v>
          </cell>
          <cell r="M28">
            <v>350</v>
          </cell>
          <cell r="N28">
            <v>888</v>
          </cell>
          <cell r="O28">
            <v>393</v>
          </cell>
          <cell r="P28">
            <v>2179</v>
          </cell>
          <cell r="Q28">
            <v>1237</v>
          </cell>
          <cell r="R28">
            <v>1085</v>
          </cell>
          <cell r="S28">
            <v>352</v>
          </cell>
          <cell r="T28">
            <v>1533</v>
          </cell>
          <cell r="U28">
            <v>1080</v>
          </cell>
          <cell r="V28">
            <v>5287</v>
          </cell>
          <cell r="W28">
            <v>87</v>
          </cell>
          <cell r="X28">
            <v>25</v>
          </cell>
          <cell r="Y28">
            <v>49</v>
          </cell>
          <cell r="Z28">
            <v>1</v>
          </cell>
          <cell r="AA28">
            <v>0</v>
          </cell>
          <cell r="AB28">
            <v>162</v>
          </cell>
          <cell r="AC28">
            <v>75</v>
          </cell>
          <cell r="AD28">
            <v>141</v>
          </cell>
          <cell r="AE28">
            <v>146</v>
          </cell>
          <cell r="AF28">
            <v>15</v>
          </cell>
          <cell r="AG28">
            <v>207</v>
          </cell>
          <cell r="AH28">
            <v>0</v>
          </cell>
          <cell r="AI28">
            <v>746</v>
          </cell>
          <cell r="AJ28">
            <v>2</v>
          </cell>
          <cell r="AK28">
            <v>227</v>
          </cell>
          <cell r="AL28">
            <v>19</v>
          </cell>
          <cell r="AM28">
            <v>16</v>
          </cell>
          <cell r="AN28">
            <v>284</v>
          </cell>
          <cell r="AO28">
            <v>548</v>
          </cell>
          <cell r="AP28">
            <v>18</v>
          </cell>
          <cell r="AQ28">
            <v>60</v>
          </cell>
          <cell r="AR28">
            <v>64</v>
          </cell>
          <cell r="AS28">
            <v>78</v>
          </cell>
          <cell r="AT28">
            <v>260</v>
          </cell>
          <cell r="AU28">
            <v>480</v>
          </cell>
          <cell r="AV28">
            <v>5</v>
          </cell>
          <cell r="AW28">
            <v>5</v>
          </cell>
        </row>
        <row r="29">
          <cell r="A29" t="str">
            <v>SUGGESTION SCHEME SAVINGS(IN Rs.)</v>
          </cell>
          <cell r="B29">
            <v>1600</v>
          </cell>
          <cell r="C29">
            <v>1600</v>
          </cell>
          <cell r="D29">
            <v>1600</v>
          </cell>
          <cell r="E29">
            <v>1600</v>
          </cell>
          <cell r="F29">
            <v>1600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17</v>
          </cell>
          <cell r="P29">
            <v>82</v>
          </cell>
          <cell r="Q29">
            <v>4</v>
          </cell>
          <cell r="R29">
            <v>0</v>
          </cell>
          <cell r="S29">
            <v>10</v>
          </cell>
          <cell r="T29">
            <v>6</v>
          </cell>
          <cell r="U29">
            <v>0</v>
          </cell>
          <cell r="V29">
            <v>28</v>
          </cell>
          <cell r="W29">
            <v>1</v>
          </cell>
          <cell r="X29">
            <v>12</v>
          </cell>
          <cell r="Y29">
            <v>1</v>
          </cell>
          <cell r="Z29">
            <v>0</v>
          </cell>
          <cell r="AA29">
            <v>5</v>
          </cell>
          <cell r="AB29">
            <v>19</v>
          </cell>
          <cell r="AC29">
            <v>1</v>
          </cell>
          <cell r="AD29">
            <v>0</v>
          </cell>
          <cell r="AE29">
            <v>11</v>
          </cell>
          <cell r="AF29">
            <v>0</v>
          </cell>
          <cell r="AG29">
            <v>4</v>
          </cell>
          <cell r="AH29">
            <v>0</v>
          </cell>
          <cell r="AI29">
            <v>40</v>
          </cell>
          <cell r="AJ29">
            <v>3</v>
          </cell>
          <cell r="AK29">
            <v>0</v>
          </cell>
          <cell r="AL29">
            <v>0</v>
          </cell>
          <cell r="AM29">
            <v>0</v>
          </cell>
          <cell r="AN29">
            <v>6</v>
          </cell>
          <cell r="AO29">
            <v>9</v>
          </cell>
          <cell r="AP29">
            <v>0</v>
          </cell>
          <cell r="AQ29">
            <v>4</v>
          </cell>
          <cell r="AR29">
            <v>0</v>
          </cell>
          <cell r="AS29">
            <v>0</v>
          </cell>
          <cell r="AT29">
            <v>1</v>
          </cell>
          <cell r="AU29">
            <v>5</v>
          </cell>
          <cell r="AV29">
            <v>92</v>
          </cell>
          <cell r="AW29">
            <v>1358</v>
          </cell>
        </row>
        <row r="30">
          <cell r="A30" t="str">
            <v>SUGGESTION SCHEME SAVINGS SCORE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2</v>
          </cell>
          <cell r="Z30">
            <v>0</v>
          </cell>
          <cell r="AA30">
            <v>0</v>
          </cell>
          <cell r="AB30">
            <v>2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2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3</v>
          </cell>
          <cell r="AW30">
            <v>1.2</v>
          </cell>
        </row>
        <row r="31">
          <cell r="A31" t="str">
            <v>Rejects @ inprocess inspection in Assembly area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9</v>
          </cell>
          <cell r="S31">
            <v>2</v>
          </cell>
          <cell r="T31">
            <v>0</v>
          </cell>
          <cell r="U31">
            <v>0</v>
          </cell>
          <cell r="V31">
            <v>11</v>
          </cell>
          <cell r="W31">
            <v>0</v>
          </cell>
          <cell r="X31">
            <v>0</v>
          </cell>
          <cell r="Y31">
            <v>0</v>
          </cell>
          <cell r="Z31">
            <v>5</v>
          </cell>
          <cell r="AA31">
            <v>0</v>
          </cell>
          <cell r="AB31">
            <v>5</v>
          </cell>
          <cell r="AC31">
            <v>0</v>
          </cell>
          <cell r="AD31">
            <v>8</v>
          </cell>
          <cell r="AE31">
            <v>0</v>
          </cell>
          <cell r="AF31">
            <v>2</v>
          </cell>
          <cell r="AG31">
            <v>21</v>
          </cell>
          <cell r="AH31">
            <v>1</v>
          </cell>
          <cell r="AI31">
            <v>37</v>
          </cell>
          <cell r="AJ31">
            <v>4</v>
          </cell>
          <cell r="AK31">
            <v>1</v>
          </cell>
          <cell r="AL31">
            <v>0</v>
          </cell>
          <cell r="AM31">
            <v>0</v>
          </cell>
          <cell r="AN31">
            <v>0</v>
          </cell>
          <cell r="AO31">
            <v>5</v>
          </cell>
          <cell r="AP31">
            <v>0</v>
          </cell>
          <cell r="AQ31">
            <v>1</v>
          </cell>
          <cell r="AR31">
            <v>0</v>
          </cell>
          <cell r="AS31">
            <v>0</v>
          </cell>
          <cell r="AT31">
            <v>4</v>
          </cell>
          <cell r="AU31">
            <v>5</v>
          </cell>
          <cell r="AV31">
            <v>4</v>
          </cell>
          <cell r="AW31">
            <v>1.6</v>
          </cell>
        </row>
        <row r="32">
          <cell r="A32" t="str">
            <v>Performance Score</v>
          </cell>
          <cell r="B32">
            <v>58.800841764306</v>
          </cell>
          <cell r="C32">
            <v>63.557607011415968</v>
          </cell>
          <cell r="D32">
            <v>69.439257648573957</v>
          </cell>
          <cell r="E32">
            <v>64.94921327455279</v>
          </cell>
          <cell r="F32">
            <v>64.42007929297101</v>
          </cell>
          <cell r="G32" t="e">
            <v>#REF!</v>
          </cell>
          <cell r="H32" t="e">
            <v>#REF!</v>
          </cell>
          <cell r="I32">
            <v>54.710890117082386</v>
          </cell>
          <cell r="J32">
            <v>53.891630706336585</v>
          </cell>
          <cell r="K32">
            <v>60.368648905803994</v>
          </cell>
          <cell r="L32" t="e">
            <v>#REF!</v>
          </cell>
          <cell r="M32">
            <v>65.537617869512971</v>
          </cell>
          <cell r="N32">
            <v>83.450123047799337</v>
          </cell>
          <cell r="O32">
            <v>87.886174728298897</v>
          </cell>
          <cell r="P32">
            <v>91.570717372515134</v>
          </cell>
          <cell r="Q32">
            <v>84.127234661570498</v>
          </cell>
          <cell r="R32">
            <v>86.224408957907016</v>
          </cell>
          <cell r="S32">
            <v>35.240213886646529</v>
          </cell>
          <cell r="T32">
            <v>74.974557679903768</v>
          </cell>
          <cell r="U32">
            <v>41.592873181321252</v>
          </cell>
          <cell r="V32">
            <v>64.278933613697802</v>
          </cell>
          <cell r="W32">
            <v>71.864969043797288</v>
          </cell>
          <cell r="X32">
            <v>60.182806334203789</v>
          </cell>
          <cell r="Y32">
            <v>81.674546369880247</v>
          </cell>
          <cell r="Z32">
            <v>65.952690758430194</v>
          </cell>
          <cell r="AA32">
            <v>55.478461538461531</v>
          </cell>
          <cell r="AB32">
            <v>63.637674418604647</v>
          </cell>
          <cell r="AC32">
            <v>16.225714285714282</v>
          </cell>
          <cell r="AD32">
            <v>65.385235883916081</v>
          </cell>
          <cell r="AE32">
            <v>87.862923103561059</v>
          </cell>
          <cell r="AF32">
            <v>72.780781758957659</v>
          </cell>
          <cell r="AG32">
            <v>79.472856166346929</v>
          </cell>
          <cell r="AH32">
            <v>76.711350696859625</v>
          </cell>
          <cell r="AI32">
            <v>86.427893283257845</v>
          </cell>
          <cell r="AJ32">
            <v>83.5</v>
          </cell>
          <cell r="AK32">
            <v>80.651161001796623</v>
          </cell>
          <cell r="AL32">
            <v>64.155741263294985</v>
          </cell>
          <cell r="AM32">
            <v>82.762731173250472</v>
          </cell>
          <cell r="AN32">
            <v>82.904808855481832</v>
          </cell>
          <cell r="AO32">
            <v>88.02863140432126</v>
          </cell>
          <cell r="AP32">
            <v>72.792569832402236</v>
          </cell>
          <cell r="AQ32">
            <v>84.640082045407965</v>
          </cell>
          <cell r="AR32">
            <v>86.843081391510992</v>
          </cell>
          <cell r="AS32">
            <v>79.168199905258163</v>
          </cell>
          <cell r="AT32">
            <v>85.763217440646741</v>
          </cell>
          <cell r="AU32">
            <v>77.892918991725992</v>
          </cell>
          <cell r="AV32">
            <v>86.125581730879205</v>
          </cell>
          <cell r="AW32">
            <v>75.309413711495196</v>
          </cell>
        </row>
      </sheetData>
      <sheetData sheetId="9" refreshError="1">
        <row r="1">
          <cell r="A1" t="str">
            <v>MSSL PERFORMANCE SCORE</v>
          </cell>
          <cell r="B1" t="str">
            <v>PLANT PERFORMANCE SCORE</v>
          </cell>
          <cell r="S1" t="str">
            <v>MSSL-PUNE</v>
          </cell>
        </row>
        <row r="2">
          <cell r="A2" t="str">
            <v>MSSL PERFORMANCE SCORE</v>
          </cell>
        </row>
        <row r="3">
          <cell r="A3" t="str">
            <v>CELL : MAINTENANCE</v>
          </cell>
        </row>
        <row r="4">
          <cell r="A4" t="str">
            <v>SUMMARY OF ALL CELLS</v>
          </cell>
        </row>
        <row r="5">
          <cell r="B5" t="str">
            <v>Jan. (wk-1)</v>
          </cell>
          <cell r="C5" t="str">
            <v>Jan. (wk-2)</v>
          </cell>
          <cell r="D5" t="str">
            <v>Jan. (wk-3)</v>
          </cell>
          <cell r="E5" t="str">
            <v>Jan. (wk-4)</v>
          </cell>
          <cell r="F5" t="str">
            <v>Jan. (wk-5)</v>
          </cell>
          <cell r="G5" t="str">
            <v>Mar-99(wk-1)</v>
          </cell>
          <cell r="H5" t="str">
            <v>March-99(wk-2)</v>
          </cell>
          <cell r="I5" t="str">
            <v>March-99(wk-3)</v>
          </cell>
          <cell r="J5" t="str">
            <v>March-99(wk-4)</v>
          </cell>
          <cell r="K5">
            <v>36220</v>
          </cell>
          <cell r="L5" t="str">
            <v>Apr (wk-1)</v>
          </cell>
          <cell r="M5" t="str">
            <v>Apr (wk-2)</v>
          </cell>
          <cell r="N5" t="str">
            <v>Apr (wk-3)</v>
          </cell>
          <cell r="O5" t="str">
            <v>Apr (wk-4)</v>
          </cell>
          <cell r="P5" t="str">
            <v>Jun(wk-5)</v>
          </cell>
          <cell r="Q5" t="str">
            <v>Jul(wk-1)</v>
          </cell>
          <cell r="R5" t="str">
            <v>Jul(wk-2)</v>
          </cell>
          <cell r="S5" t="str">
            <v>Jul(wk-3)</v>
          </cell>
        </row>
        <row r="7">
          <cell r="A7" t="str">
            <v>Defects contributed to Engg. dept.(20)</v>
          </cell>
          <cell r="B7">
            <v>40</v>
          </cell>
          <cell r="C7">
            <v>40</v>
          </cell>
          <cell r="D7">
            <v>40</v>
          </cell>
          <cell r="E7">
            <v>40</v>
          </cell>
          <cell r="G7">
            <v>0</v>
          </cell>
          <cell r="H7">
            <v>0</v>
          </cell>
          <cell r="I7">
            <v>0</v>
          </cell>
          <cell r="J7">
            <v>1</v>
          </cell>
          <cell r="K7">
            <v>0</v>
          </cell>
          <cell r="L7">
            <v>1</v>
          </cell>
          <cell r="M7">
            <v>0</v>
          </cell>
          <cell r="N7">
            <v>0</v>
          </cell>
          <cell r="O7">
            <v>0</v>
          </cell>
          <cell r="P7">
            <v>1</v>
          </cell>
          <cell r="Q7">
            <v>1</v>
          </cell>
          <cell r="R7">
            <v>7</v>
          </cell>
          <cell r="S7">
            <v>110</v>
          </cell>
        </row>
        <row r="8">
          <cell r="A8" t="str">
            <v>Score(20)</v>
          </cell>
          <cell r="B8">
            <v>0</v>
          </cell>
          <cell r="C8">
            <v>1</v>
          </cell>
          <cell r="D8">
            <v>1</v>
          </cell>
          <cell r="E8">
            <v>1</v>
          </cell>
          <cell r="G8">
            <v>15</v>
          </cell>
          <cell r="H8">
            <v>15</v>
          </cell>
          <cell r="I8">
            <v>15</v>
          </cell>
          <cell r="J8">
            <v>5</v>
          </cell>
          <cell r="K8">
            <v>15</v>
          </cell>
          <cell r="L8">
            <v>15</v>
          </cell>
          <cell r="M8">
            <v>15</v>
          </cell>
          <cell r="N8">
            <v>15</v>
          </cell>
          <cell r="O8">
            <v>15</v>
          </cell>
          <cell r="P8">
            <v>5</v>
          </cell>
          <cell r="Q8">
            <v>5</v>
          </cell>
          <cell r="R8">
            <v>0</v>
          </cell>
          <cell r="S8">
            <v>0</v>
          </cell>
        </row>
        <row r="10">
          <cell r="A10" t="str">
            <v>No. Of MIN not implemented</v>
          </cell>
          <cell r="B10">
            <v>3</v>
          </cell>
          <cell r="C10">
            <v>3</v>
          </cell>
          <cell r="D10">
            <v>3</v>
          </cell>
          <cell r="E10">
            <v>3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A11" t="str">
            <v>Score(10)</v>
          </cell>
          <cell r="B11">
            <v>0</v>
          </cell>
          <cell r="C11">
            <v>10</v>
          </cell>
          <cell r="D11">
            <v>10</v>
          </cell>
          <cell r="E11">
            <v>10</v>
          </cell>
          <cell r="G11">
            <v>20</v>
          </cell>
          <cell r="H11">
            <v>20</v>
          </cell>
          <cell r="I11">
            <v>20</v>
          </cell>
          <cell r="J11">
            <v>20</v>
          </cell>
          <cell r="K11">
            <v>20</v>
          </cell>
          <cell r="L11">
            <v>20</v>
          </cell>
          <cell r="M11">
            <v>0</v>
          </cell>
          <cell r="N11">
            <v>20</v>
          </cell>
          <cell r="O11">
            <v>20</v>
          </cell>
          <cell r="P11">
            <v>20</v>
          </cell>
          <cell r="Q11">
            <v>10</v>
          </cell>
          <cell r="R11">
            <v>10</v>
          </cell>
          <cell r="S11">
            <v>10</v>
          </cell>
        </row>
        <row r="13">
          <cell r="A13" t="str">
            <v>Customer Committment failures</v>
          </cell>
          <cell r="B13">
            <v>10</v>
          </cell>
          <cell r="C13">
            <v>10</v>
          </cell>
          <cell r="D13">
            <v>10</v>
          </cell>
          <cell r="E13">
            <v>10</v>
          </cell>
          <cell r="G13">
            <v>0</v>
          </cell>
          <cell r="H13">
            <v>1</v>
          </cell>
          <cell r="I13">
            <v>0</v>
          </cell>
          <cell r="J13">
            <v>0</v>
          </cell>
          <cell r="K13">
            <v>1</v>
          </cell>
          <cell r="L13">
            <v>1</v>
          </cell>
          <cell r="M13">
            <v>0</v>
          </cell>
          <cell r="N13">
            <v>0</v>
          </cell>
          <cell r="P13">
            <v>1</v>
          </cell>
          <cell r="Q13">
            <v>1</v>
          </cell>
          <cell r="R13">
            <v>1</v>
          </cell>
          <cell r="S13">
            <v>1</v>
          </cell>
        </row>
        <row r="14">
          <cell r="A14" t="str">
            <v>Score(35)</v>
          </cell>
          <cell r="B14">
            <v>140</v>
          </cell>
          <cell r="C14">
            <v>225</v>
          </cell>
          <cell r="D14">
            <v>430</v>
          </cell>
          <cell r="E14" t="str">
            <v>S</v>
          </cell>
          <cell r="G14">
            <v>20</v>
          </cell>
          <cell r="H14">
            <v>0</v>
          </cell>
          <cell r="I14">
            <v>20</v>
          </cell>
          <cell r="J14">
            <v>20</v>
          </cell>
          <cell r="K14">
            <v>10</v>
          </cell>
          <cell r="L14">
            <v>10</v>
          </cell>
          <cell r="M14">
            <v>20</v>
          </cell>
          <cell r="N14">
            <v>20</v>
          </cell>
          <cell r="O14">
            <v>0</v>
          </cell>
          <cell r="P14">
            <v>10</v>
          </cell>
          <cell r="Q14">
            <v>10</v>
          </cell>
          <cell r="R14">
            <v>10</v>
          </cell>
          <cell r="S14">
            <v>10</v>
          </cell>
        </row>
        <row r="16">
          <cell r="A16" t="str">
            <v>Internal committment failures</v>
          </cell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2</v>
          </cell>
          <cell r="M16">
            <v>1</v>
          </cell>
          <cell r="N16">
            <v>2</v>
          </cell>
          <cell r="O16">
            <v>1</v>
          </cell>
          <cell r="P16">
            <v>2</v>
          </cell>
          <cell r="Q16">
            <v>2</v>
          </cell>
          <cell r="R16">
            <v>2</v>
          </cell>
          <cell r="S16">
            <v>2</v>
          </cell>
        </row>
        <row r="17">
          <cell r="A17" t="str">
            <v>Score(15)</v>
          </cell>
          <cell r="G17">
            <v>15</v>
          </cell>
          <cell r="H17">
            <v>15</v>
          </cell>
          <cell r="I17">
            <v>15</v>
          </cell>
          <cell r="J17">
            <v>12</v>
          </cell>
          <cell r="K17">
            <v>15</v>
          </cell>
          <cell r="L17">
            <v>9</v>
          </cell>
          <cell r="M17">
            <v>12</v>
          </cell>
          <cell r="N17">
            <v>9</v>
          </cell>
          <cell r="O17">
            <v>12</v>
          </cell>
          <cell r="P17">
            <v>3</v>
          </cell>
          <cell r="Q17">
            <v>3</v>
          </cell>
          <cell r="R17">
            <v>3</v>
          </cell>
          <cell r="S17">
            <v>3</v>
          </cell>
        </row>
        <row r="18">
          <cell r="B18" t="str">
            <v>MAY(WK-3)</v>
          </cell>
          <cell r="C18" t="str">
            <v>MAY(WK-4)</v>
          </cell>
          <cell r="D18" t="str">
            <v>MAY'99</v>
          </cell>
          <cell r="E18" t="str">
            <v>Jun(wk-1)</v>
          </cell>
          <cell r="F18" t="str">
            <v>Jun(wk-2)</v>
          </cell>
          <cell r="G18" t="str">
            <v>Jun(wk-3)</v>
          </cell>
          <cell r="H18" t="str">
            <v>Jun(wk-4)</v>
          </cell>
          <cell r="I18" t="str">
            <v>Jun(wk-5)</v>
          </cell>
          <cell r="J18" t="str">
            <v>JUNE'99</v>
          </cell>
          <cell r="K18" t="str">
            <v>JUL(WK-1)</v>
          </cell>
          <cell r="L18" t="str">
            <v>JUL(WK-2)</v>
          </cell>
          <cell r="M18" t="str">
            <v>JUL(WK-3)</v>
          </cell>
          <cell r="N18" t="str">
            <v>JUL(WK-4)</v>
          </cell>
          <cell r="O18" t="str">
            <v>JUL(WK-5)</v>
          </cell>
          <cell r="P18" t="str">
            <v>JULY'99</v>
          </cell>
          <cell r="Q18" t="str">
            <v>AUG(WK-1)</v>
          </cell>
          <cell r="R18" t="str">
            <v>AUG(WK-2)</v>
          </cell>
          <cell r="S18" t="str">
            <v>AUG(WK-3)</v>
          </cell>
        </row>
        <row r="19">
          <cell r="A19" t="str">
            <v>Total Suggestions received during the week</v>
          </cell>
          <cell r="G19">
            <v>0</v>
          </cell>
          <cell r="H19">
            <v>1</v>
          </cell>
          <cell r="I19">
            <v>0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A20" t="str">
            <v>Total Production</v>
          </cell>
          <cell r="D20">
            <v>418878</v>
          </cell>
          <cell r="E20">
            <v>177749</v>
          </cell>
          <cell r="F20">
            <v>209244</v>
          </cell>
          <cell r="G20">
            <v>230852</v>
          </cell>
          <cell r="H20">
            <v>274982</v>
          </cell>
          <cell r="I20">
            <v>225810</v>
          </cell>
          <cell r="J20">
            <v>1118637</v>
          </cell>
          <cell r="K20">
            <v>71154</v>
          </cell>
          <cell r="L20">
            <v>269032</v>
          </cell>
          <cell r="M20">
            <v>258911</v>
          </cell>
          <cell r="N20">
            <v>225276</v>
          </cell>
          <cell r="O20">
            <v>193144</v>
          </cell>
          <cell r="P20">
            <v>1017517</v>
          </cell>
          <cell r="Q20">
            <v>172206</v>
          </cell>
          <cell r="R20">
            <v>226342</v>
          </cell>
          <cell r="S20">
            <v>174611</v>
          </cell>
        </row>
        <row r="21">
          <cell r="A21" t="str">
            <v>Production Quantity (Wire cutting+Preparation)</v>
          </cell>
          <cell r="B21" t="str">
            <v>JAN ' 99</v>
          </cell>
          <cell r="C21" t="str">
            <v>FEB ' 99</v>
          </cell>
          <cell r="D21" t="str">
            <v>MAR ' 99</v>
          </cell>
          <cell r="E21" t="str">
            <v>1st~ 10th APRIL</v>
          </cell>
          <cell r="F21" t="str">
            <v>APRIL (WK-3)</v>
          </cell>
          <cell r="G21" t="str">
            <v>APRIL (WK-4)</v>
          </cell>
          <cell r="H21" t="str">
            <v>APRIL (WK-5)</v>
          </cell>
          <cell r="I21" t="str">
            <v>APRIL ' 99</v>
          </cell>
          <cell r="J21" t="str">
            <v>MAY(WK-1)</v>
          </cell>
          <cell r="K21" t="str">
            <v>MAY(WK-2)</v>
          </cell>
          <cell r="L21" t="str">
            <v>MAY(WK-3)</v>
          </cell>
          <cell r="M21" t="str">
            <v>MAY(WK-4)</v>
          </cell>
          <cell r="N21" t="str">
            <v>MAY'99</v>
          </cell>
          <cell r="O21" t="str">
            <v>JUNE(WK-1)</v>
          </cell>
          <cell r="P21" t="str">
            <v>JUNE(WK-2)</v>
          </cell>
          <cell r="Q21" t="str">
            <v>JUNE(WK-3)</v>
          </cell>
          <cell r="R21" t="str">
            <v>JUNE(WK-4)</v>
          </cell>
          <cell r="S21" t="str">
            <v>JUNE(WK-5)</v>
          </cell>
        </row>
        <row r="22">
          <cell r="A22" t="str">
            <v>Production Quantity (Visual)</v>
          </cell>
          <cell r="B22">
            <v>60</v>
          </cell>
          <cell r="C22">
            <v>417</v>
          </cell>
          <cell r="D22">
            <v>477</v>
          </cell>
          <cell r="E22">
            <v>308</v>
          </cell>
          <cell r="F22">
            <v>438</v>
          </cell>
          <cell r="G22">
            <v>497</v>
          </cell>
          <cell r="H22">
            <v>538</v>
          </cell>
          <cell r="I22">
            <v>300</v>
          </cell>
          <cell r="J22">
            <v>2081</v>
          </cell>
          <cell r="K22">
            <v>125</v>
          </cell>
          <cell r="L22">
            <v>414</v>
          </cell>
          <cell r="M22">
            <v>442</v>
          </cell>
          <cell r="N22">
            <v>643</v>
          </cell>
          <cell r="O22">
            <v>610</v>
          </cell>
          <cell r="P22">
            <v>2234</v>
          </cell>
          <cell r="Q22">
            <v>680</v>
          </cell>
          <cell r="R22">
            <v>602</v>
          </cell>
          <cell r="S22">
            <v>503</v>
          </cell>
        </row>
        <row r="23">
          <cell r="A23" t="str">
            <v>5 S Audit Score(30)</v>
          </cell>
          <cell r="B23">
            <v>27</v>
          </cell>
          <cell r="C23">
            <v>29.86</v>
          </cell>
          <cell r="D23">
            <v>37.630000000000003</v>
          </cell>
          <cell r="E23">
            <v>30.25</v>
          </cell>
          <cell r="F23">
            <v>30.25</v>
          </cell>
          <cell r="G23">
            <v>30.25</v>
          </cell>
          <cell r="H23">
            <v>30.25</v>
          </cell>
          <cell r="I23">
            <v>30.25</v>
          </cell>
          <cell r="J23">
            <v>40.33</v>
          </cell>
          <cell r="K23">
            <v>40.33</v>
          </cell>
          <cell r="L23">
            <v>40.33</v>
          </cell>
          <cell r="M23">
            <v>40.33</v>
          </cell>
          <cell r="N23">
            <v>40.33</v>
          </cell>
          <cell r="O23">
            <v>40.33</v>
          </cell>
          <cell r="P23">
            <v>40.33</v>
          </cell>
          <cell r="Q23">
            <v>40.33</v>
          </cell>
          <cell r="R23">
            <v>40.33</v>
          </cell>
          <cell r="S23">
            <v>0</v>
          </cell>
        </row>
        <row r="24">
          <cell r="A24" t="str">
            <v>Rejects @ Self Checking in W/C &amp; Prep. Area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A25" t="str">
            <v>Suggestion received during the week</v>
          </cell>
          <cell r="B25">
            <v>2</v>
          </cell>
          <cell r="C25">
            <v>1</v>
          </cell>
          <cell r="D25">
            <v>0</v>
          </cell>
          <cell r="E25">
            <v>0</v>
          </cell>
          <cell r="F25">
            <v>1</v>
          </cell>
          <cell r="G25">
            <v>0</v>
          </cell>
          <cell r="H25">
            <v>0</v>
          </cell>
          <cell r="I25">
            <v>1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43</v>
          </cell>
        </row>
        <row r="26">
          <cell r="A26" t="str">
            <v>Tangible  suggetions  received in a week</v>
          </cell>
          <cell r="B26">
            <v>0</v>
          </cell>
          <cell r="C26">
            <v>0</v>
          </cell>
          <cell r="D26">
            <v>0</v>
          </cell>
          <cell r="E26">
            <v>10</v>
          </cell>
          <cell r="F26">
            <v>4</v>
          </cell>
          <cell r="G26">
            <v>7</v>
          </cell>
          <cell r="H26">
            <v>12</v>
          </cell>
          <cell r="I26">
            <v>0</v>
          </cell>
          <cell r="J26">
            <v>33</v>
          </cell>
          <cell r="K26">
            <v>3</v>
          </cell>
          <cell r="L26">
            <v>2</v>
          </cell>
          <cell r="M26">
            <v>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7</v>
          </cell>
        </row>
        <row r="27">
          <cell r="A27" t="str">
            <v>Intangible  suggetions  received in a week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A28" t="str">
            <v>Total Cell Members</v>
          </cell>
          <cell r="B28">
            <v>28</v>
          </cell>
          <cell r="C28">
            <v>35</v>
          </cell>
          <cell r="D28">
            <v>35</v>
          </cell>
          <cell r="E28">
            <v>7</v>
          </cell>
          <cell r="F28">
            <v>7</v>
          </cell>
          <cell r="G28">
            <v>7</v>
          </cell>
          <cell r="H28">
            <v>7</v>
          </cell>
          <cell r="I28">
            <v>28</v>
          </cell>
          <cell r="J28">
            <v>7</v>
          </cell>
          <cell r="K28">
            <v>7</v>
          </cell>
          <cell r="L28">
            <v>7</v>
          </cell>
          <cell r="M28">
            <v>7</v>
          </cell>
          <cell r="N28">
            <v>28</v>
          </cell>
          <cell r="O28">
            <v>7</v>
          </cell>
          <cell r="P28">
            <v>7</v>
          </cell>
          <cell r="Q28">
            <v>7</v>
          </cell>
          <cell r="R28">
            <v>7</v>
          </cell>
          <cell r="S28">
            <v>4</v>
          </cell>
        </row>
        <row r="29">
          <cell r="A29" t="str">
            <v>Suggestion Scheme Score(5)</v>
          </cell>
          <cell r="B29">
            <v>7.14</v>
          </cell>
          <cell r="C29">
            <v>1.43</v>
          </cell>
          <cell r="D29">
            <v>0</v>
          </cell>
          <cell r="E29">
            <v>0</v>
          </cell>
          <cell r="F29">
            <v>7.1428571428571423</v>
          </cell>
          <cell r="G29">
            <v>0</v>
          </cell>
          <cell r="H29">
            <v>0</v>
          </cell>
          <cell r="I29">
            <v>1.7857142857142856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54</v>
          </cell>
        </row>
        <row r="30">
          <cell r="A30" t="str">
            <v>Manufacturing Filter(5)</v>
          </cell>
          <cell r="B30">
            <v>40.42</v>
          </cell>
          <cell r="C30">
            <v>40.42</v>
          </cell>
          <cell r="D30">
            <v>40.42</v>
          </cell>
          <cell r="E30">
            <v>40.42</v>
          </cell>
          <cell r="F30">
            <v>40.42</v>
          </cell>
          <cell r="G30">
            <v>40.42</v>
          </cell>
          <cell r="H30">
            <v>60.67498611111111</v>
          </cell>
          <cell r="I30">
            <v>60.67498611111111</v>
          </cell>
          <cell r="J30">
            <v>60.67498611111111</v>
          </cell>
          <cell r="K30">
            <v>60.67498611111111</v>
          </cell>
          <cell r="L30">
            <v>60.67498611111111</v>
          </cell>
          <cell r="M30" t="str">
            <v>Apr (wk-2)</v>
          </cell>
          <cell r="N30" t="str">
            <v>Apr (wk-3)</v>
          </cell>
          <cell r="O30" t="str">
            <v>Apr (wk-4)</v>
          </cell>
          <cell r="P30" t="str">
            <v>---</v>
          </cell>
          <cell r="Q30" t="str">
            <v>---</v>
          </cell>
          <cell r="R30">
            <v>66.08</v>
          </cell>
          <cell r="S30">
            <v>63.22</v>
          </cell>
        </row>
        <row r="31">
          <cell r="A31" t="str">
            <v>Preventive Maintenance Score</v>
          </cell>
          <cell r="B31">
            <v>0</v>
          </cell>
          <cell r="C31">
            <v>7.2</v>
          </cell>
          <cell r="D31">
            <v>10</v>
          </cell>
          <cell r="E31" t="str">
            <v>N.A</v>
          </cell>
          <cell r="F31" t="str">
            <v>N.A</v>
          </cell>
          <cell r="G31" t="str">
            <v>N.A</v>
          </cell>
          <cell r="H31" t="str">
            <v>N.A</v>
          </cell>
          <cell r="I31" t="str">
            <v>N.A</v>
          </cell>
          <cell r="J31" t="str">
            <v>N.A</v>
          </cell>
          <cell r="K31" t="str">
            <v>N.A</v>
          </cell>
          <cell r="L31" t="str">
            <v>N.A</v>
          </cell>
          <cell r="M31" t="str">
            <v>N.A</v>
          </cell>
          <cell r="N31" t="str">
            <v>N.A</v>
          </cell>
          <cell r="O31">
            <v>7</v>
          </cell>
          <cell r="P31" t="str">
            <v>---</v>
          </cell>
          <cell r="Q31" t="str">
            <v>---</v>
          </cell>
          <cell r="R31">
            <v>10</v>
          </cell>
          <cell r="S31">
            <v>5</v>
          </cell>
        </row>
        <row r="32">
          <cell r="A32" t="str">
            <v>Products Audited</v>
          </cell>
          <cell r="B32">
            <v>13750</v>
          </cell>
          <cell r="C32">
            <v>18876</v>
          </cell>
          <cell r="D32">
            <v>32626</v>
          </cell>
          <cell r="E32">
            <v>2265</v>
          </cell>
          <cell r="F32">
            <v>6298</v>
          </cell>
          <cell r="G32">
            <v>8924</v>
          </cell>
          <cell r="H32">
            <v>3468</v>
          </cell>
          <cell r="I32">
            <v>0</v>
          </cell>
          <cell r="J32">
            <v>20955</v>
          </cell>
          <cell r="K32">
            <v>1850</v>
          </cell>
          <cell r="L32">
            <v>5220</v>
          </cell>
          <cell r="M32">
            <v>5220</v>
          </cell>
          <cell r="N32">
            <v>4856</v>
          </cell>
          <cell r="O32">
            <v>22855</v>
          </cell>
          <cell r="P32">
            <v>40001</v>
          </cell>
          <cell r="Q32">
            <v>18701</v>
          </cell>
          <cell r="R32">
            <v>24659</v>
          </cell>
          <cell r="S32">
            <v>13488</v>
          </cell>
        </row>
        <row r="33">
          <cell r="A33" t="str">
            <v>Total Breakdown (Min.)</v>
          </cell>
          <cell r="B33">
            <v>1385</v>
          </cell>
          <cell r="C33">
            <v>2505</v>
          </cell>
          <cell r="D33">
            <v>2240</v>
          </cell>
          <cell r="E33">
            <v>265</v>
          </cell>
          <cell r="F33">
            <v>720</v>
          </cell>
          <cell r="G33">
            <v>1200</v>
          </cell>
          <cell r="H33">
            <v>895</v>
          </cell>
          <cell r="I33">
            <v>3080</v>
          </cell>
          <cell r="J33">
            <v>1585</v>
          </cell>
          <cell r="K33">
            <v>4779</v>
          </cell>
          <cell r="L33">
            <v>20515</v>
          </cell>
          <cell r="M33">
            <v>1100</v>
          </cell>
          <cell r="N33">
            <v>27979</v>
          </cell>
          <cell r="O33">
            <v>9235</v>
          </cell>
          <cell r="P33">
            <v>1005</v>
          </cell>
          <cell r="Q33">
            <v>545</v>
          </cell>
          <cell r="R33">
            <v>695</v>
          </cell>
          <cell r="S33">
            <v>47</v>
          </cell>
        </row>
        <row r="34">
          <cell r="A34" t="str">
            <v>Breakdown Maintenance Score(50)</v>
          </cell>
          <cell r="B34">
            <v>0</v>
          </cell>
          <cell r="C34">
            <v>0</v>
          </cell>
          <cell r="D34">
            <v>15.17</v>
          </cell>
          <cell r="E34">
            <v>21.17</v>
          </cell>
          <cell r="F34">
            <v>6</v>
          </cell>
          <cell r="G34">
            <v>0</v>
          </cell>
          <cell r="H34">
            <v>0.16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13.25</v>
          </cell>
          <cell r="Q34">
            <v>20.916666666666664</v>
          </cell>
          <cell r="R34">
            <v>18.416666666666664</v>
          </cell>
          <cell r="S34">
            <v>30</v>
          </cell>
        </row>
        <row r="35">
          <cell r="A35" t="str">
            <v>Customer Complaints (Internal)</v>
          </cell>
          <cell r="B35">
            <v>188</v>
          </cell>
          <cell r="C35">
            <v>301</v>
          </cell>
          <cell r="D35">
            <v>489</v>
          </cell>
          <cell r="E35">
            <v>0</v>
          </cell>
          <cell r="F35">
            <v>18</v>
          </cell>
          <cell r="G35">
            <v>148</v>
          </cell>
          <cell r="H35">
            <v>17</v>
          </cell>
          <cell r="I35">
            <v>0</v>
          </cell>
          <cell r="J35">
            <v>183</v>
          </cell>
          <cell r="K35">
            <v>3</v>
          </cell>
          <cell r="L35">
            <v>671</v>
          </cell>
          <cell r="M35">
            <v>150</v>
          </cell>
          <cell r="N35">
            <v>98</v>
          </cell>
          <cell r="O35">
            <v>787</v>
          </cell>
          <cell r="P35">
            <v>1709</v>
          </cell>
          <cell r="Q35">
            <v>59</v>
          </cell>
          <cell r="R35">
            <v>529</v>
          </cell>
          <cell r="S35">
            <v>47</v>
          </cell>
        </row>
        <row r="36">
          <cell r="A36" t="str">
            <v>Attendance (%)</v>
          </cell>
          <cell r="B36">
            <v>90.25</v>
          </cell>
          <cell r="C36">
            <v>81.599999999999994</v>
          </cell>
          <cell r="D36">
            <v>85.25</v>
          </cell>
          <cell r="E36">
            <v>88</v>
          </cell>
          <cell r="F36">
            <v>98</v>
          </cell>
          <cell r="G36">
            <v>95</v>
          </cell>
          <cell r="H36">
            <v>97</v>
          </cell>
          <cell r="I36">
            <v>94.5</v>
          </cell>
          <cell r="J36">
            <v>42.857142857142854</v>
          </cell>
          <cell r="K36">
            <v>85.714285714285708</v>
          </cell>
          <cell r="L36">
            <v>90</v>
          </cell>
          <cell r="M36">
            <v>93</v>
          </cell>
          <cell r="N36">
            <v>77.892857142857139</v>
          </cell>
          <cell r="O36">
            <v>74.285714285714292</v>
          </cell>
          <cell r="P36">
            <v>98</v>
          </cell>
          <cell r="Q36">
            <v>81</v>
          </cell>
          <cell r="R36">
            <v>100</v>
          </cell>
          <cell r="S36">
            <v>5.72</v>
          </cell>
        </row>
        <row r="37">
          <cell r="A37" t="str">
            <v>Attendance Score(5)</v>
          </cell>
          <cell r="B37">
            <v>5</v>
          </cell>
          <cell r="C37">
            <v>0</v>
          </cell>
          <cell r="D37">
            <v>3</v>
          </cell>
          <cell r="E37">
            <v>2</v>
          </cell>
          <cell r="F37">
            <v>4</v>
          </cell>
          <cell r="G37">
            <v>5</v>
          </cell>
          <cell r="H37">
            <v>5</v>
          </cell>
          <cell r="I37">
            <v>3</v>
          </cell>
          <cell r="J37">
            <v>0</v>
          </cell>
          <cell r="K37">
            <v>2</v>
          </cell>
          <cell r="L37">
            <v>2</v>
          </cell>
          <cell r="M37">
            <v>3</v>
          </cell>
          <cell r="N37">
            <v>1.75</v>
          </cell>
          <cell r="O37">
            <v>0</v>
          </cell>
          <cell r="P37">
            <v>5</v>
          </cell>
          <cell r="Q37">
            <v>0</v>
          </cell>
          <cell r="R37">
            <v>5</v>
          </cell>
          <cell r="S37">
            <v>0</v>
          </cell>
        </row>
        <row r="38">
          <cell r="A38" t="str">
            <v>Customer Complaints Score(20)</v>
          </cell>
          <cell r="B38">
            <v>10</v>
          </cell>
          <cell r="C38">
            <v>10</v>
          </cell>
          <cell r="D38">
            <v>10</v>
          </cell>
          <cell r="E38">
            <v>10</v>
          </cell>
          <cell r="G38">
            <v>0</v>
          </cell>
          <cell r="H38">
            <v>1</v>
          </cell>
          <cell r="I38">
            <v>0</v>
          </cell>
          <cell r="J38">
            <v>0</v>
          </cell>
          <cell r="K38">
            <v>1</v>
          </cell>
          <cell r="L38">
            <v>1</v>
          </cell>
          <cell r="M38">
            <v>0</v>
          </cell>
          <cell r="N38">
            <v>0</v>
          </cell>
          <cell r="P38">
            <v>1</v>
          </cell>
          <cell r="Q38">
            <v>1</v>
          </cell>
          <cell r="R38">
            <v>1</v>
          </cell>
          <cell r="S38">
            <v>1</v>
          </cell>
        </row>
        <row r="39">
          <cell r="A39" t="str">
            <v>PREVENTIVE MAINTENANCE SCHEDULE ADHERENCE(10)</v>
          </cell>
          <cell r="B39" t="str">
            <v>N.A</v>
          </cell>
          <cell r="C39" t="str">
            <v>N.A</v>
          </cell>
          <cell r="D39" t="str">
            <v>N.A</v>
          </cell>
          <cell r="E39">
            <v>10</v>
          </cell>
          <cell r="F39">
            <v>10</v>
          </cell>
          <cell r="G39">
            <v>10</v>
          </cell>
          <cell r="H39">
            <v>10</v>
          </cell>
          <cell r="I39">
            <v>10</v>
          </cell>
          <cell r="J39">
            <v>10</v>
          </cell>
          <cell r="K39">
            <v>10</v>
          </cell>
          <cell r="L39">
            <v>10</v>
          </cell>
          <cell r="M39">
            <v>10</v>
          </cell>
          <cell r="N39">
            <v>10</v>
          </cell>
          <cell r="O39">
            <v>10</v>
          </cell>
          <cell r="P39">
            <v>10</v>
          </cell>
          <cell r="Q39">
            <v>10</v>
          </cell>
          <cell r="R39">
            <v>10</v>
          </cell>
          <cell r="S39">
            <v>0</v>
          </cell>
        </row>
        <row r="40">
          <cell r="A40" t="str">
            <v>Total w/h supplied to TELCO</v>
          </cell>
          <cell r="B40">
            <v>3683</v>
          </cell>
          <cell r="C40">
            <v>3595</v>
          </cell>
          <cell r="D40">
            <v>7278</v>
          </cell>
          <cell r="E40">
            <v>3367</v>
          </cell>
          <cell r="F40">
            <v>5165</v>
          </cell>
          <cell r="G40">
            <v>4268</v>
          </cell>
          <cell r="H40">
            <v>1826</v>
          </cell>
          <cell r="I40">
            <v>77</v>
          </cell>
          <cell r="J40">
            <v>14626</v>
          </cell>
          <cell r="K40">
            <v>200</v>
          </cell>
          <cell r="L40">
            <v>3963</v>
          </cell>
          <cell r="M40">
            <v>1830</v>
          </cell>
          <cell r="N40">
            <v>2096</v>
          </cell>
          <cell r="O40">
            <v>4897</v>
          </cell>
          <cell r="P40">
            <v>12986</v>
          </cell>
          <cell r="Q40">
            <v>4897</v>
          </cell>
          <cell r="R40">
            <v>2348</v>
          </cell>
          <cell r="S40">
            <v>2348</v>
          </cell>
        </row>
        <row r="41">
          <cell r="A41" t="str">
            <v>Performance Score</v>
          </cell>
          <cell r="B41">
            <v>39.14</v>
          </cell>
          <cell r="C41">
            <v>38.49</v>
          </cell>
          <cell r="D41">
            <v>65.8</v>
          </cell>
          <cell r="E41">
            <v>63.42</v>
          </cell>
          <cell r="F41">
            <v>61.39</v>
          </cell>
          <cell r="G41">
            <v>45.25</v>
          </cell>
          <cell r="H41">
            <v>45.41</v>
          </cell>
          <cell r="I41">
            <v>45.035714285714285</v>
          </cell>
          <cell r="J41">
            <v>50.33</v>
          </cell>
          <cell r="K41">
            <v>52.33</v>
          </cell>
          <cell r="L41">
            <v>52.33</v>
          </cell>
          <cell r="M41">
            <v>53.33</v>
          </cell>
          <cell r="N41">
            <v>52.08</v>
          </cell>
          <cell r="O41">
            <v>50.33</v>
          </cell>
          <cell r="P41">
            <v>68.58</v>
          </cell>
          <cell r="Q41">
            <v>71.24666666666667</v>
          </cell>
          <cell r="R41">
            <v>73.74666666666667</v>
          </cell>
          <cell r="S41">
            <v>0</v>
          </cell>
        </row>
        <row r="42">
          <cell r="A42" t="str">
            <v>Total Cell Members</v>
          </cell>
          <cell r="B42">
            <v>2</v>
          </cell>
          <cell r="C42">
            <v>2</v>
          </cell>
          <cell r="D42">
            <v>2</v>
          </cell>
          <cell r="E42">
            <v>2</v>
          </cell>
          <cell r="F42">
            <v>2</v>
          </cell>
          <cell r="G42">
            <v>8</v>
          </cell>
          <cell r="H42">
            <v>2</v>
          </cell>
          <cell r="I42">
            <v>5</v>
          </cell>
          <cell r="J42">
            <v>6</v>
          </cell>
          <cell r="K42">
            <v>6</v>
          </cell>
          <cell r="L42">
            <v>19</v>
          </cell>
          <cell r="M42">
            <v>7</v>
          </cell>
          <cell r="N42">
            <v>9</v>
          </cell>
          <cell r="O42">
            <v>12</v>
          </cell>
          <cell r="P42">
            <v>3</v>
          </cell>
          <cell r="Q42">
            <v>3</v>
          </cell>
          <cell r="R42">
            <v>6</v>
          </cell>
          <cell r="S42">
            <v>6</v>
          </cell>
        </row>
        <row r="43">
          <cell r="A43" t="str">
            <v>Suggestion Scheme Score(5)</v>
          </cell>
          <cell r="B43">
            <v>5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5</v>
          </cell>
          <cell r="J43">
            <v>0</v>
          </cell>
          <cell r="K43">
            <v>0</v>
          </cell>
          <cell r="L43">
            <v>2.6315789473684208</v>
          </cell>
          <cell r="M43">
            <v>0</v>
          </cell>
          <cell r="N43">
            <v>0</v>
          </cell>
          <cell r="O43">
            <v>1</v>
          </cell>
          <cell r="P43">
            <v>1</v>
          </cell>
          <cell r="Q43">
            <v>1</v>
          </cell>
          <cell r="R43">
            <v>0</v>
          </cell>
          <cell r="S43">
            <v>0</v>
          </cell>
        </row>
        <row r="44">
          <cell r="A44" t="str">
            <v>Note: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  <cell r="I44">
            <v>0</v>
          </cell>
          <cell r="J44">
            <v>0</v>
          </cell>
          <cell r="K44">
            <v>1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A45" t="str">
            <v>5 S Audit Score(5)</v>
          </cell>
          <cell r="B45">
            <v>3.42</v>
          </cell>
          <cell r="C45">
            <v>3.15</v>
          </cell>
          <cell r="D45">
            <v>3.15</v>
          </cell>
          <cell r="E45">
            <v>3.15</v>
          </cell>
          <cell r="F45">
            <v>3.15</v>
          </cell>
          <cell r="G45">
            <v>3.15</v>
          </cell>
          <cell r="H45">
            <v>4.7300000000000004</v>
          </cell>
          <cell r="I45">
            <v>4.7300000000000004</v>
          </cell>
          <cell r="J45">
            <v>4.7300000000000004</v>
          </cell>
          <cell r="K45">
            <v>4.7300000000000004</v>
          </cell>
          <cell r="L45">
            <v>4.7300000000000004</v>
          </cell>
          <cell r="M45">
            <v>3</v>
          </cell>
          <cell r="N45">
            <v>4</v>
          </cell>
          <cell r="O45">
            <v>3</v>
          </cell>
          <cell r="P45">
            <v>23</v>
          </cell>
          <cell r="Q45">
            <v>0</v>
          </cell>
          <cell r="R45">
            <v>4.7300000000000004</v>
          </cell>
          <cell r="S45">
            <v>3.5</v>
          </cell>
        </row>
        <row r="46">
          <cell r="A46" t="str">
            <v>*  Internal performance score has been completely revised to incorporate</v>
          </cell>
          <cell r="B46">
            <v>2.0408163265306123</v>
          </cell>
          <cell r="C46">
            <v>0</v>
          </cell>
          <cell r="D46">
            <v>1.0204081632653061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5</v>
          </cell>
          <cell r="P46">
            <v>5</v>
          </cell>
          <cell r="Q46">
            <v>0</v>
          </cell>
          <cell r="R46">
            <v>0</v>
          </cell>
          <cell r="S46">
            <v>0</v>
          </cell>
        </row>
        <row r="47">
          <cell r="A47" t="str">
            <v>CELL</v>
          </cell>
          <cell r="B47" t="str">
            <v>WIRE CUTTING</v>
          </cell>
          <cell r="C47" t="str">
            <v>LEAD PREP.</v>
          </cell>
          <cell r="D47" t="str">
            <v>207 Focussed Factory</v>
          </cell>
          <cell r="E47" t="str">
            <v>MCV / HCV / LCV Focussed Factory</v>
          </cell>
          <cell r="F47" t="str">
            <v>SAFARI Focussed Factory</v>
          </cell>
          <cell r="G47" t="str">
            <v>SIERRA</v>
          </cell>
          <cell r="H47" t="str">
            <v>HCV/MCV</v>
          </cell>
          <cell r="I47" t="str">
            <v>Commercial</v>
          </cell>
          <cell r="J47" t="str">
            <v>Q.P.</v>
          </cell>
          <cell r="K47" t="str">
            <v>MAINTENANCE</v>
          </cell>
          <cell r="L47">
            <v>83.75</v>
          </cell>
          <cell r="M47" t="str">
            <v>MARKETING</v>
          </cell>
          <cell r="N47" t="str">
            <v>COMMERCIAL</v>
          </cell>
          <cell r="O47" t="str">
            <v>HRD</v>
          </cell>
          <cell r="P47" t="str">
            <v>ENGINEERING</v>
          </cell>
          <cell r="Q47" t="str">
            <v>PLANT SCORE</v>
          </cell>
          <cell r="R47">
            <v>92</v>
          </cell>
          <cell r="S47">
            <v>83</v>
          </cell>
        </row>
        <row r="48">
          <cell r="A48" t="str">
            <v>JAN'99</v>
          </cell>
          <cell r="B48">
            <v>80.08</v>
          </cell>
          <cell r="C48">
            <v>68.81</v>
          </cell>
          <cell r="D48">
            <v>71.27</v>
          </cell>
          <cell r="E48">
            <v>0</v>
          </cell>
          <cell r="F48">
            <v>3</v>
          </cell>
          <cell r="G48">
            <v>0</v>
          </cell>
          <cell r="H48">
            <v>0</v>
          </cell>
          <cell r="I48">
            <v>13.67</v>
          </cell>
          <cell r="J48">
            <v>60</v>
          </cell>
          <cell r="K48">
            <v>5</v>
          </cell>
          <cell r="L48">
            <v>0</v>
          </cell>
          <cell r="M48">
            <v>0</v>
          </cell>
          <cell r="N48" t="str">
            <v>N.A</v>
          </cell>
          <cell r="O48" t="str">
            <v>N.A</v>
          </cell>
          <cell r="P48" t="str">
            <v>N.A</v>
          </cell>
          <cell r="Q48" t="str">
            <v>N.A</v>
          </cell>
          <cell r="R48">
            <v>3</v>
          </cell>
          <cell r="S48">
            <v>0</v>
          </cell>
        </row>
        <row r="49">
          <cell r="A49" t="str">
            <v>FEB'99</v>
          </cell>
          <cell r="B49">
            <v>80.42</v>
          </cell>
          <cell r="C49">
            <v>73.599999999999994</v>
          </cell>
          <cell r="D49">
            <v>52.66</v>
          </cell>
          <cell r="I49">
            <v>45.7</v>
          </cell>
          <cell r="J49">
            <v>63.59</v>
          </cell>
          <cell r="N49" t="str">
            <v>N.A</v>
          </cell>
          <cell r="O49" t="str">
            <v>N.A</v>
          </cell>
          <cell r="P49" t="str">
            <v>N.A</v>
          </cell>
          <cell r="Q49" t="str">
            <v>N.A</v>
          </cell>
        </row>
        <row r="50">
          <cell r="A50" t="str">
            <v>MAR(WK-1)</v>
          </cell>
          <cell r="B50">
            <v>73.42</v>
          </cell>
          <cell r="C50">
            <v>65.150000000000006</v>
          </cell>
          <cell r="D50">
            <v>63.15</v>
          </cell>
          <cell r="E50">
            <v>63.15</v>
          </cell>
          <cell r="F50">
            <v>66.150000000000006</v>
          </cell>
          <cell r="G50">
            <v>63.15</v>
          </cell>
          <cell r="H50">
            <v>44.730000000000004</v>
          </cell>
          <cell r="I50">
            <v>57.230000000000004</v>
          </cell>
          <cell r="J50">
            <v>42.230000000000004</v>
          </cell>
          <cell r="K50">
            <v>57.230000000000004</v>
          </cell>
          <cell r="L50">
            <v>54.028245614035086</v>
          </cell>
          <cell r="M50">
            <v>50</v>
          </cell>
          <cell r="N50">
            <v>5</v>
          </cell>
          <cell r="O50">
            <v>5</v>
          </cell>
          <cell r="P50">
            <v>3</v>
          </cell>
          <cell r="Q50">
            <v>2.75</v>
          </cell>
          <cell r="R50">
            <v>67.73</v>
          </cell>
          <cell r="S50">
            <v>68.5</v>
          </cell>
        </row>
        <row r="51">
          <cell r="A51" t="str">
            <v>MAR(WK-2)</v>
          </cell>
        </row>
        <row r="52">
          <cell r="A52" t="str">
            <v>MAR(WK-3)</v>
          </cell>
        </row>
        <row r="53">
          <cell r="A53" t="str">
            <v>MAR(WK-4)</v>
          </cell>
        </row>
        <row r="54">
          <cell r="A54" t="str">
            <v>MAR(WK-5)</v>
          </cell>
        </row>
        <row r="55">
          <cell r="A55" t="str">
            <v>MAR'99</v>
          </cell>
        </row>
        <row r="56">
          <cell r="A56" t="str">
            <v>MAR'99</v>
          </cell>
          <cell r="B56">
            <v>78.09</v>
          </cell>
          <cell r="C56">
            <v>89.73</v>
          </cell>
          <cell r="D56">
            <v>90.39</v>
          </cell>
          <cell r="E56">
            <v>80.459999999999994</v>
          </cell>
          <cell r="F56">
            <v>80.400000000000006</v>
          </cell>
          <cell r="G56">
            <v>87.24</v>
          </cell>
          <cell r="H56">
            <v>62.66</v>
          </cell>
          <cell r="I56">
            <v>69.150000000000006</v>
          </cell>
          <cell r="J56">
            <v>65.12</v>
          </cell>
          <cell r="N56">
            <v>15.25</v>
          </cell>
          <cell r="O56">
            <v>39.590000000000003</v>
          </cell>
          <cell r="P56" t="str">
            <v>N.A</v>
          </cell>
          <cell r="Q56">
            <v>25.41</v>
          </cell>
        </row>
        <row r="57">
          <cell r="A57" t="str">
            <v xml:space="preserve"> APRIL'99</v>
          </cell>
          <cell r="B57">
            <v>77.400000000000006</v>
          </cell>
          <cell r="C57">
            <v>68.150000000000006</v>
          </cell>
          <cell r="D57">
            <v>81</v>
          </cell>
          <cell r="E57">
            <v>82.75</v>
          </cell>
          <cell r="F57">
            <v>80.33</v>
          </cell>
          <cell r="G57">
            <v>82.5</v>
          </cell>
          <cell r="H57">
            <v>82.06</v>
          </cell>
          <cell r="I57">
            <v>47</v>
          </cell>
          <cell r="J57">
            <v>61.55</v>
          </cell>
          <cell r="M57">
            <v>72.25</v>
          </cell>
          <cell r="N57">
            <v>12.85</v>
          </cell>
          <cell r="O57">
            <v>36.107142857142861</v>
          </cell>
          <cell r="P57" t="str">
            <v>N.A</v>
          </cell>
          <cell r="Q57">
            <v>63.15</v>
          </cell>
        </row>
        <row r="58">
          <cell r="A58" t="str">
            <v>MAY'99</v>
          </cell>
          <cell r="D58">
            <v>51.84</v>
          </cell>
          <cell r="E58">
            <v>52.77</v>
          </cell>
          <cell r="F58">
            <v>43.41</v>
          </cell>
          <cell r="I58">
            <v>44.58</v>
          </cell>
          <cell r="J58">
            <v>49.92</v>
          </cell>
          <cell r="M58">
            <v>51.4</v>
          </cell>
          <cell r="N58">
            <v>36.64</v>
          </cell>
          <cell r="O58">
            <v>25.75</v>
          </cell>
          <cell r="P58">
            <v>53.26</v>
          </cell>
          <cell r="Q58">
            <v>53.9</v>
          </cell>
        </row>
        <row r="59">
          <cell r="A59" t="str">
            <v>MAY(WK-1)</v>
          </cell>
          <cell r="B59" t="e">
            <v>#REF!</v>
          </cell>
          <cell r="C59" t="e">
            <v>#REF!</v>
          </cell>
          <cell r="D59" t="e">
            <v>#REF!</v>
          </cell>
          <cell r="E59" t="e">
            <v>#REF!</v>
          </cell>
          <cell r="F59" t="e">
            <v>#REF!</v>
          </cell>
          <cell r="G59" t="e">
            <v>#REF!</v>
          </cell>
          <cell r="H59" t="e">
            <v>#REF!</v>
          </cell>
          <cell r="I59" t="e">
            <v>#REF!</v>
          </cell>
          <cell r="J59" t="e">
            <v>#REF!</v>
          </cell>
          <cell r="O59">
            <v>0</v>
          </cell>
          <cell r="P59">
            <v>44.25</v>
          </cell>
          <cell r="Q59">
            <v>64.73</v>
          </cell>
        </row>
        <row r="60">
          <cell r="A60" t="str">
            <v>JUNE(WK-1)</v>
          </cell>
          <cell r="D60" t="e">
            <v>#REF!</v>
          </cell>
          <cell r="E60">
            <v>52.437750382704792</v>
          </cell>
          <cell r="F60">
            <v>52.24962102383784</v>
          </cell>
          <cell r="I60">
            <v>41</v>
          </cell>
          <cell r="J60" t="e">
            <v>#REF!</v>
          </cell>
          <cell r="M60">
            <v>55</v>
          </cell>
          <cell r="N60">
            <v>36.64</v>
          </cell>
          <cell r="O60">
            <v>24.25</v>
          </cell>
          <cell r="P60">
            <v>50</v>
          </cell>
          <cell r="Q60">
            <v>50</v>
          </cell>
        </row>
        <row r="61">
          <cell r="A61" t="str">
            <v>JUNE(WK-2)</v>
          </cell>
          <cell r="D61" t="e">
            <v>#REF!</v>
          </cell>
          <cell r="E61">
            <v>53.551478117258611</v>
          </cell>
          <cell r="F61">
            <v>44.382451292429792</v>
          </cell>
          <cell r="I61">
            <v>38</v>
          </cell>
          <cell r="J61">
            <v>65</v>
          </cell>
          <cell r="M61">
            <v>60</v>
          </cell>
          <cell r="N61">
            <v>37</v>
          </cell>
          <cell r="O61">
            <v>24.25</v>
          </cell>
          <cell r="P61">
            <v>48</v>
          </cell>
          <cell r="Q61">
            <v>52</v>
          </cell>
        </row>
        <row r="62">
          <cell r="A62" t="str">
            <v>JUNE(WK-3)</v>
          </cell>
          <cell r="D62" t="e">
            <v>#REF!</v>
          </cell>
          <cell r="E62">
            <v>51.368200799457888</v>
          </cell>
          <cell r="F62">
            <v>65.002944630129917</v>
          </cell>
          <cell r="I62">
            <v>38</v>
          </cell>
          <cell r="J62">
            <v>57</v>
          </cell>
          <cell r="M62">
            <v>62</v>
          </cell>
          <cell r="N62">
            <v>37</v>
          </cell>
          <cell r="O62">
            <v>34.25</v>
          </cell>
          <cell r="P62">
            <v>48</v>
          </cell>
          <cell r="Q62">
            <v>53</v>
          </cell>
        </row>
        <row r="63">
          <cell r="A63" t="str">
            <v>JUNE(WK-4)</v>
          </cell>
          <cell r="D63">
            <v>55.7</v>
          </cell>
          <cell r="E63">
            <v>54.56</v>
          </cell>
          <cell r="F63">
            <v>53</v>
          </cell>
          <cell r="I63">
            <v>50.59</v>
          </cell>
          <cell r="J63">
            <v>53.89</v>
          </cell>
          <cell r="M63" t="str">
            <v>---</v>
          </cell>
          <cell r="N63">
            <v>37</v>
          </cell>
          <cell r="O63">
            <v>34.25</v>
          </cell>
          <cell r="P63">
            <v>48</v>
          </cell>
          <cell r="Q63">
            <v>53</v>
          </cell>
        </row>
        <row r="64">
          <cell r="A64" t="str">
            <v>JUNE(WK-5)</v>
          </cell>
          <cell r="D64" t="e">
            <v>#REF!</v>
          </cell>
          <cell r="E64">
            <v>0</v>
          </cell>
          <cell r="F64">
            <v>53.608744968858588</v>
          </cell>
          <cell r="I64">
            <v>67.09</v>
          </cell>
          <cell r="J64" t="e">
            <v>#REF!</v>
          </cell>
          <cell r="M64">
            <v>0</v>
          </cell>
          <cell r="O64">
            <v>0</v>
          </cell>
          <cell r="P64" t="e">
            <v>#REF!</v>
          </cell>
        </row>
        <row r="65">
          <cell r="A65" t="str">
            <v>JUNE'99</v>
          </cell>
          <cell r="D65">
            <v>54</v>
          </cell>
          <cell r="E65">
            <v>53</v>
          </cell>
          <cell r="F65">
            <v>48.6</v>
          </cell>
          <cell r="I65">
            <v>41.897500000000001</v>
          </cell>
          <cell r="J65" t="e">
            <v>#REF!</v>
          </cell>
          <cell r="K65">
            <v>53.33</v>
          </cell>
          <cell r="M65">
            <v>59</v>
          </cell>
          <cell r="N65">
            <v>37</v>
          </cell>
          <cell r="O65">
            <v>29</v>
          </cell>
          <cell r="P65">
            <v>52</v>
          </cell>
          <cell r="Q65" t="e">
            <v>#REF!</v>
          </cell>
        </row>
        <row r="66">
          <cell r="A66" t="str">
            <v>Jul(wk-1)</v>
          </cell>
          <cell r="D66" t="e">
            <v>#REF!</v>
          </cell>
          <cell r="E66">
            <v>58.753381835283875</v>
          </cell>
          <cell r="F66">
            <v>52.228138536488011</v>
          </cell>
          <cell r="I66">
            <v>63.22</v>
          </cell>
          <cell r="J66">
            <v>65.537617869512971</v>
          </cell>
          <cell r="M66">
            <v>67.73</v>
          </cell>
          <cell r="O66">
            <v>75.5</v>
          </cell>
        </row>
        <row r="67">
          <cell r="A67" t="str">
            <v>Jul(wk-2)</v>
          </cell>
          <cell r="D67" t="e">
            <v>#REF!</v>
          </cell>
          <cell r="E67">
            <v>46.504431621894142</v>
          </cell>
          <cell r="F67">
            <v>62.622960269463796</v>
          </cell>
          <cell r="I67">
            <v>56.44</v>
          </cell>
          <cell r="J67">
            <v>83.450123047799337</v>
          </cell>
          <cell r="M67">
            <v>68.5</v>
          </cell>
          <cell r="O67">
            <v>74.5</v>
          </cell>
        </row>
        <row r="68">
          <cell r="A68" t="str">
            <v>Jul(wk-3)</v>
          </cell>
          <cell r="D68" t="e">
            <v>#REF!</v>
          </cell>
          <cell r="E68">
            <v>49.823873342066456</v>
          </cell>
          <cell r="F68">
            <v>64.52641624122117</v>
          </cell>
          <cell r="I68">
            <v>61.55</v>
          </cell>
          <cell r="J68">
            <v>87.886174728298897</v>
          </cell>
          <cell r="M68">
            <v>71.16</v>
          </cell>
          <cell r="O68">
            <v>5.2</v>
          </cell>
        </row>
        <row r="69">
          <cell r="A69" t="str">
            <v>Jul(wk-4)</v>
          </cell>
          <cell r="D69" t="e">
            <v>#REF!</v>
          </cell>
          <cell r="E69">
            <v>52.771662988411236</v>
          </cell>
          <cell r="F69">
            <v>54.43132500166378</v>
          </cell>
          <cell r="I69">
            <v>60.83</v>
          </cell>
          <cell r="J69">
            <v>91.570717372515134</v>
          </cell>
          <cell r="M69">
            <v>69.17</v>
          </cell>
          <cell r="O69">
            <v>63.66</v>
          </cell>
        </row>
        <row r="70">
          <cell r="A70" t="str">
            <v>Jul(wk-5)</v>
          </cell>
          <cell r="D70" t="e">
            <v>#REF!</v>
          </cell>
          <cell r="E70">
            <v>54.046458296613366</v>
          </cell>
          <cell r="F70">
            <v>49.47057793192181</v>
          </cell>
          <cell r="I70">
            <v>60.11</v>
          </cell>
          <cell r="J70">
            <v>84.127234661570498</v>
          </cell>
          <cell r="M70">
            <v>69</v>
          </cell>
          <cell r="O70">
            <v>84</v>
          </cell>
        </row>
        <row r="71">
          <cell r="A71" t="str">
            <v>JULY'99</v>
          </cell>
          <cell r="D71" t="e">
            <v>#REF!</v>
          </cell>
          <cell r="E71">
            <v>54.268581621548314</v>
          </cell>
          <cell r="F71">
            <v>57.013276691277717</v>
          </cell>
          <cell r="I71">
            <v>50.43</v>
          </cell>
          <cell r="J71">
            <v>86.224408957907016</v>
          </cell>
          <cell r="K71">
            <v>44.612000000000002</v>
          </cell>
          <cell r="M71">
            <v>73.932000000000002</v>
          </cell>
          <cell r="O71">
            <v>60.731999999999999</v>
          </cell>
          <cell r="P71">
            <v>45.688000000000002</v>
          </cell>
          <cell r="Q71" t="e">
            <v>#REF!</v>
          </cell>
        </row>
        <row r="72">
          <cell r="A72" t="str">
            <v>AUG.(WK-1)</v>
          </cell>
          <cell r="D72" t="e">
            <v>#REF!</v>
          </cell>
          <cell r="E72">
            <v>64.879622952187887</v>
          </cell>
          <cell r="F72">
            <v>62.27445537994258</v>
          </cell>
          <cell r="I72">
            <v>46.22</v>
          </cell>
          <cell r="J72">
            <v>35.240213886646529</v>
          </cell>
          <cell r="K72">
            <v>56.15</v>
          </cell>
          <cell r="M72">
            <v>58.75</v>
          </cell>
          <cell r="O72">
            <v>33.909999999999997</v>
          </cell>
          <cell r="Q72" t="e">
            <v>#REF!</v>
          </cell>
        </row>
        <row r="73">
          <cell r="A73" t="str">
            <v>AUG.(WK-2)</v>
          </cell>
          <cell r="D73" t="e">
            <v>#REF!</v>
          </cell>
          <cell r="E73">
            <v>59.179283556064782</v>
          </cell>
          <cell r="F73">
            <v>66.946812643928823</v>
          </cell>
          <cell r="I73">
            <v>66.026666666666671</v>
          </cell>
          <cell r="J73">
            <v>74.974557679903768</v>
          </cell>
          <cell r="K73">
            <v>47.29</v>
          </cell>
          <cell r="M73">
            <v>59.129999999999995</v>
          </cell>
          <cell r="O73">
            <v>88.73</v>
          </cell>
          <cell r="Q73" t="e">
            <v>#REF!</v>
          </cell>
        </row>
        <row r="74">
          <cell r="A74" t="str">
            <v>AUG.(WK-3)</v>
          </cell>
          <cell r="D74" t="e">
            <v>#REF!</v>
          </cell>
          <cell r="E74">
            <v>53.52660871065671</v>
          </cell>
          <cell r="F74">
            <v>58.708152805159308</v>
          </cell>
          <cell r="I74">
            <v>58.5</v>
          </cell>
          <cell r="J74">
            <v>41.592873181321252</v>
          </cell>
          <cell r="K74">
            <v>57.07</v>
          </cell>
          <cell r="M74">
            <v>59.25</v>
          </cell>
          <cell r="O74">
            <v>63.55</v>
          </cell>
          <cell r="Q74" t="e">
            <v>#REF!</v>
          </cell>
        </row>
        <row r="75">
          <cell r="A75" t="str">
            <v>AUG(WK-4)</v>
          </cell>
          <cell r="D75" t="e">
            <v>#REF!</v>
          </cell>
          <cell r="E75">
            <v>53.858072644706027</v>
          </cell>
          <cell r="F75">
            <v>57.40118440047678</v>
          </cell>
          <cell r="I75">
            <v>62.5</v>
          </cell>
          <cell r="J75">
            <v>64.278933613697802</v>
          </cell>
          <cell r="K75">
            <v>65.150000000000006</v>
          </cell>
          <cell r="M75">
            <v>59.5</v>
          </cell>
          <cell r="Q75" t="e">
            <v>#REF!</v>
          </cell>
        </row>
        <row r="76">
          <cell r="A76" t="str">
            <v>AUG(WK-5)</v>
          </cell>
          <cell r="D76" t="e">
            <v>#REF!</v>
          </cell>
          <cell r="E76">
            <v>59.917006094463247</v>
          </cell>
          <cell r="F76">
            <v>73.389008507342439</v>
          </cell>
          <cell r="I76">
            <v>70.5</v>
          </cell>
          <cell r="J76">
            <v>71.864969043797288</v>
          </cell>
          <cell r="K76">
            <v>65.393333333333331</v>
          </cell>
          <cell r="M76">
            <v>59.5</v>
          </cell>
          <cell r="Q76" t="e">
            <v>#REF!</v>
          </cell>
        </row>
        <row r="77">
          <cell r="A77" t="str">
            <v>AUG'99</v>
          </cell>
          <cell r="D77" t="e">
            <v>#REF!</v>
          </cell>
          <cell r="E77">
            <v>59.046695525078313</v>
          </cell>
          <cell r="F77">
            <v>59.467827108531544</v>
          </cell>
          <cell r="I77">
            <v>64.23266666666666</v>
          </cell>
          <cell r="J77">
            <v>60.182806334203789</v>
          </cell>
          <cell r="K77">
            <v>64.616666666666674</v>
          </cell>
          <cell r="M77">
            <v>59.225999999999999</v>
          </cell>
          <cell r="O77">
            <v>69.546000000000006</v>
          </cell>
          <cell r="P77">
            <v>53.078000000000003</v>
          </cell>
          <cell r="Q77" t="e">
            <v>#REF!</v>
          </cell>
        </row>
        <row r="78">
          <cell r="A78" t="str">
            <v>SEPT (WK-1)</v>
          </cell>
          <cell r="D78" t="e">
            <v>#REF!</v>
          </cell>
          <cell r="E78">
            <v>59.046695525078313</v>
          </cell>
          <cell r="F78">
            <v>63.282472196466742</v>
          </cell>
          <cell r="I78">
            <v>68.33</v>
          </cell>
          <cell r="J78">
            <v>81.674546369880247</v>
          </cell>
          <cell r="K78">
            <v>56.63333333333334</v>
          </cell>
          <cell r="M78">
            <v>59.370000000000005</v>
          </cell>
          <cell r="O78">
            <v>82.55</v>
          </cell>
          <cell r="P78">
            <v>87.16</v>
          </cell>
          <cell r="Q78" t="e">
            <v>#REF!</v>
          </cell>
        </row>
        <row r="79">
          <cell r="A79" t="str">
            <v>SEPT (WK-2)</v>
          </cell>
          <cell r="D79" t="e">
            <v>#REF!</v>
          </cell>
          <cell r="E79">
            <v>63.327284340475799</v>
          </cell>
          <cell r="F79">
            <v>80.053746319919981</v>
          </cell>
          <cell r="I79">
            <v>68.12</v>
          </cell>
          <cell r="J79">
            <v>65.952690758430194</v>
          </cell>
          <cell r="K79">
            <v>34.283333333333331</v>
          </cell>
          <cell r="M79">
            <v>58.75</v>
          </cell>
          <cell r="O79">
            <v>84.91</v>
          </cell>
          <cell r="P79">
            <v>72.37</v>
          </cell>
          <cell r="Q79" t="e">
            <v>#REF!</v>
          </cell>
        </row>
        <row r="80">
          <cell r="A80" t="str">
            <v>SEPT(WK-3)</v>
          </cell>
          <cell r="D80">
            <v>65</v>
          </cell>
          <cell r="E80">
            <v>57</v>
          </cell>
          <cell r="F80">
            <v>45</v>
          </cell>
          <cell r="I80">
            <v>64</v>
          </cell>
          <cell r="J80">
            <v>55</v>
          </cell>
          <cell r="K80">
            <v>33</v>
          </cell>
          <cell r="M80">
            <v>45</v>
          </cell>
          <cell r="O80">
            <v>84</v>
          </cell>
          <cell r="P80">
            <v>59</v>
          </cell>
          <cell r="Q80">
            <v>56.333333333333336</v>
          </cell>
        </row>
        <row r="81">
          <cell r="A81" t="str">
            <v>SEPT(WK-4)</v>
          </cell>
          <cell r="D81">
            <v>75.61</v>
          </cell>
          <cell r="E81">
            <v>56.46</v>
          </cell>
          <cell r="F81">
            <v>71.66</v>
          </cell>
          <cell r="I81">
            <v>65.7</v>
          </cell>
          <cell r="J81">
            <v>64</v>
          </cell>
          <cell r="K81">
            <v>25.42</v>
          </cell>
          <cell r="M81">
            <v>43.37</v>
          </cell>
          <cell r="O81">
            <v>85.9</v>
          </cell>
          <cell r="P81">
            <v>72.16</v>
          </cell>
          <cell r="Q81">
            <v>62.25333333333333</v>
          </cell>
        </row>
        <row r="82">
          <cell r="A82" t="str">
            <v>SEPT(WK-5)</v>
          </cell>
          <cell r="D82" t="e">
            <v>#REF!</v>
          </cell>
          <cell r="E82">
            <v>64.487831694844886</v>
          </cell>
          <cell r="F82">
            <v>79.300551705064279</v>
          </cell>
          <cell r="I82">
            <v>66.832999999999998</v>
          </cell>
          <cell r="J82">
            <v>16.225714285714282</v>
          </cell>
          <cell r="K82">
            <v>60.436491228070174</v>
          </cell>
          <cell r="M82">
            <v>51.22</v>
          </cell>
          <cell r="O82">
            <v>79.89</v>
          </cell>
          <cell r="P82">
            <v>71.86</v>
          </cell>
          <cell r="Q82" t="e">
            <v>#REF!</v>
          </cell>
        </row>
        <row r="83">
          <cell r="A83" t="str">
            <v>SEP'99</v>
          </cell>
          <cell r="D83" t="e">
            <v>#REF!</v>
          </cell>
          <cell r="E83">
            <v>60.064362312079801</v>
          </cell>
          <cell r="F83">
            <v>67.8593540442902</v>
          </cell>
          <cell r="G83">
            <v>0</v>
          </cell>
          <cell r="H83">
            <v>0</v>
          </cell>
          <cell r="I83">
            <v>66.596599999999995</v>
          </cell>
          <cell r="J83">
            <v>56.570590282804936</v>
          </cell>
          <cell r="K83">
            <v>41.954631578947371</v>
          </cell>
          <cell r="L83">
            <v>0</v>
          </cell>
          <cell r="M83">
            <v>51.542000000000009</v>
          </cell>
          <cell r="N83">
            <v>0</v>
          </cell>
          <cell r="O83">
            <v>83.45</v>
          </cell>
          <cell r="P83">
            <v>72.510000000000005</v>
          </cell>
          <cell r="Q83" t="e">
            <v>#REF!</v>
          </cell>
        </row>
        <row r="84">
          <cell r="A84" t="str">
            <v>OCT(wk-1)</v>
          </cell>
          <cell r="B84" t="str">
            <v>OCT(wk-1)</v>
          </cell>
          <cell r="C84" t="str">
            <v>OCT(wk-1)</v>
          </cell>
          <cell r="D84" t="e">
            <v>#REF!</v>
          </cell>
          <cell r="E84">
            <v>58.544077829690551</v>
          </cell>
          <cell r="F84">
            <v>59.600799139855617</v>
          </cell>
          <cell r="I84">
            <v>78</v>
          </cell>
          <cell r="J84">
            <v>87.862923103561059</v>
          </cell>
          <cell r="K84">
            <v>68.49666666666667</v>
          </cell>
          <cell r="M84">
            <v>72.12</v>
          </cell>
          <cell r="O84">
            <v>87.55</v>
          </cell>
          <cell r="P84">
            <v>86.86</v>
          </cell>
          <cell r="Q84" t="e">
            <v>#REF!</v>
          </cell>
        </row>
        <row r="85">
          <cell r="A85" t="str">
            <v>OCT(wk-2)</v>
          </cell>
          <cell r="B85" t="str">
            <v>OCT(wk-2)</v>
          </cell>
          <cell r="C85" t="str">
            <v>OCT(wk-2)</v>
          </cell>
          <cell r="D85" t="e">
            <v>#REF!</v>
          </cell>
          <cell r="E85">
            <v>58.197459215609278</v>
          </cell>
          <cell r="F85">
            <v>72.773276311597527</v>
          </cell>
          <cell r="I85">
            <v>74.599999999999994</v>
          </cell>
          <cell r="J85">
            <v>72.780781758957659</v>
          </cell>
          <cell r="K85">
            <v>23.27</v>
          </cell>
          <cell r="M85">
            <v>72.599999999999994</v>
          </cell>
          <cell r="O85">
            <v>85.92</v>
          </cell>
          <cell r="P85">
            <v>87.25</v>
          </cell>
          <cell r="Q85" t="e">
            <v>#REF!</v>
          </cell>
        </row>
        <row r="86">
          <cell r="A86" t="str">
            <v>OCT(wk-3)</v>
          </cell>
          <cell r="B86" t="str">
            <v>OCT(wk-3)</v>
          </cell>
          <cell r="C86" t="str">
            <v>OCT(wk-3)</v>
          </cell>
          <cell r="D86" t="e">
            <v>#REF!</v>
          </cell>
          <cell r="E86">
            <v>58.250116784535209</v>
          </cell>
          <cell r="F86">
            <v>18.426845342447603</v>
          </cell>
          <cell r="I86">
            <v>77.599999999999994</v>
          </cell>
          <cell r="J86">
            <v>79.472856166346929</v>
          </cell>
          <cell r="K86">
            <v>35.926666666666662</v>
          </cell>
          <cell r="M86">
            <v>73.433333333333337</v>
          </cell>
          <cell r="O86">
            <v>82</v>
          </cell>
          <cell r="P86">
            <v>70</v>
          </cell>
          <cell r="Q86" t="e">
            <v>#REF!</v>
          </cell>
        </row>
        <row r="87">
          <cell r="A87" t="str">
            <v>OCT(wk-4)</v>
          </cell>
          <cell r="D87" t="e">
            <v>#REF!</v>
          </cell>
          <cell r="E87">
            <v>59.711934580697609</v>
          </cell>
          <cell r="F87">
            <v>45.871902525869018</v>
          </cell>
          <cell r="I87">
            <v>71.099999999999994</v>
          </cell>
          <cell r="J87">
            <v>76.711350696859625</v>
          </cell>
          <cell r="K87">
            <v>49.2</v>
          </cell>
          <cell r="M87">
            <v>72.333333333333343</v>
          </cell>
          <cell r="O87">
            <v>87.666666666666671</v>
          </cell>
          <cell r="P87">
            <v>23.647597254004577</v>
          </cell>
          <cell r="Q87" t="e">
            <v>#REF!</v>
          </cell>
        </row>
        <row r="88">
          <cell r="A88" t="str">
            <v>OCT(wk-5)</v>
          </cell>
          <cell r="D88">
            <v>72</v>
          </cell>
          <cell r="E88">
            <v>54</v>
          </cell>
          <cell r="F88">
            <v>79</v>
          </cell>
          <cell r="I88">
            <v>65</v>
          </cell>
          <cell r="J88">
            <v>82</v>
          </cell>
          <cell r="K88">
            <v>46</v>
          </cell>
          <cell r="M88">
            <v>70</v>
          </cell>
          <cell r="O88">
            <v>74</v>
          </cell>
          <cell r="P88">
            <v>61</v>
          </cell>
          <cell r="Q88">
            <v>67</v>
          </cell>
        </row>
        <row r="89">
          <cell r="A89" t="str">
            <v>OCT(wk-6)</v>
          </cell>
          <cell r="D89" t="e">
            <v>#REF!</v>
          </cell>
          <cell r="E89">
            <v>54.645799049201962</v>
          </cell>
          <cell r="F89">
            <v>55.817593178947682</v>
          </cell>
          <cell r="I89">
            <v>65.099999999999994</v>
          </cell>
          <cell r="J89">
            <v>83.5</v>
          </cell>
          <cell r="K89">
            <v>69.283333333333331</v>
          </cell>
          <cell r="M89">
            <v>72.31</v>
          </cell>
          <cell r="O89">
            <v>73.95</v>
          </cell>
          <cell r="P89">
            <v>39.629999999999995</v>
          </cell>
          <cell r="Q89" t="e">
            <v>#REF!</v>
          </cell>
        </row>
        <row r="90">
          <cell r="A90" t="str">
            <v>OCT' 99</v>
          </cell>
          <cell r="D90" t="e">
            <v>#REF!</v>
          </cell>
          <cell r="E90">
            <v>58.369676074995475</v>
          </cell>
          <cell r="F90">
            <v>68.680231562485716</v>
          </cell>
          <cell r="I90">
            <v>73.19277575757576</v>
          </cell>
          <cell r="J90">
            <v>80.651161001796623</v>
          </cell>
          <cell r="K90">
            <v>48.522804318488525</v>
          </cell>
          <cell r="M90">
            <v>62.636877777777784</v>
          </cell>
          <cell r="O90">
            <v>58.034659259259257</v>
          </cell>
          <cell r="P90">
            <v>53.267105263157895</v>
          </cell>
          <cell r="Q90" t="e">
            <v>#REF!</v>
          </cell>
        </row>
        <row r="91">
          <cell r="A91" t="str">
            <v>NOV(WK-1)</v>
          </cell>
          <cell r="D91" t="e">
            <v>#REF!</v>
          </cell>
          <cell r="E91">
            <v>58.496370646005261</v>
          </cell>
          <cell r="F91">
            <v>76.643851697960628</v>
          </cell>
          <cell r="I91">
            <v>83.534999999999997</v>
          </cell>
          <cell r="J91">
            <v>64.155741263294985</v>
          </cell>
          <cell r="K91">
            <v>30.903333333333336</v>
          </cell>
          <cell r="L91">
            <v>0</v>
          </cell>
          <cell r="M91">
            <v>33.15</v>
          </cell>
          <cell r="N91">
            <v>0</v>
          </cell>
          <cell r="O91">
            <v>78</v>
          </cell>
          <cell r="P91">
            <v>32.299999999999997</v>
          </cell>
          <cell r="Q91" t="e">
            <v>#REF!</v>
          </cell>
        </row>
        <row r="92">
          <cell r="A92" t="str">
            <v>NOV(WK-2)</v>
          </cell>
          <cell r="D92" t="e">
            <v>#REF!</v>
          </cell>
          <cell r="E92">
            <v>56.355388612638926</v>
          </cell>
          <cell r="F92">
            <v>70.954391946622565</v>
          </cell>
          <cell r="I92">
            <v>77.7</v>
          </cell>
          <cell r="J92">
            <v>82.762731173250472</v>
          </cell>
          <cell r="K92">
            <v>54.066666666666663</v>
          </cell>
          <cell r="M92">
            <v>67.45</v>
          </cell>
          <cell r="O92">
            <v>52.6</v>
          </cell>
          <cell r="P92">
            <v>71.930000000000007</v>
          </cell>
          <cell r="Q92" t="e">
            <v>#REF!</v>
          </cell>
        </row>
        <row r="93">
          <cell r="A93" t="str">
            <v>NOV(WK-3)</v>
          </cell>
          <cell r="D93" t="e">
            <v>#REF!</v>
          </cell>
          <cell r="E93">
            <v>58.246908793531539</v>
          </cell>
          <cell r="F93">
            <v>73.430312904854858</v>
          </cell>
          <cell r="I93">
            <v>72.777777777777771</v>
          </cell>
          <cell r="J93">
            <v>82.904808855481832</v>
          </cell>
          <cell r="K93">
            <v>53.8</v>
          </cell>
          <cell r="M93">
            <v>68.683333333333337</v>
          </cell>
          <cell r="O93">
            <v>47.46</v>
          </cell>
          <cell r="P93">
            <v>54.57</v>
          </cell>
          <cell r="Q93" t="e">
            <v>#REF!</v>
          </cell>
        </row>
        <row r="94">
          <cell r="A94" t="str">
            <v>NOV(WK-4)</v>
          </cell>
          <cell r="D94" t="e">
            <v>#REF!</v>
          </cell>
          <cell r="E94">
            <v>57.228590550419014</v>
          </cell>
          <cell r="F94">
            <v>74.289064124084618</v>
          </cell>
          <cell r="I94">
            <v>67.5</v>
          </cell>
          <cell r="J94">
            <v>88.02863140432126</v>
          </cell>
          <cell r="K94">
            <v>61.798245614035082</v>
          </cell>
          <cell r="M94">
            <v>48.125</v>
          </cell>
          <cell r="O94">
            <v>68.071428571428569</v>
          </cell>
          <cell r="P94">
            <v>91.80549199084669</v>
          </cell>
          <cell r="Q94" t="e">
            <v>#REF!</v>
          </cell>
        </row>
        <row r="95">
          <cell r="A95" t="str">
            <v>NOV(WK-5)</v>
          </cell>
          <cell r="D95" t="e">
            <v>#REF!</v>
          </cell>
          <cell r="E95">
            <v>57.26</v>
          </cell>
          <cell r="F95">
            <v>59.557319913472767</v>
          </cell>
          <cell r="I95">
            <v>67.5</v>
          </cell>
          <cell r="J95">
            <v>64.155741263294985</v>
          </cell>
          <cell r="K95">
            <v>68.463333333333338</v>
          </cell>
          <cell r="M95">
            <v>73.13</v>
          </cell>
          <cell r="O95">
            <v>73.069999999999993</v>
          </cell>
          <cell r="P95">
            <v>91.803913043478261</v>
          </cell>
          <cell r="Q95" t="e">
            <v>#REF!</v>
          </cell>
        </row>
        <row r="96">
          <cell r="A96" t="str">
            <v>NOV'99</v>
          </cell>
          <cell r="D96">
            <v>78</v>
          </cell>
          <cell r="E96">
            <v>57</v>
          </cell>
          <cell r="F96">
            <v>74</v>
          </cell>
          <cell r="I96">
            <v>75</v>
          </cell>
          <cell r="J96">
            <v>85</v>
          </cell>
          <cell r="K96">
            <v>54</v>
          </cell>
          <cell r="M96">
            <v>70</v>
          </cell>
          <cell r="O96">
            <v>53</v>
          </cell>
          <cell r="P96">
            <v>92</v>
          </cell>
          <cell r="Q96">
            <v>70.888888888888886</v>
          </cell>
        </row>
        <row r="97">
          <cell r="A97" t="str">
            <v>DEC(WK-1)</v>
          </cell>
          <cell r="D97" t="e">
            <v>#REF!</v>
          </cell>
          <cell r="E97">
            <v>57.312329008055904</v>
          </cell>
          <cell r="F97">
            <v>75.08827152363358</v>
          </cell>
          <cell r="I97">
            <v>75.099999999999994</v>
          </cell>
          <cell r="J97">
            <v>86.843081391510992</v>
          </cell>
          <cell r="K97">
            <v>36.593333333333334</v>
          </cell>
          <cell r="M97">
            <v>94.993333333333339</v>
          </cell>
          <cell r="O97">
            <v>53.06</v>
          </cell>
          <cell r="P97">
            <v>90.31</v>
          </cell>
          <cell r="Q97" t="e">
            <v>#REF!</v>
          </cell>
        </row>
        <row r="98">
          <cell r="A98" t="str">
            <v>DEC(WK-2)</v>
          </cell>
          <cell r="D98" t="e">
            <v>#REF!</v>
          </cell>
          <cell r="E98">
            <v>59.078551233188882</v>
          </cell>
          <cell r="F98">
            <v>75.188075156254428</v>
          </cell>
          <cell r="I98">
            <v>68.5</v>
          </cell>
          <cell r="J98">
            <v>79.168199905258163</v>
          </cell>
          <cell r="K98">
            <v>26.593333333333337</v>
          </cell>
          <cell r="M98">
            <v>52.47</v>
          </cell>
          <cell r="O98">
            <v>68.36</v>
          </cell>
          <cell r="P98">
            <v>69.47</v>
          </cell>
          <cell r="Q98" t="e">
            <v>#REF!</v>
          </cell>
        </row>
        <row r="99">
          <cell r="A99" t="str">
            <v>DEC(WK-3)</v>
          </cell>
          <cell r="D99">
            <v>78</v>
          </cell>
          <cell r="E99">
            <v>59</v>
          </cell>
          <cell r="F99">
            <v>74</v>
          </cell>
          <cell r="I99">
            <v>70</v>
          </cell>
          <cell r="J99">
            <v>86</v>
          </cell>
          <cell r="K99">
            <v>56</v>
          </cell>
          <cell r="M99">
            <v>66</v>
          </cell>
          <cell r="O99">
            <v>63</v>
          </cell>
          <cell r="P99">
            <v>87</v>
          </cell>
          <cell r="Q99">
            <v>71</v>
          </cell>
        </row>
        <row r="100">
          <cell r="A100" t="str">
            <v>DEC(WK-4)</v>
          </cell>
          <cell r="D100">
            <v>74</v>
          </cell>
          <cell r="E100">
            <v>57</v>
          </cell>
          <cell r="F100">
            <v>74</v>
          </cell>
          <cell r="I100">
            <v>66</v>
          </cell>
          <cell r="J100">
            <v>78</v>
          </cell>
          <cell r="K100">
            <v>66</v>
          </cell>
          <cell r="M100">
            <v>76</v>
          </cell>
          <cell r="O100">
            <v>54</v>
          </cell>
          <cell r="P100">
            <v>83</v>
          </cell>
          <cell r="Q100">
            <v>69.777777777777771</v>
          </cell>
        </row>
        <row r="101">
          <cell r="A101" t="str">
            <v>DEC(WK-5)</v>
          </cell>
          <cell r="D101" t="e">
            <v>#REF!</v>
          </cell>
          <cell r="E101">
            <v>56.848485574623048</v>
          </cell>
          <cell r="F101">
            <v>72.19861218382573</v>
          </cell>
          <cell r="I101">
            <v>65.849999999999994</v>
          </cell>
          <cell r="J101">
            <v>86.125581730879205</v>
          </cell>
          <cell r="K101">
            <v>35.333333333333336</v>
          </cell>
          <cell r="M101">
            <v>94.375</v>
          </cell>
          <cell r="O101">
            <v>47.642857142857146</v>
          </cell>
          <cell r="P101">
            <v>67.666666666666671</v>
          </cell>
          <cell r="Q101" t="e">
            <v>#REF!</v>
          </cell>
        </row>
        <row r="102">
          <cell r="A102" t="str">
            <v>DEC' 99</v>
          </cell>
          <cell r="D102" t="e">
            <v>#REF!</v>
          </cell>
          <cell r="E102">
            <v>56.312166222109923</v>
          </cell>
          <cell r="F102">
            <v>74.018775995940928</v>
          </cell>
          <cell r="I102">
            <v>74.146000000000001</v>
          </cell>
          <cell r="J102">
            <v>75.309413711495196</v>
          </cell>
          <cell r="K102">
            <v>44.648360902255632</v>
          </cell>
          <cell r="M102">
            <v>76.223222222222219</v>
          </cell>
          <cell r="O102">
            <v>48.143340659340659</v>
          </cell>
          <cell r="P102">
            <v>89.908326468344768</v>
          </cell>
          <cell r="Q102" t="e">
            <v>#REF!</v>
          </cell>
        </row>
        <row r="103">
          <cell r="A103" t="str">
            <v>DEC' 100</v>
          </cell>
          <cell r="D103">
            <v>73</v>
          </cell>
          <cell r="E103">
            <v>57</v>
          </cell>
          <cell r="F103">
            <v>78</v>
          </cell>
          <cell r="I103">
            <v>66</v>
          </cell>
          <cell r="J103">
            <v>59</v>
          </cell>
          <cell r="K103">
            <v>33</v>
          </cell>
          <cell r="M103">
            <v>94</v>
          </cell>
          <cell r="O103">
            <v>63</v>
          </cell>
          <cell r="P103">
            <v>90</v>
          </cell>
          <cell r="Q103">
            <v>68.111111111111114</v>
          </cell>
        </row>
        <row r="104">
          <cell r="A104" t="str">
            <v>DEC' 101</v>
          </cell>
          <cell r="D104" t="e">
            <v>#REF!</v>
          </cell>
          <cell r="E104" t="e">
            <v>#REF!</v>
          </cell>
          <cell r="F104">
            <v>51.320362314078501</v>
          </cell>
          <cell r="I104">
            <v>71.666666666666657</v>
          </cell>
          <cell r="J104">
            <v>77.18608481848716</v>
          </cell>
          <cell r="K104">
            <v>40.043333333333337</v>
          </cell>
          <cell r="M104">
            <v>91.5</v>
          </cell>
          <cell r="O104">
            <v>53</v>
          </cell>
          <cell r="P104">
            <v>66.5</v>
          </cell>
          <cell r="Q104" t="e">
            <v>#REF!</v>
          </cell>
        </row>
        <row r="105">
          <cell r="A105" t="str">
            <v>DEC' 102</v>
          </cell>
          <cell r="D105">
            <v>60</v>
          </cell>
          <cell r="E105">
            <v>47</v>
          </cell>
          <cell r="F105">
            <v>55</v>
          </cell>
          <cell r="I105">
            <v>75</v>
          </cell>
          <cell r="J105">
            <v>76</v>
          </cell>
          <cell r="K105">
            <v>47</v>
          </cell>
          <cell r="M105">
            <v>92</v>
          </cell>
          <cell r="O105">
            <v>49</v>
          </cell>
          <cell r="P105">
            <v>33</v>
          </cell>
          <cell r="Q105">
            <v>59.333333333333336</v>
          </cell>
        </row>
        <row r="106">
          <cell r="A106" t="str">
            <v>DEC' 103</v>
          </cell>
          <cell r="D106">
            <v>61</v>
          </cell>
          <cell r="E106">
            <v>47</v>
          </cell>
          <cell r="F106">
            <v>55</v>
          </cell>
          <cell r="I106">
            <v>78</v>
          </cell>
          <cell r="J106">
            <v>72</v>
          </cell>
          <cell r="K106">
            <v>46</v>
          </cell>
          <cell r="M106">
            <v>74</v>
          </cell>
          <cell r="O106">
            <v>68</v>
          </cell>
          <cell r="P106">
            <v>90</v>
          </cell>
          <cell r="Q106">
            <v>65.666666666666671</v>
          </cell>
        </row>
        <row r="107">
          <cell r="A107">
            <v>36526</v>
          </cell>
          <cell r="D107">
            <v>78</v>
          </cell>
          <cell r="E107">
            <v>62</v>
          </cell>
          <cell r="F107">
            <v>75</v>
          </cell>
          <cell r="I107">
            <v>73</v>
          </cell>
          <cell r="J107">
            <v>76</v>
          </cell>
          <cell r="K107">
            <v>39</v>
          </cell>
          <cell r="M107">
            <v>93</v>
          </cell>
          <cell r="O107">
            <v>48</v>
          </cell>
          <cell r="P107">
            <v>83</v>
          </cell>
          <cell r="Q107">
            <v>69.666666666666671</v>
          </cell>
        </row>
        <row r="108">
          <cell r="A108" t="str">
            <v>FEB(WK-1)</v>
          </cell>
          <cell r="D108">
            <v>73</v>
          </cell>
          <cell r="E108">
            <v>44</v>
          </cell>
          <cell r="F108">
            <v>62</v>
          </cell>
          <cell r="I108">
            <v>78</v>
          </cell>
          <cell r="J108">
            <v>75</v>
          </cell>
          <cell r="K108">
            <v>48</v>
          </cell>
          <cell r="M108">
            <v>94</v>
          </cell>
          <cell r="O108">
            <v>64</v>
          </cell>
          <cell r="P108">
            <v>66</v>
          </cell>
          <cell r="Q108">
            <v>67.111111111111114</v>
          </cell>
        </row>
        <row r="109">
          <cell r="A109" t="str">
            <v>FEB(WK-2)</v>
          </cell>
          <cell r="D109">
            <v>75</v>
          </cell>
          <cell r="E109">
            <v>68</v>
          </cell>
          <cell r="F109">
            <v>69</v>
          </cell>
          <cell r="I109">
            <v>78</v>
          </cell>
          <cell r="J109">
            <v>85</v>
          </cell>
          <cell r="K109">
            <v>89</v>
          </cell>
          <cell r="M109">
            <v>52</v>
          </cell>
          <cell r="O109">
            <v>49</v>
          </cell>
          <cell r="P109">
            <v>87</v>
          </cell>
          <cell r="Q109">
            <v>72</v>
          </cell>
        </row>
        <row r="110">
          <cell r="A110" t="str">
            <v>FEB(WK-3)</v>
          </cell>
          <cell r="D110">
            <v>67</v>
          </cell>
          <cell r="E110">
            <v>77</v>
          </cell>
          <cell r="F110">
            <v>66</v>
          </cell>
          <cell r="I110">
            <v>66</v>
          </cell>
          <cell r="J110">
            <v>75</v>
          </cell>
          <cell r="K110">
            <v>77</v>
          </cell>
          <cell r="M110">
            <v>49</v>
          </cell>
          <cell r="O110">
            <v>52</v>
          </cell>
          <cell r="P110">
            <v>86</v>
          </cell>
          <cell r="Q110">
            <v>68.333333333333329</v>
          </cell>
        </row>
        <row r="111">
          <cell r="A111" t="str">
            <v>FEB(WK-4)</v>
          </cell>
          <cell r="D111">
            <v>66</v>
          </cell>
          <cell r="E111">
            <v>68</v>
          </cell>
          <cell r="F111">
            <v>70</v>
          </cell>
          <cell r="I111">
            <v>66</v>
          </cell>
          <cell r="J111">
            <v>84</v>
          </cell>
          <cell r="K111">
            <v>77</v>
          </cell>
          <cell r="M111">
            <v>69</v>
          </cell>
          <cell r="O111">
            <v>48</v>
          </cell>
          <cell r="P111">
            <v>90</v>
          </cell>
          <cell r="Q111">
            <v>70.888888888888886</v>
          </cell>
        </row>
        <row r="112">
          <cell r="A112">
            <v>36557</v>
          </cell>
          <cell r="D112">
            <v>76</v>
          </cell>
          <cell r="E112">
            <v>59.306057103829794</v>
          </cell>
          <cell r="F112">
            <v>75.256400896564273</v>
          </cell>
          <cell r="I112">
            <v>73.230952380952374</v>
          </cell>
          <cell r="J112">
            <v>73.727444735766142</v>
          </cell>
          <cell r="K112">
            <v>71.740234255599475</v>
          </cell>
          <cell r="M112">
            <v>88.691666666666663</v>
          </cell>
          <cell r="O112">
            <v>48.139156913547154</v>
          </cell>
          <cell r="P112">
            <v>82.296272162834015</v>
          </cell>
          <cell r="Q112">
            <v>72.043131679528884</v>
          </cell>
        </row>
        <row r="113">
          <cell r="A113" t="str">
            <v>MARCH (WK-1)</v>
          </cell>
          <cell r="D113">
            <v>75</v>
          </cell>
          <cell r="E113">
            <v>74</v>
          </cell>
          <cell r="F113">
            <v>72</v>
          </cell>
          <cell r="I113">
            <v>75</v>
          </cell>
          <cell r="J113">
            <v>84</v>
          </cell>
          <cell r="K113">
            <v>77</v>
          </cell>
          <cell r="M113">
            <v>89</v>
          </cell>
          <cell r="O113">
            <v>63</v>
          </cell>
          <cell r="P113">
            <v>73</v>
          </cell>
          <cell r="Q113">
            <v>76</v>
          </cell>
        </row>
        <row r="114">
          <cell r="A114" t="str">
            <v>MARCH (WK-2)</v>
          </cell>
          <cell r="D114">
            <v>76</v>
          </cell>
          <cell r="E114">
            <v>74</v>
          </cell>
          <cell r="F114">
            <v>76</v>
          </cell>
          <cell r="I114">
            <v>73</v>
          </cell>
          <cell r="J114">
            <v>89</v>
          </cell>
          <cell r="K114">
            <v>72</v>
          </cell>
          <cell r="M114">
            <v>94</v>
          </cell>
          <cell r="O114">
            <v>68</v>
          </cell>
          <cell r="P114">
            <v>72</v>
          </cell>
          <cell r="Q114">
            <v>76</v>
          </cell>
        </row>
        <row r="115">
          <cell r="A115" t="str">
            <v>MARCH (WK-3)</v>
          </cell>
          <cell r="D115">
            <v>71</v>
          </cell>
          <cell r="E115">
            <v>72</v>
          </cell>
          <cell r="F115">
            <v>75</v>
          </cell>
          <cell r="I115">
            <v>60</v>
          </cell>
          <cell r="J115">
            <v>85</v>
          </cell>
          <cell r="K115">
            <v>57</v>
          </cell>
          <cell r="M115">
            <v>89</v>
          </cell>
          <cell r="O115">
            <v>68</v>
          </cell>
          <cell r="P115">
            <v>79</v>
          </cell>
          <cell r="Q115">
            <v>72.888888888888886</v>
          </cell>
        </row>
        <row r="116">
          <cell r="A116" t="str">
            <v>MARCH (WK-4)</v>
          </cell>
          <cell r="D116">
            <v>76</v>
          </cell>
          <cell r="E116">
            <v>72</v>
          </cell>
          <cell r="F116">
            <v>75</v>
          </cell>
          <cell r="I116">
            <v>58</v>
          </cell>
          <cell r="J116">
            <v>87</v>
          </cell>
          <cell r="K116">
            <v>75</v>
          </cell>
          <cell r="M116">
            <v>54</v>
          </cell>
          <cell r="O116">
            <v>68</v>
          </cell>
          <cell r="P116">
            <v>84</v>
          </cell>
          <cell r="Q116">
            <v>72.111111111111114</v>
          </cell>
        </row>
        <row r="117">
          <cell r="A117" t="str">
            <v>MARCH (WK-5)</v>
          </cell>
          <cell r="D117" t="e">
            <v>#REF!</v>
          </cell>
          <cell r="E117">
            <v>64.071661695257973</v>
          </cell>
          <cell r="F117">
            <v>72.569999999999993</v>
          </cell>
          <cell r="I117">
            <v>76</v>
          </cell>
          <cell r="J117">
            <v>79.061151670572656</v>
          </cell>
          <cell r="K117">
            <v>75</v>
          </cell>
          <cell r="M117">
            <v>73.5</v>
          </cell>
          <cell r="O117">
            <v>43</v>
          </cell>
          <cell r="P117">
            <v>75.3</v>
          </cell>
          <cell r="Q117" t="e">
            <v>#REF!</v>
          </cell>
        </row>
        <row r="118">
          <cell r="A118">
            <v>36586</v>
          </cell>
          <cell r="D118">
            <v>76</v>
          </cell>
          <cell r="E118">
            <v>67.276214488290051</v>
          </cell>
          <cell r="F118">
            <v>74.887154593284237</v>
          </cell>
          <cell r="I118">
            <v>64.294728487886374</v>
          </cell>
          <cell r="J118">
            <v>76.160762888535515</v>
          </cell>
          <cell r="K118">
            <v>78.605149956709951</v>
          </cell>
          <cell r="M118">
            <v>90.758333333333326</v>
          </cell>
          <cell r="O118">
            <v>63.086073140951186</v>
          </cell>
          <cell r="P118">
            <v>61.860774900403058</v>
          </cell>
          <cell r="Q118">
            <v>72.547687976599306</v>
          </cell>
        </row>
        <row r="119">
          <cell r="A119">
            <v>36617</v>
          </cell>
          <cell r="D119">
            <v>63.219057346046391</v>
          </cell>
          <cell r="E119">
            <v>67.202823665780869</v>
          </cell>
          <cell r="F119">
            <v>80.239115895930183</v>
          </cell>
          <cell r="I119">
            <v>77.166666666666657</v>
          </cell>
          <cell r="J119">
            <v>78.646660775965941</v>
          </cell>
          <cell r="K119">
            <v>82.836333333333329</v>
          </cell>
          <cell r="M119">
            <v>83.5</v>
          </cell>
          <cell r="O119">
            <v>53.5</v>
          </cell>
          <cell r="P119">
            <v>61.860774900403058</v>
          </cell>
          <cell r="Q119">
            <v>72.019048064902933</v>
          </cell>
        </row>
        <row r="120">
          <cell r="A120" t="str">
            <v>APRIL WK 2</v>
          </cell>
          <cell r="D120">
            <v>68.376321855640398</v>
          </cell>
          <cell r="E120">
            <v>67.463184103278962</v>
          </cell>
          <cell r="F120">
            <v>77.411056910569101</v>
          </cell>
          <cell r="I120">
            <v>73</v>
          </cell>
          <cell r="J120">
            <v>89.986141088265356</v>
          </cell>
          <cell r="K120">
            <v>70.382000000000005</v>
          </cell>
          <cell r="M120">
            <v>83.5</v>
          </cell>
          <cell r="O120">
            <v>53.6</v>
          </cell>
          <cell r="P120">
            <v>86.5</v>
          </cell>
          <cell r="Q120">
            <v>74.468744884194876</v>
          </cell>
        </row>
        <row r="122">
          <cell r="A122" t="str">
            <v>INTERNAL QUALITY / PERFORMANCE SCORE :         MONTH / QUARTER</v>
          </cell>
          <cell r="B122" t="str">
            <v>M.F</v>
          </cell>
          <cell r="D122" t="str">
            <v>5 S</v>
          </cell>
          <cell r="E122" t="str">
            <v>SUGGESTION</v>
          </cell>
          <cell r="F122" t="str">
            <v>PRODUCTIVITY</v>
          </cell>
          <cell r="G122" t="str">
            <v>ON-TIME</v>
          </cell>
          <cell r="H122" t="str">
            <v>CUSTOMER</v>
          </cell>
          <cell r="I122" t="str">
            <v xml:space="preserve">DEVIATION </v>
          </cell>
          <cell r="J122" t="str">
            <v xml:space="preserve">QUALITY </v>
          </cell>
          <cell r="L122" t="str">
            <v>BONDED</v>
          </cell>
          <cell r="M122" t="str">
            <v>ON TIME</v>
          </cell>
          <cell r="N122" t="str">
            <v>PPC</v>
          </cell>
          <cell r="O122" t="str">
            <v>COMMERCIAL</v>
          </cell>
          <cell r="P122" t="str">
            <v>MANUFACTURING</v>
          </cell>
          <cell r="R122" t="str">
            <v>SUPPORTING</v>
          </cell>
        </row>
        <row r="123">
          <cell r="B123" t="str">
            <v>AUDIT</v>
          </cell>
          <cell r="C123" t="str">
            <v>AUDIT</v>
          </cell>
          <cell r="D123" t="str">
            <v>SCORE</v>
          </cell>
          <cell r="E123" t="str">
            <v>SCORE</v>
          </cell>
          <cell r="F123" t="str">
            <v>SCORE</v>
          </cell>
          <cell r="G123" t="str">
            <v>PERFORMANCE</v>
          </cell>
          <cell r="H123" t="str">
            <v>REJECTS</v>
          </cell>
          <cell r="I123" t="str">
            <v>SCORE</v>
          </cell>
          <cell r="J123" t="str">
            <v>SYSTEM FOLLOW-UP</v>
          </cell>
          <cell r="L123" t="str">
            <v>STORES</v>
          </cell>
          <cell r="M123" t="str">
            <v>DELIVERY</v>
          </cell>
          <cell r="N123" t="str">
            <v>SCORE</v>
          </cell>
          <cell r="O123" t="str">
            <v>SCORE</v>
          </cell>
          <cell r="P123" t="str">
            <v>DEPT</v>
          </cell>
          <cell r="R123" t="str">
            <v>DEPT</v>
          </cell>
        </row>
        <row r="124">
          <cell r="P124" t="str">
            <v>ACTUAL</v>
          </cell>
          <cell r="Q124" t="str">
            <v>TARGET</v>
          </cell>
          <cell r="R124" t="str">
            <v>ACTUAL</v>
          </cell>
          <cell r="S124" t="str">
            <v>TARGET</v>
          </cell>
        </row>
        <row r="125">
          <cell r="B125" t="str">
            <v>ü</v>
          </cell>
          <cell r="C125" t="str">
            <v>ü</v>
          </cell>
          <cell r="D125" t="str">
            <v>ü</v>
          </cell>
          <cell r="E125" t="str">
            <v>ü</v>
          </cell>
          <cell r="F125" t="str">
            <v>ü</v>
          </cell>
          <cell r="G125" t="str">
            <v>ü</v>
          </cell>
          <cell r="H125" t="str">
            <v>ü</v>
          </cell>
          <cell r="P125">
            <v>73.39</v>
          </cell>
          <cell r="Q125">
            <v>80</v>
          </cell>
          <cell r="R125">
            <v>37.6</v>
          </cell>
          <cell r="S125">
            <v>90</v>
          </cell>
        </row>
        <row r="126">
          <cell r="B126" t="str">
            <v>ü</v>
          </cell>
          <cell r="C126" t="str">
            <v>ü</v>
          </cell>
          <cell r="D126" t="str">
            <v>ü</v>
          </cell>
          <cell r="E126" t="str">
            <v>ü</v>
          </cell>
          <cell r="F126" t="str">
            <v>ü</v>
          </cell>
          <cell r="G126" t="str">
            <v>ü</v>
          </cell>
          <cell r="H126" t="str">
            <v>ü</v>
          </cell>
          <cell r="L126">
            <v>73</v>
          </cell>
        </row>
        <row r="127">
          <cell r="A127" t="str">
            <v>JAN'99</v>
          </cell>
          <cell r="B127" t="str">
            <v>ü</v>
          </cell>
          <cell r="C127" t="str">
            <v>ü</v>
          </cell>
          <cell r="D127" t="str">
            <v>ü</v>
          </cell>
          <cell r="E127" t="str">
            <v>ü</v>
          </cell>
          <cell r="F127" t="str">
            <v>ü</v>
          </cell>
          <cell r="G127" t="str">
            <v>ü</v>
          </cell>
          <cell r="H127" t="str">
            <v>ü</v>
          </cell>
        </row>
        <row r="128">
          <cell r="A128" t="str">
            <v>Feb(wk-1)</v>
          </cell>
          <cell r="B128" t="str">
            <v>ü</v>
          </cell>
          <cell r="C128" t="str">
            <v>ü</v>
          </cell>
          <cell r="D128" t="str">
            <v>ü</v>
          </cell>
          <cell r="E128" t="str">
            <v>ü</v>
          </cell>
          <cell r="F128" t="str">
            <v>ü</v>
          </cell>
          <cell r="G128" t="str">
            <v>ü</v>
          </cell>
          <cell r="H128" t="str">
            <v>ü</v>
          </cell>
        </row>
        <row r="129">
          <cell r="A129" t="str">
            <v>Feb(Wk-2)</v>
          </cell>
          <cell r="B129" t="str">
            <v>ü</v>
          </cell>
          <cell r="C129" t="str">
            <v>ü</v>
          </cell>
          <cell r="D129" t="str">
            <v>ü</v>
          </cell>
          <cell r="E129" t="str">
            <v>ü</v>
          </cell>
          <cell r="F129" t="str">
            <v>ü</v>
          </cell>
          <cell r="G129" t="str">
            <v>ü</v>
          </cell>
          <cell r="H129" t="str">
            <v>ü</v>
          </cell>
        </row>
        <row r="130">
          <cell r="A130" t="str">
            <v>Feb(Wk-3)</v>
          </cell>
          <cell r="B130" t="str">
            <v>ü</v>
          </cell>
          <cell r="C130" t="str">
            <v>ü</v>
          </cell>
          <cell r="D130" t="str">
            <v>ü</v>
          </cell>
          <cell r="E130" t="str">
            <v>ü</v>
          </cell>
          <cell r="F130" t="str">
            <v>ü</v>
          </cell>
          <cell r="G130" t="str">
            <v>ü</v>
          </cell>
          <cell r="H130" t="str">
            <v>ü</v>
          </cell>
          <cell r="P130">
            <v>68.89</v>
          </cell>
          <cell r="Q130">
            <v>80</v>
          </cell>
          <cell r="R130">
            <v>49.26</v>
          </cell>
          <cell r="S130">
            <v>90</v>
          </cell>
        </row>
        <row r="131">
          <cell r="A131" t="str">
            <v>Feb(wk-4)</v>
          </cell>
          <cell r="B131" t="str">
            <v>ü</v>
          </cell>
          <cell r="C131" t="str">
            <v>ü</v>
          </cell>
          <cell r="D131" t="str">
            <v>ü</v>
          </cell>
          <cell r="E131" t="str">
            <v>ü</v>
          </cell>
          <cell r="F131" t="str">
            <v>ü</v>
          </cell>
          <cell r="G131" t="str">
            <v>ü</v>
          </cell>
          <cell r="H131" t="str">
            <v>ü</v>
          </cell>
        </row>
        <row r="132">
          <cell r="A132" t="str">
            <v>FEB'99</v>
          </cell>
          <cell r="B132" t="str">
            <v>ü</v>
          </cell>
          <cell r="C132" t="str">
            <v>ü</v>
          </cell>
          <cell r="D132" t="str">
            <v>ü</v>
          </cell>
          <cell r="E132" t="str">
            <v>ü</v>
          </cell>
          <cell r="F132" t="str">
            <v>ü</v>
          </cell>
          <cell r="G132" t="str">
            <v>ü</v>
          </cell>
          <cell r="H132" t="str">
            <v>ü</v>
          </cell>
        </row>
        <row r="133">
          <cell r="A133" t="str">
            <v>MAR(WK-1)</v>
          </cell>
          <cell r="B133" t="str">
            <v>ü</v>
          </cell>
          <cell r="C133" t="str">
            <v>ü</v>
          </cell>
          <cell r="D133" t="str">
            <v>ü</v>
          </cell>
          <cell r="E133" t="str">
            <v>ü</v>
          </cell>
          <cell r="F133" t="str">
            <v>ü</v>
          </cell>
          <cell r="G133" t="str">
            <v>ü</v>
          </cell>
          <cell r="H133" t="str">
            <v>ü</v>
          </cell>
        </row>
        <row r="134">
          <cell r="A134" t="str">
            <v>MAR(WK-2)</v>
          </cell>
          <cell r="B134" t="str">
            <v>ü</v>
          </cell>
          <cell r="C134" t="str">
            <v>ü</v>
          </cell>
          <cell r="D134" t="str">
            <v>ü</v>
          </cell>
          <cell r="E134" t="str">
            <v>ü</v>
          </cell>
          <cell r="F134" t="str">
            <v>ü</v>
          </cell>
          <cell r="G134" t="str">
            <v>ü</v>
          </cell>
          <cell r="H134" t="str">
            <v>ü</v>
          </cell>
        </row>
        <row r="135">
          <cell r="A135" t="str">
            <v>MAR(WK-3)</v>
          </cell>
          <cell r="B135" t="str">
            <v>ü</v>
          </cell>
          <cell r="C135" t="str">
            <v>ü</v>
          </cell>
          <cell r="D135" t="str">
            <v>ü</v>
          </cell>
          <cell r="E135" t="str">
            <v>ü</v>
          </cell>
          <cell r="F135" t="str">
            <v>ü</v>
          </cell>
          <cell r="G135" t="str">
            <v>ü</v>
          </cell>
          <cell r="H135" t="str">
            <v>ü</v>
          </cell>
        </row>
        <row r="136">
          <cell r="A136" t="str">
            <v>MAR(WK-4)</v>
          </cell>
          <cell r="B136" t="str">
            <v>ü</v>
          </cell>
          <cell r="C136" t="str">
            <v>ü</v>
          </cell>
          <cell r="D136" t="str">
            <v>ü</v>
          </cell>
          <cell r="E136" t="str">
            <v>ü</v>
          </cell>
          <cell r="F136" t="str">
            <v>ü</v>
          </cell>
          <cell r="G136" t="str">
            <v>ü</v>
          </cell>
          <cell r="H136" t="str">
            <v>ü</v>
          </cell>
          <cell r="P136">
            <v>81.28</v>
          </cell>
          <cell r="Q136">
            <v>80</v>
          </cell>
          <cell r="R136">
            <v>50.39</v>
          </cell>
          <cell r="S136">
            <v>90</v>
          </cell>
        </row>
        <row r="137">
          <cell r="A137" t="str">
            <v>MAR(WK-5)</v>
          </cell>
        </row>
        <row r="138">
          <cell r="A138" t="str">
            <v>MAR'99</v>
          </cell>
        </row>
        <row r="139">
          <cell r="A139" t="str">
            <v>1ST~10TH APRIL</v>
          </cell>
        </row>
        <row r="140">
          <cell r="A140" t="str">
            <v>APR'99</v>
          </cell>
          <cell r="B140" t="str">
            <v>ü</v>
          </cell>
          <cell r="C140" t="str">
            <v>ü</v>
          </cell>
          <cell r="D140" t="str">
            <v>ü</v>
          </cell>
          <cell r="E140" t="str">
            <v>ü</v>
          </cell>
          <cell r="F140" t="str">
            <v>ü</v>
          </cell>
          <cell r="G140" t="str">
            <v>ü</v>
          </cell>
          <cell r="H140" t="str">
            <v>ü</v>
          </cell>
          <cell r="I140" t="str">
            <v>ü</v>
          </cell>
          <cell r="J140" t="str">
            <v>ü</v>
          </cell>
          <cell r="K140" t="str">
            <v>ü</v>
          </cell>
          <cell r="L140" t="str">
            <v>ü</v>
          </cell>
          <cell r="M140" t="str">
            <v>ü</v>
          </cell>
          <cell r="N140" t="str">
            <v>ü</v>
          </cell>
          <cell r="O140" t="str">
            <v>ü</v>
          </cell>
          <cell r="P140">
            <v>71.75</v>
          </cell>
          <cell r="Q140">
            <v>70</v>
          </cell>
          <cell r="R140">
            <v>43.77</v>
          </cell>
          <cell r="S140">
            <v>80</v>
          </cell>
        </row>
        <row r="141">
          <cell r="A141" t="str">
            <v>MAY'99</v>
          </cell>
          <cell r="D141" t="str">
            <v>ü</v>
          </cell>
          <cell r="E141" t="str">
            <v>ü</v>
          </cell>
          <cell r="F141" t="str">
            <v>ü</v>
          </cell>
          <cell r="G141" t="str">
            <v>ü</v>
          </cell>
          <cell r="H141" t="str">
            <v>ü</v>
          </cell>
          <cell r="I141" t="str">
            <v>ü</v>
          </cell>
          <cell r="J141" t="str">
            <v>ü</v>
          </cell>
          <cell r="K141" t="str">
            <v>ü</v>
          </cell>
          <cell r="L141" t="str">
            <v>ü</v>
          </cell>
          <cell r="M141" t="str">
            <v>ü</v>
          </cell>
          <cell r="N141" t="str">
            <v>ü</v>
          </cell>
          <cell r="O141" t="str">
            <v>ü</v>
          </cell>
          <cell r="P141">
            <v>49.43</v>
          </cell>
          <cell r="Q141">
            <v>70</v>
          </cell>
          <cell r="R141">
            <v>39.51</v>
          </cell>
          <cell r="S141">
            <v>80</v>
          </cell>
        </row>
        <row r="142">
          <cell r="A142" t="str">
            <v>JUN'99</v>
          </cell>
          <cell r="D142" t="str">
            <v>ü</v>
          </cell>
          <cell r="E142" t="str">
            <v>ü</v>
          </cell>
          <cell r="F142" t="str">
            <v>ü</v>
          </cell>
          <cell r="G142" t="str">
            <v>ü</v>
          </cell>
          <cell r="H142" t="str">
            <v>ü</v>
          </cell>
          <cell r="I142" t="str">
            <v>ü</v>
          </cell>
          <cell r="J142" t="str">
            <v>ü</v>
          </cell>
          <cell r="K142" t="str">
            <v>ü</v>
          </cell>
          <cell r="L142" t="str">
            <v>ü</v>
          </cell>
          <cell r="M142" t="str">
            <v>ü</v>
          </cell>
          <cell r="N142" t="str">
            <v>ü</v>
          </cell>
          <cell r="O142" t="str">
            <v>ü</v>
          </cell>
          <cell r="P142">
            <v>53.54</v>
          </cell>
          <cell r="Q142">
            <v>70</v>
          </cell>
          <cell r="R142">
            <v>46.666666666666664</v>
          </cell>
          <cell r="S142">
            <v>80</v>
          </cell>
        </row>
        <row r="143">
          <cell r="A143" t="str">
            <v>JUL'99</v>
          </cell>
          <cell r="D143" t="str">
            <v>ü</v>
          </cell>
          <cell r="E143" t="str">
            <v>ü</v>
          </cell>
          <cell r="F143" t="str">
            <v>ü</v>
          </cell>
          <cell r="G143" t="str">
            <v>ü</v>
          </cell>
          <cell r="H143" t="str">
            <v>ü</v>
          </cell>
          <cell r="I143" t="str">
            <v>ü</v>
          </cell>
          <cell r="J143" t="str">
            <v>ü</v>
          </cell>
          <cell r="L143" t="str">
            <v>ü</v>
          </cell>
          <cell r="M143" t="str">
            <v>ü</v>
          </cell>
          <cell r="N143" t="str">
            <v>ü</v>
          </cell>
          <cell r="O143" t="str">
            <v>ü</v>
          </cell>
          <cell r="P143" t="e">
            <v>#REF!</v>
          </cell>
          <cell r="Q143">
            <v>70</v>
          </cell>
          <cell r="R143">
            <v>60.117333333333328</v>
          </cell>
          <cell r="S143">
            <v>80</v>
          </cell>
        </row>
        <row r="144">
          <cell r="A144" t="str">
            <v>AUG'99</v>
          </cell>
          <cell r="D144" t="str">
            <v>ü</v>
          </cell>
          <cell r="E144" t="str">
            <v>ü</v>
          </cell>
          <cell r="F144" t="str">
            <v>ü</v>
          </cell>
          <cell r="G144" t="str">
            <v>ü</v>
          </cell>
          <cell r="H144" t="str">
            <v>ü</v>
          </cell>
          <cell r="I144" t="str">
            <v>ü</v>
          </cell>
          <cell r="J144" t="str">
            <v>ü</v>
          </cell>
          <cell r="L144" t="str">
            <v>ü</v>
          </cell>
          <cell r="M144" t="str">
            <v>ü</v>
          </cell>
          <cell r="N144" t="str">
            <v>ü</v>
          </cell>
          <cell r="O144" t="str">
            <v>ü</v>
          </cell>
          <cell r="P144" t="e">
            <v>#REF!</v>
          </cell>
          <cell r="Q144">
            <v>70</v>
          </cell>
          <cell r="R144">
            <v>60.616666666666667</v>
          </cell>
          <cell r="S144">
            <v>80</v>
          </cell>
        </row>
        <row r="145">
          <cell r="A145" t="str">
            <v>SEP'99</v>
          </cell>
          <cell r="D145" t="str">
            <v>ü</v>
          </cell>
          <cell r="E145" t="str">
            <v>ü</v>
          </cell>
          <cell r="F145" t="str">
            <v>ü</v>
          </cell>
          <cell r="G145" t="str">
            <v>ü</v>
          </cell>
          <cell r="H145" t="str">
            <v>ü</v>
          </cell>
          <cell r="I145" t="str">
            <v>ü</v>
          </cell>
          <cell r="J145" t="str">
            <v>ü</v>
          </cell>
          <cell r="L145" t="str">
            <v>ü</v>
          </cell>
          <cell r="M145" t="str">
            <v>ü</v>
          </cell>
          <cell r="N145" t="str">
            <v>ü</v>
          </cell>
          <cell r="O145" t="str">
            <v>ü</v>
          </cell>
          <cell r="P145" t="e">
            <v>#REF!</v>
          </cell>
          <cell r="Q145">
            <v>70</v>
          </cell>
          <cell r="R145">
            <v>69.167333333333332</v>
          </cell>
          <cell r="S145">
            <v>80</v>
          </cell>
        </row>
        <row r="146">
          <cell r="A146" t="str">
            <v>OCT(wk-1)</v>
          </cell>
          <cell r="D146" t="str">
            <v>ü</v>
          </cell>
          <cell r="E146" t="str">
            <v>ü</v>
          </cell>
          <cell r="F146" t="str">
            <v>ü</v>
          </cell>
          <cell r="G146" t="str">
            <v>ü</v>
          </cell>
          <cell r="H146" t="str">
            <v>ü</v>
          </cell>
          <cell r="I146" t="str">
            <v>ü</v>
          </cell>
          <cell r="J146" t="str">
            <v>ü</v>
          </cell>
          <cell r="L146" t="str">
            <v>ü</v>
          </cell>
          <cell r="M146" t="str">
            <v>ü</v>
          </cell>
          <cell r="N146" t="str">
            <v>ü</v>
          </cell>
          <cell r="O146" t="str">
            <v>ü</v>
          </cell>
          <cell r="P146" t="e">
            <v>#REF!</v>
          </cell>
          <cell r="Q146">
            <v>70</v>
          </cell>
          <cell r="R146">
            <v>82.176666666666677</v>
          </cell>
          <cell r="S146">
            <v>80</v>
          </cell>
        </row>
        <row r="147">
          <cell r="A147" t="str">
            <v>OCT(wk-2)</v>
          </cell>
          <cell r="D147" t="str">
            <v>ü</v>
          </cell>
          <cell r="E147" t="str">
            <v>ü</v>
          </cell>
          <cell r="F147" t="str">
            <v>ü</v>
          </cell>
          <cell r="G147" t="str">
            <v>ü</v>
          </cell>
          <cell r="H147" t="str">
            <v>ü</v>
          </cell>
          <cell r="I147" t="str">
            <v>ü</v>
          </cell>
          <cell r="J147" t="str">
            <v>ü</v>
          </cell>
          <cell r="L147" t="str">
            <v>ü</v>
          </cell>
          <cell r="M147" t="str">
            <v>ü</v>
          </cell>
          <cell r="N147" t="str">
            <v>ü</v>
          </cell>
          <cell r="O147" t="str">
            <v>ü</v>
          </cell>
          <cell r="P147" t="e">
            <v>#REF!</v>
          </cell>
          <cell r="Q147">
            <v>70</v>
          </cell>
          <cell r="R147">
            <v>81.923333333333332</v>
          </cell>
          <cell r="S147">
            <v>80</v>
          </cell>
        </row>
        <row r="148">
          <cell r="A148" t="str">
            <v>OCT(wk-3)</v>
          </cell>
          <cell r="D148" t="str">
            <v>ü</v>
          </cell>
          <cell r="E148" t="str">
            <v>ü</v>
          </cell>
          <cell r="F148" t="str">
            <v>ü</v>
          </cell>
          <cell r="G148" t="str">
            <v>ü</v>
          </cell>
          <cell r="H148" t="str">
            <v>ü</v>
          </cell>
          <cell r="I148" t="str">
            <v>ü</v>
          </cell>
          <cell r="J148" t="str">
            <v>ü</v>
          </cell>
          <cell r="L148" t="str">
            <v>ü</v>
          </cell>
          <cell r="M148" t="str">
            <v>ü</v>
          </cell>
          <cell r="N148" t="str">
            <v>ü</v>
          </cell>
          <cell r="O148" t="str">
            <v>ü</v>
          </cell>
          <cell r="P148" t="e">
            <v>#REF!</v>
          </cell>
          <cell r="Q148">
            <v>70</v>
          </cell>
          <cell r="R148">
            <v>75.144444444444446</v>
          </cell>
          <cell r="S148">
            <v>80</v>
          </cell>
        </row>
        <row r="149">
          <cell r="A149" t="str">
            <v>OCT(wk-4)</v>
          </cell>
          <cell r="D149" t="str">
            <v>ü</v>
          </cell>
          <cell r="E149" t="str">
            <v>ü</v>
          </cell>
          <cell r="F149" t="str">
            <v>ü</v>
          </cell>
          <cell r="G149" t="str">
            <v>ü</v>
          </cell>
          <cell r="H149" t="str">
            <v>ü</v>
          </cell>
          <cell r="I149" t="str">
            <v>ü</v>
          </cell>
          <cell r="J149" t="str">
            <v>ü</v>
          </cell>
          <cell r="L149" t="str">
            <v>ü</v>
          </cell>
          <cell r="M149" t="str">
            <v>ü</v>
          </cell>
          <cell r="N149" t="str">
            <v>ü</v>
          </cell>
          <cell r="O149" t="str">
            <v>ü</v>
          </cell>
          <cell r="P149" t="e">
            <v>#REF!</v>
          </cell>
          <cell r="Q149">
            <v>70</v>
          </cell>
          <cell r="R149">
            <v>61.21586575133486</v>
          </cell>
          <cell r="S149">
            <v>80</v>
          </cell>
        </row>
      </sheetData>
      <sheetData sheetId="10" refreshError="1">
        <row r="1">
          <cell r="A1" t="str">
            <v>MSSL PERFORMANCE SCORE</v>
          </cell>
          <cell r="B1" t="str">
            <v>PLANT PERFORMANCE SCORE</v>
          </cell>
          <cell r="S1" t="str">
            <v>MSSL-PUNE</v>
          </cell>
        </row>
        <row r="2">
          <cell r="A2" t="str">
            <v>MSSL PERFORMANCE SCORE</v>
          </cell>
        </row>
        <row r="3">
          <cell r="A3" t="str">
            <v>CELL : MAINTENANCE</v>
          </cell>
        </row>
        <row r="4">
          <cell r="A4" t="str">
            <v>SUMMARY OF ALL CELLS</v>
          </cell>
        </row>
        <row r="5">
          <cell r="B5" t="str">
            <v>Jan. (wk-1)</v>
          </cell>
          <cell r="C5" t="str">
            <v>Jan. (wk-2)</v>
          </cell>
          <cell r="D5" t="str">
            <v>Jan. (wk-3)</v>
          </cell>
          <cell r="E5" t="str">
            <v>Jan. (wk-4)</v>
          </cell>
          <cell r="F5" t="str">
            <v>Jan. (wk-5)</v>
          </cell>
          <cell r="G5" t="str">
            <v>Mar-99(wk-1)</v>
          </cell>
          <cell r="H5" t="str">
            <v>March-99(wk-2)</v>
          </cell>
          <cell r="I5" t="str">
            <v>March-99(wk-3)</v>
          </cell>
          <cell r="J5" t="str">
            <v>March-99(wk-4)</v>
          </cell>
          <cell r="K5">
            <v>36220</v>
          </cell>
          <cell r="L5" t="str">
            <v>Apr (wk-1)</v>
          </cell>
          <cell r="M5" t="str">
            <v>Apr (wk-2)</v>
          </cell>
          <cell r="N5" t="str">
            <v>Apr (wk-3)</v>
          </cell>
          <cell r="O5" t="str">
            <v>Apr (wk-4)</v>
          </cell>
          <cell r="P5" t="str">
            <v>Jun(wk-5)</v>
          </cell>
          <cell r="Q5" t="str">
            <v>Jul(wk-1)</v>
          </cell>
          <cell r="R5" t="str">
            <v>Jul(wk-2)</v>
          </cell>
          <cell r="S5" t="str">
            <v>Jul(wk-3)</v>
          </cell>
          <cell r="T5" t="str">
            <v>Jul(wk-4)</v>
          </cell>
          <cell r="U5" t="str">
            <v>Jul(wk-5)</v>
          </cell>
          <cell r="V5" t="str">
            <v>JULY'99</v>
          </cell>
          <cell r="W5" t="str">
            <v>AUG(WK-1)</v>
          </cell>
          <cell r="X5" t="str">
            <v>AUG(WK-2)</v>
          </cell>
          <cell r="Y5" t="str">
            <v>AUG(WK-3)</v>
          </cell>
          <cell r="Z5" t="str">
            <v>AUG(WK-4)</v>
          </cell>
          <cell r="AA5" t="str">
            <v>AUG(WK-5)</v>
          </cell>
          <cell r="AB5" t="str">
            <v>AUG'99</v>
          </cell>
          <cell r="AC5" t="str">
            <v>SEPT(WK-1)</v>
          </cell>
          <cell r="AD5" t="str">
            <v>SEPT(WK-2)</v>
          </cell>
          <cell r="AE5" t="str">
            <v>SEPT(WK-3)</v>
          </cell>
        </row>
        <row r="7">
          <cell r="A7" t="str">
            <v>Defects contributed to Engg. dept.(20)</v>
          </cell>
          <cell r="B7">
            <v>40</v>
          </cell>
          <cell r="C7">
            <v>40</v>
          </cell>
          <cell r="D7">
            <v>40</v>
          </cell>
          <cell r="E7">
            <v>40</v>
          </cell>
          <cell r="G7">
            <v>0</v>
          </cell>
          <cell r="H7">
            <v>0</v>
          </cell>
          <cell r="I7">
            <v>0</v>
          </cell>
          <cell r="J7">
            <v>1</v>
          </cell>
          <cell r="K7">
            <v>0</v>
          </cell>
          <cell r="L7">
            <v>1</v>
          </cell>
          <cell r="M7">
            <v>0</v>
          </cell>
          <cell r="N7">
            <v>0</v>
          </cell>
          <cell r="O7">
            <v>0</v>
          </cell>
          <cell r="P7">
            <v>1</v>
          </cell>
          <cell r="Q7">
            <v>1</v>
          </cell>
          <cell r="R7">
            <v>7</v>
          </cell>
          <cell r="S7">
            <v>110</v>
          </cell>
          <cell r="T7">
            <v>0</v>
          </cell>
          <cell r="U7">
            <v>0</v>
          </cell>
          <cell r="V7">
            <v>23.6</v>
          </cell>
          <cell r="W7">
            <v>2</v>
          </cell>
          <cell r="X7">
            <v>500</v>
          </cell>
          <cell r="Y7">
            <v>0</v>
          </cell>
          <cell r="Z7">
            <v>12</v>
          </cell>
          <cell r="AA7">
            <v>5</v>
          </cell>
          <cell r="AB7">
            <v>103.8</v>
          </cell>
          <cell r="AC7">
            <v>0</v>
          </cell>
          <cell r="AD7">
            <v>100</v>
          </cell>
          <cell r="AE7">
            <v>16</v>
          </cell>
        </row>
        <row r="8">
          <cell r="A8" t="str">
            <v>Score(20)</v>
          </cell>
          <cell r="B8">
            <v>0</v>
          </cell>
          <cell r="C8">
            <v>1</v>
          </cell>
          <cell r="D8">
            <v>1</v>
          </cell>
          <cell r="E8">
            <v>1</v>
          </cell>
          <cell r="G8">
            <v>15</v>
          </cell>
          <cell r="H8">
            <v>15</v>
          </cell>
          <cell r="I8">
            <v>15</v>
          </cell>
          <cell r="J8">
            <v>5</v>
          </cell>
          <cell r="K8">
            <v>15</v>
          </cell>
          <cell r="L8">
            <v>15</v>
          </cell>
          <cell r="M8">
            <v>15</v>
          </cell>
          <cell r="N8">
            <v>15</v>
          </cell>
          <cell r="O8">
            <v>15</v>
          </cell>
          <cell r="P8">
            <v>5</v>
          </cell>
          <cell r="Q8">
            <v>5</v>
          </cell>
          <cell r="R8">
            <v>0</v>
          </cell>
          <cell r="S8">
            <v>0</v>
          </cell>
          <cell r="T8">
            <v>15</v>
          </cell>
          <cell r="U8">
            <v>15</v>
          </cell>
          <cell r="V8">
            <v>0</v>
          </cell>
          <cell r="W8">
            <v>0</v>
          </cell>
          <cell r="X8">
            <v>0</v>
          </cell>
          <cell r="Y8">
            <v>15</v>
          </cell>
          <cell r="Z8">
            <v>0</v>
          </cell>
          <cell r="AA8">
            <v>0</v>
          </cell>
          <cell r="AB8">
            <v>0</v>
          </cell>
          <cell r="AC8">
            <v>15</v>
          </cell>
          <cell r="AD8">
            <v>0</v>
          </cell>
          <cell r="AE8">
            <v>0</v>
          </cell>
        </row>
        <row r="10">
          <cell r="A10" t="str">
            <v>No. Of MIN not implemented</v>
          </cell>
          <cell r="B10">
            <v>3</v>
          </cell>
          <cell r="C10">
            <v>3</v>
          </cell>
          <cell r="D10">
            <v>3</v>
          </cell>
          <cell r="E10">
            <v>3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1</v>
          </cell>
          <cell r="AA10">
            <v>1</v>
          </cell>
          <cell r="AB10">
            <v>2</v>
          </cell>
          <cell r="AC10">
            <v>0</v>
          </cell>
          <cell r="AD10">
            <v>0</v>
          </cell>
          <cell r="AE10">
            <v>0</v>
          </cell>
        </row>
        <row r="11">
          <cell r="A11" t="str">
            <v>Score(10)</v>
          </cell>
          <cell r="B11">
            <v>0</v>
          </cell>
          <cell r="C11">
            <v>10</v>
          </cell>
          <cell r="D11">
            <v>10</v>
          </cell>
          <cell r="E11">
            <v>10</v>
          </cell>
          <cell r="G11">
            <v>20</v>
          </cell>
          <cell r="H11">
            <v>20</v>
          </cell>
          <cell r="I11">
            <v>20</v>
          </cell>
          <cell r="J11">
            <v>20</v>
          </cell>
          <cell r="K11">
            <v>20</v>
          </cell>
          <cell r="L11">
            <v>20</v>
          </cell>
          <cell r="M11">
            <v>0</v>
          </cell>
          <cell r="N11">
            <v>20</v>
          </cell>
          <cell r="O11">
            <v>20</v>
          </cell>
          <cell r="P11">
            <v>20</v>
          </cell>
          <cell r="Q11">
            <v>10</v>
          </cell>
          <cell r="R11">
            <v>10</v>
          </cell>
          <cell r="S11">
            <v>10</v>
          </cell>
          <cell r="T11">
            <v>10</v>
          </cell>
          <cell r="U11">
            <v>10</v>
          </cell>
          <cell r="V11">
            <v>10</v>
          </cell>
          <cell r="W11">
            <v>10</v>
          </cell>
          <cell r="X11">
            <v>10</v>
          </cell>
          <cell r="Y11">
            <v>10</v>
          </cell>
          <cell r="Z11">
            <v>0</v>
          </cell>
          <cell r="AA11">
            <v>0</v>
          </cell>
          <cell r="AB11">
            <v>0</v>
          </cell>
          <cell r="AC11">
            <v>10</v>
          </cell>
          <cell r="AD11">
            <v>10</v>
          </cell>
          <cell r="AE11">
            <v>10</v>
          </cell>
        </row>
        <row r="13">
          <cell r="A13" t="str">
            <v>Customer Committment failures</v>
          </cell>
          <cell r="B13">
            <v>10</v>
          </cell>
          <cell r="C13">
            <v>10</v>
          </cell>
          <cell r="D13">
            <v>10</v>
          </cell>
          <cell r="E13">
            <v>10</v>
          </cell>
          <cell r="G13">
            <v>0</v>
          </cell>
          <cell r="H13">
            <v>1</v>
          </cell>
          <cell r="I13">
            <v>0</v>
          </cell>
          <cell r="J13">
            <v>0</v>
          </cell>
          <cell r="K13">
            <v>1</v>
          </cell>
          <cell r="L13">
            <v>1</v>
          </cell>
          <cell r="M13">
            <v>0</v>
          </cell>
          <cell r="N13">
            <v>0</v>
          </cell>
          <cell r="P13">
            <v>1</v>
          </cell>
          <cell r="Q13">
            <v>1</v>
          </cell>
          <cell r="R13">
            <v>1</v>
          </cell>
          <cell r="S13">
            <v>1</v>
          </cell>
          <cell r="T13">
            <v>1</v>
          </cell>
          <cell r="U13">
            <v>0</v>
          </cell>
          <cell r="V13">
            <v>0.8</v>
          </cell>
          <cell r="W13">
            <v>2</v>
          </cell>
          <cell r="X13">
            <v>0</v>
          </cell>
          <cell r="Y13">
            <v>1</v>
          </cell>
          <cell r="Z13">
            <v>0</v>
          </cell>
          <cell r="AA13">
            <v>0</v>
          </cell>
          <cell r="AB13">
            <v>0.6</v>
          </cell>
          <cell r="AC13">
            <v>0</v>
          </cell>
          <cell r="AD13">
            <v>0</v>
          </cell>
          <cell r="AE13">
            <v>0</v>
          </cell>
        </row>
        <row r="14">
          <cell r="A14" t="str">
            <v>Score(35)</v>
          </cell>
          <cell r="B14">
            <v>140</v>
          </cell>
          <cell r="C14">
            <v>225</v>
          </cell>
          <cell r="D14">
            <v>430</v>
          </cell>
          <cell r="E14">
            <v>4050</v>
          </cell>
          <cell r="G14">
            <v>20</v>
          </cell>
          <cell r="H14">
            <v>0</v>
          </cell>
          <cell r="I14">
            <v>20</v>
          </cell>
          <cell r="J14">
            <v>20</v>
          </cell>
          <cell r="K14">
            <v>10</v>
          </cell>
          <cell r="L14">
            <v>10</v>
          </cell>
          <cell r="M14">
            <v>20</v>
          </cell>
          <cell r="N14">
            <v>20</v>
          </cell>
          <cell r="O14">
            <v>0</v>
          </cell>
          <cell r="P14">
            <v>10</v>
          </cell>
          <cell r="Q14">
            <v>10</v>
          </cell>
          <cell r="R14">
            <v>10</v>
          </cell>
          <cell r="S14">
            <v>10</v>
          </cell>
          <cell r="T14">
            <v>10</v>
          </cell>
          <cell r="U14">
            <v>35</v>
          </cell>
          <cell r="V14">
            <v>15</v>
          </cell>
          <cell r="W14">
            <v>0</v>
          </cell>
          <cell r="X14">
            <v>35</v>
          </cell>
          <cell r="Y14">
            <v>10</v>
          </cell>
          <cell r="Z14">
            <v>35</v>
          </cell>
          <cell r="AA14">
            <v>35</v>
          </cell>
          <cell r="AB14">
            <v>23</v>
          </cell>
          <cell r="AC14">
            <v>35</v>
          </cell>
          <cell r="AD14">
            <v>35</v>
          </cell>
          <cell r="AE14">
            <v>35</v>
          </cell>
        </row>
        <row r="16">
          <cell r="A16" t="str">
            <v>Internal committment failures</v>
          </cell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2</v>
          </cell>
          <cell r="M16">
            <v>1</v>
          </cell>
          <cell r="N16">
            <v>2</v>
          </cell>
          <cell r="O16">
            <v>1</v>
          </cell>
          <cell r="P16">
            <v>2</v>
          </cell>
          <cell r="Q16">
            <v>2</v>
          </cell>
          <cell r="R16">
            <v>2</v>
          </cell>
          <cell r="S16">
            <v>2</v>
          </cell>
          <cell r="T16">
            <v>2</v>
          </cell>
          <cell r="U16">
            <v>0</v>
          </cell>
          <cell r="V16">
            <v>1.6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</row>
        <row r="17">
          <cell r="A17" t="str">
            <v>Score(15)</v>
          </cell>
          <cell r="G17">
            <v>15</v>
          </cell>
          <cell r="H17">
            <v>15</v>
          </cell>
          <cell r="I17">
            <v>15</v>
          </cell>
          <cell r="J17">
            <v>12</v>
          </cell>
          <cell r="K17">
            <v>15</v>
          </cell>
          <cell r="L17">
            <v>9</v>
          </cell>
          <cell r="M17">
            <v>12</v>
          </cell>
          <cell r="N17">
            <v>9</v>
          </cell>
          <cell r="O17">
            <v>12</v>
          </cell>
          <cell r="P17">
            <v>3</v>
          </cell>
          <cell r="Q17">
            <v>3</v>
          </cell>
          <cell r="R17">
            <v>3</v>
          </cell>
          <cell r="S17">
            <v>3</v>
          </cell>
          <cell r="T17">
            <v>3</v>
          </cell>
          <cell r="U17">
            <v>15</v>
          </cell>
          <cell r="V17">
            <v>5.4</v>
          </cell>
          <cell r="W17">
            <v>15</v>
          </cell>
          <cell r="X17">
            <v>15</v>
          </cell>
          <cell r="Y17">
            <v>15</v>
          </cell>
          <cell r="Z17">
            <v>15</v>
          </cell>
          <cell r="AA17">
            <v>15</v>
          </cell>
          <cell r="AB17">
            <v>15</v>
          </cell>
          <cell r="AC17">
            <v>15</v>
          </cell>
          <cell r="AD17">
            <v>15</v>
          </cell>
          <cell r="AE17">
            <v>15</v>
          </cell>
        </row>
        <row r="18">
          <cell r="B18" t="str">
            <v>MAY(WK-3)</v>
          </cell>
          <cell r="C18" t="str">
            <v>MAY(WK-4)</v>
          </cell>
          <cell r="D18" t="str">
            <v>MAY'99</v>
          </cell>
          <cell r="E18" t="str">
            <v>Jun(wk-1)</v>
          </cell>
          <cell r="F18" t="str">
            <v>Jun(wk-2)</v>
          </cell>
          <cell r="G18" t="str">
            <v>Jun(wk-3)</v>
          </cell>
          <cell r="H18" t="str">
            <v>Jun(wk-4)</v>
          </cell>
          <cell r="I18" t="str">
            <v>Jun(wk-5)</v>
          </cell>
          <cell r="J18" t="str">
            <v>JUNE'99</v>
          </cell>
          <cell r="K18" t="str">
            <v>JUL(WK-1)</v>
          </cell>
          <cell r="L18" t="str">
            <v>JUL(WK-2)</v>
          </cell>
          <cell r="M18" t="str">
            <v>JUL(WK-3)</v>
          </cell>
          <cell r="N18" t="str">
            <v>JUL(WK-4)</v>
          </cell>
          <cell r="O18" t="str">
            <v>JUL(WK-5)</v>
          </cell>
          <cell r="P18" t="str">
            <v>JULY'99</v>
          </cell>
          <cell r="Q18" t="str">
            <v>AUG(WK-1)</v>
          </cell>
          <cell r="R18" t="str">
            <v>AUG(WK-2)</v>
          </cell>
          <cell r="S18" t="str">
            <v>AUG(WK-3)</v>
          </cell>
          <cell r="T18" t="str">
            <v>AUG(WK-4)</v>
          </cell>
          <cell r="U18" t="str">
            <v>AUG(WK-5)</v>
          </cell>
          <cell r="V18" t="str">
            <v>AUG'99</v>
          </cell>
          <cell r="W18" t="str">
            <v>SEPT(WK-1)</v>
          </cell>
          <cell r="X18" t="str">
            <v>SEPT(WK-2)</v>
          </cell>
          <cell r="Y18" t="str">
            <v>SEPT(WK-3)</v>
          </cell>
          <cell r="Z18" t="str">
            <v>SEPT(WK-4)</v>
          </cell>
          <cell r="AA18" t="str">
            <v>SEPT(WK-5)</v>
          </cell>
          <cell r="AB18" t="str">
            <v>SEPT'99</v>
          </cell>
          <cell r="AC18" t="str">
            <v>OCT(WK-1)</v>
          </cell>
          <cell r="AD18" t="str">
            <v>OCT(WK-2)</v>
          </cell>
          <cell r="AE18" t="str">
            <v>OCT(WK-3)</v>
          </cell>
        </row>
        <row r="19">
          <cell r="A19" t="str">
            <v>Total Suggestions received during the week</v>
          </cell>
          <cell r="G19">
            <v>0</v>
          </cell>
          <cell r="H19">
            <v>1</v>
          </cell>
          <cell r="I19">
            <v>0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3</v>
          </cell>
          <cell r="U19">
            <v>0</v>
          </cell>
          <cell r="V19">
            <v>3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A20" t="str">
            <v>Tangible  suggetions  received in a week</v>
          </cell>
          <cell r="D20">
            <v>418878</v>
          </cell>
          <cell r="E20">
            <v>177749</v>
          </cell>
          <cell r="F20">
            <v>209244</v>
          </cell>
          <cell r="G20">
            <v>5</v>
          </cell>
          <cell r="H20">
            <v>4</v>
          </cell>
          <cell r="I20">
            <v>3</v>
          </cell>
          <cell r="J20">
            <v>4</v>
          </cell>
          <cell r="K20">
            <v>3</v>
          </cell>
          <cell r="L20">
            <v>3</v>
          </cell>
          <cell r="M20">
            <v>3</v>
          </cell>
          <cell r="N20">
            <v>4</v>
          </cell>
          <cell r="O20">
            <v>3</v>
          </cell>
          <cell r="P20">
            <v>23</v>
          </cell>
          <cell r="Q20">
            <v>0</v>
          </cell>
          <cell r="R20">
            <v>0</v>
          </cell>
          <cell r="S20">
            <v>0</v>
          </cell>
          <cell r="T20">
            <v>3</v>
          </cell>
          <cell r="U20">
            <v>0</v>
          </cell>
          <cell r="V20">
            <v>3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</row>
        <row r="21">
          <cell r="A21" t="str">
            <v>Intangible  suggetions  received in a week</v>
          </cell>
          <cell r="B21" t="str">
            <v>JAN ' 99</v>
          </cell>
          <cell r="C21" t="str">
            <v>FEB ' 99</v>
          </cell>
          <cell r="D21" t="str">
            <v>MAR ' 99</v>
          </cell>
          <cell r="E21" t="str">
            <v>1st~ 10th APRIL</v>
          </cell>
          <cell r="F21" t="str">
            <v>APRIL (WK-3)</v>
          </cell>
          <cell r="G21" t="str">
            <v>APRIL (WK-4)</v>
          </cell>
          <cell r="H21" t="str">
            <v>APRIL (WK-5)</v>
          </cell>
          <cell r="I21" t="str">
            <v>APRIL ' 99</v>
          </cell>
          <cell r="J21" t="str">
            <v>MAY(WK-1)</v>
          </cell>
          <cell r="K21" t="str">
            <v>MAY(WK-2)</v>
          </cell>
          <cell r="L21" t="str">
            <v>MAY(WK-3)</v>
          </cell>
          <cell r="M21" t="str">
            <v>MAY(WK-4)</v>
          </cell>
          <cell r="N21" t="str">
            <v>MAY'99</v>
          </cell>
          <cell r="O21" t="str">
            <v>JUNE(WK-1)</v>
          </cell>
          <cell r="P21" t="str">
            <v>JUNE(WK-2)</v>
          </cell>
          <cell r="Q21" t="str">
            <v>JUNE(WK-3)</v>
          </cell>
          <cell r="R21" t="str">
            <v>JUNE(WK-4)</v>
          </cell>
          <cell r="S21" t="str">
            <v>JUNE(WK-5)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</row>
        <row r="22">
          <cell r="A22" t="str">
            <v>Total Cell Members</v>
          </cell>
          <cell r="B22" t="str">
            <v>MAR ' 99</v>
          </cell>
          <cell r="C22" t="str">
            <v>1st~ 10th APRIL</v>
          </cell>
          <cell r="D22" t="str">
            <v>APRIL (WK-3)</v>
          </cell>
          <cell r="E22" t="str">
            <v>APRIL (WK-4)</v>
          </cell>
          <cell r="F22" t="str">
            <v>APRIL (WK-5)</v>
          </cell>
          <cell r="G22" t="str">
            <v>APRIL ' 99</v>
          </cell>
          <cell r="H22" t="str">
            <v>MAY(WK-1)</v>
          </cell>
          <cell r="I22" t="str">
            <v>MAY(WK-2)</v>
          </cell>
          <cell r="J22" t="str">
            <v>MAY(WK-3)</v>
          </cell>
          <cell r="K22" t="str">
            <v>MAY(WK-4)</v>
          </cell>
          <cell r="L22" t="str">
            <v>MAY'99</v>
          </cell>
          <cell r="M22" t="str">
            <v>JUNE(WK-1)</v>
          </cell>
          <cell r="N22" t="str">
            <v>JUNE(WK-2)</v>
          </cell>
          <cell r="O22" t="str">
            <v>JUNE(WK-3)</v>
          </cell>
          <cell r="P22" t="str">
            <v>JUNE(WK-4)</v>
          </cell>
          <cell r="Q22" t="str">
            <v>JUNE(WK-5)</v>
          </cell>
          <cell r="R22" t="str">
            <v>JUNE'99</v>
          </cell>
          <cell r="S22" t="str">
            <v>JUL(WK-1)</v>
          </cell>
          <cell r="T22" t="str">
            <v>JUL(WK-2)</v>
          </cell>
          <cell r="U22" t="str">
            <v>JUL(WK-3)</v>
          </cell>
          <cell r="V22" t="str">
            <v>JUL(WK-4)</v>
          </cell>
          <cell r="W22" t="str">
            <v>JUL(WK-5)</v>
          </cell>
          <cell r="X22" t="str">
            <v>JULY'99</v>
          </cell>
          <cell r="Y22" t="str">
            <v>AUG(WK-1)</v>
          </cell>
          <cell r="Z22" t="str">
            <v>AUG(WK-2)</v>
          </cell>
          <cell r="AA22" t="str">
            <v>AUG(WK-3)</v>
          </cell>
          <cell r="AB22" t="str">
            <v>AUG(WK-4)</v>
          </cell>
          <cell r="AC22" t="str">
            <v>AUG(WK-5)</v>
          </cell>
          <cell r="AD22" t="str">
            <v>AUG'99</v>
          </cell>
          <cell r="AE22" t="str">
            <v>SEPT(WK-1)</v>
          </cell>
        </row>
        <row r="23">
          <cell r="A23" t="str">
            <v>5 S Audit Score(30)</v>
          </cell>
          <cell r="B23">
            <v>27</v>
          </cell>
          <cell r="C23">
            <v>29.86</v>
          </cell>
          <cell r="D23">
            <v>37.630000000000003</v>
          </cell>
          <cell r="E23">
            <v>30.25</v>
          </cell>
          <cell r="F23">
            <v>30.25</v>
          </cell>
          <cell r="G23">
            <v>30.25</v>
          </cell>
          <cell r="H23">
            <v>30.25</v>
          </cell>
          <cell r="I23">
            <v>30.25</v>
          </cell>
          <cell r="J23">
            <v>40.33</v>
          </cell>
          <cell r="K23">
            <v>40.33</v>
          </cell>
          <cell r="L23">
            <v>40.33</v>
          </cell>
          <cell r="M23">
            <v>40.33</v>
          </cell>
          <cell r="N23">
            <v>40.33</v>
          </cell>
          <cell r="O23">
            <v>40.33</v>
          </cell>
          <cell r="P23">
            <v>40.33</v>
          </cell>
          <cell r="Q23">
            <v>40.33</v>
          </cell>
          <cell r="R23">
            <v>40.33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A24" t="str">
            <v>Percentage Sales Target achievement</v>
          </cell>
          <cell r="B24">
            <v>100</v>
          </cell>
          <cell r="C24">
            <v>100</v>
          </cell>
          <cell r="D24">
            <v>100</v>
          </cell>
          <cell r="E24">
            <v>100</v>
          </cell>
          <cell r="F24">
            <v>100</v>
          </cell>
          <cell r="G24">
            <v>100</v>
          </cell>
          <cell r="H24">
            <v>130.4674369747899</v>
          </cell>
          <cell r="I24">
            <v>130.4674369747899</v>
          </cell>
          <cell r="J24">
            <v>130.47</v>
          </cell>
          <cell r="K24">
            <v>130.47</v>
          </cell>
          <cell r="L24">
            <v>130.46871848739497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94</v>
          </cell>
          <cell r="S24">
            <v>136.80000000000001</v>
          </cell>
          <cell r="T24">
            <v>136.80000000000001</v>
          </cell>
          <cell r="U24">
            <v>136.80000000000001</v>
          </cell>
          <cell r="V24">
            <v>136.80000000000001</v>
          </cell>
          <cell r="W24">
            <v>136.80000000000001</v>
          </cell>
          <cell r="X24">
            <v>136.80000000000001</v>
          </cell>
          <cell r="Y24">
            <v>83.16</v>
          </cell>
          <cell r="Z24">
            <v>83.16</v>
          </cell>
          <cell r="AA24">
            <v>83.16</v>
          </cell>
          <cell r="AB24">
            <v>83.16</v>
          </cell>
          <cell r="AC24">
            <v>83.16</v>
          </cell>
          <cell r="AD24">
            <v>83.16</v>
          </cell>
          <cell r="AE24">
            <v>69.7</v>
          </cell>
        </row>
        <row r="25">
          <cell r="A25" t="str">
            <v>Percentage Sales Target achievement Score (40)</v>
          </cell>
          <cell r="B25">
            <v>40</v>
          </cell>
          <cell r="C25">
            <v>40</v>
          </cell>
          <cell r="D25">
            <v>40</v>
          </cell>
          <cell r="E25">
            <v>40</v>
          </cell>
          <cell r="F25">
            <v>40</v>
          </cell>
          <cell r="G25">
            <v>40</v>
          </cell>
          <cell r="H25">
            <v>40</v>
          </cell>
          <cell r="I25">
            <v>30</v>
          </cell>
          <cell r="J25">
            <v>30</v>
          </cell>
          <cell r="K25">
            <v>30</v>
          </cell>
          <cell r="L25">
            <v>32.5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30</v>
          </cell>
          <cell r="S25">
            <v>40</v>
          </cell>
          <cell r="T25">
            <v>40</v>
          </cell>
          <cell r="U25">
            <v>40</v>
          </cell>
          <cell r="V25">
            <v>40</v>
          </cell>
          <cell r="W25">
            <v>40</v>
          </cell>
          <cell r="X25">
            <v>40</v>
          </cell>
          <cell r="Y25">
            <v>20</v>
          </cell>
          <cell r="Z25">
            <v>20</v>
          </cell>
          <cell r="AA25">
            <v>20</v>
          </cell>
          <cell r="AB25">
            <v>20</v>
          </cell>
          <cell r="AC25">
            <v>20</v>
          </cell>
          <cell r="AD25">
            <v>20</v>
          </cell>
          <cell r="AE25">
            <v>20</v>
          </cell>
        </row>
        <row r="26">
          <cell r="A26" t="str">
            <v>Tangible  suggetions  received in a week</v>
          </cell>
          <cell r="B26">
            <v>0</v>
          </cell>
          <cell r="C26">
            <v>0</v>
          </cell>
          <cell r="D26">
            <v>0</v>
          </cell>
          <cell r="E26">
            <v>10</v>
          </cell>
          <cell r="F26">
            <v>4</v>
          </cell>
          <cell r="G26">
            <v>7</v>
          </cell>
          <cell r="H26">
            <v>12</v>
          </cell>
          <cell r="I26">
            <v>0</v>
          </cell>
          <cell r="J26">
            <v>33</v>
          </cell>
          <cell r="K26">
            <v>3</v>
          </cell>
          <cell r="L26">
            <v>2</v>
          </cell>
          <cell r="M26">
            <v>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7</v>
          </cell>
          <cell r="T26">
            <v>2</v>
          </cell>
          <cell r="U26">
            <v>0</v>
          </cell>
          <cell r="V26">
            <v>19</v>
          </cell>
          <cell r="W26">
            <v>7</v>
          </cell>
          <cell r="X26">
            <v>0</v>
          </cell>
          <cell r="Y26">
            <v>1</v>
          </cell>
          <cell r="Z26">
            <v>0</v>
          </cell>
          <cell r="AA26">
            <v>1</v>
          </cell>
          <cell r="AB26">
            <v>27</v>
          </cell>
          <cell r="AC26">
            <v>7</v>
          </cell>
          <cell r="AD26">
            <v>0</v>
          </cell>
          <cell r="AE26">
            <v>8</v>
          </cell>
        </row>
        <row r="27">
          <cell r="A27" t="str">
            <v>Customer Claims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4166.66</v>
          </cell>
          <cell r="I27">
            <v>4166.66</v>
          </cell>
          <cell r="J27">
            <v>4166.66</v>
          </cell>
          <cell r="K27">
            <v>4166.66</v>
          </cell>
          <cell r="L27">
            <v>4166.66</v>
          </cell>
          <cell r="M27">
            <v>100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</row>
        <row r="28">
          <cell r="A28" t="str">
            <v>Customer Claims score(15)</v>
          </cell>
          <cell r="B28">
            <v>20</v>
          </cell>
          <cell r="C28">
            <v>20</v>
          </cell>
          <cell r="D28">
            <v>20</v>
          </cell>
          <cell r="E28">
            <v>20</v>
          </cell>
          <cell r="F28">
            <v>20</v>
          </cell>
          <cell r="G28">
            <v>20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7</v>
          </cell>
          <cell r="N28">
            <v>28</v>
          </cell>
          <cell r="O28">
            <v>7</v>
          </cell>
          <cell r="P28">
            <v>7</v>
          </cell>
          <cell r="Q28">
            <v>7</v>
          </cell>
          <cell r="R28">
            <v>15</v>
          </cell>
          <cell r="S28">
            <v>15</v>
          </cell>
          <cell r="T28">
            <v>15</v>
          </cell>
          <cell r="U28">
            <v>15</v>
          </cell>
          <cell r="V28">
            <v>15</v>
          </cell>
          <cell r="W28">
            <v>15</v>
          </cell>
          <cell r="X28">
            <v>15</v>
          </cell>
          <cell r="Y28">
            <v>15</v>
          </cell>
          <cell r="Z28">
            <v>15</v>
          </cell>
          <cell r="AA28">
            <v>15</v>
          </cell>
          <cell r="AB28">
            <v>15</v>
          </cell>
          <cell r="AC28">
            <v>15</v>
          </cell>
          <cell r="AD28">
            <v>15</v>
          </cell>
          <cell r="AE28">
            <v>15</v>
          </cell>
        </row>
        <row r="29">
          <cell r="A29" t="str">
            <v>Suggestion Scheme Score(5)</v>
          </cell>
          <cell r="B29">
            <v>7.14</v>
          </cell>
          <cell r="C29">
            <v>1.43</v>
          </cell>
          <cell r="D29">
            <v>0</v>
          </cell>
          <cell r="E29">
            <v>0</v>
          </cell>
          <cell r="F29">
            <v>7.1428571428571423</v>
          </cell>
          <cell r="G29">
            <v>0</v>
          </cell>
          <cell r="H29">
            <v>0</v>
          </cell>
          <cell r="I29">
            <v>1.7857142857142856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54</v>
          </cell>
          <cell r="T29">
            <v>35</v>
          </cell>
          <cell r="U29">
            <v>26</v>
          </cell>
          <cell r="V29">
            <v>802</v>
          </cell>
          <cell r="W29">
            <v>11</v>
          </cell>
          <cell r="X29">
            <v>0</v>
          </cell>
          <cell r="Y29">
            <v>206</v>
          </cell>
          <cell r="Z29">
            <v>3</v>
          </cell>
          <cell r="AA29">
            <v>1</v>
          </cell>
          <cell r="AB29">
            <v>1022</v>
          </cell>
          <cell r="AC29">
            <v>7</v>
          </cell>
          <cell r="AD29">
            <v>20</v>
          </cell>
          <cell r="AE29">
            <v>9</v>
          </cell>
        </row>
        <row r="30">
          <cell r="A30" t="str">
            <v>Collection Target Achievement</v>
          </cell>
          <cell r="B30">
            <v>40.42</v>
          </cell>
          <cell r="C30">
            <v>40.42</v>
          </cell>
          <cell r="D30">
            <v>40.42</v>
          </cell>
          <cell r="E30">
            <v>40.42</v>
          </cell>
          <cell r="F30">
            <v>40.42</v>
          </cell>
          <cell r="G30">
            <v>40.42</v>
          </cell>
          <cell r="H30">
            <v>60.67498611111111</v>
          </cell>
          <cell r="I30">
            <v>60.67498611111111</v>
          </cell>
          <cell r="J30">
            <v>60.67498611111111</v>
          </cell>
          <cell r="K30">
            <v>60.67498611111111</v>
          </cell>
          <cell r="L30">
            <v>60.67498611111111</v>
          </cell>
          <cell r="M30" t="str">
            <v>Apr (wk-2)</v>
          </cell>
          <cell r="N30" t="str">
            <v>Apr (wk-3)</v>
          </cell>
          <cell r="O30" t="str">
            <v>Apr (wk-4)</v>
          </cell>
          <cell r="P30" t="str">
            <v>---</v>
          </cell>
          <cell r="Q30" t="str">
            <v>---</v>
          </cell>
          <cell r="R30">
            <v>66.08</v>
          </cell>
          <cell r="S30">
            <v>63.22</v>
          </cell>
          <cell r="T30">
            <v>63.22</v>
          </cell>
          <cell r="U30">
            <v>63.22</v>
          </cell>
          <cell r="V30">
            <v>63.22</v>
          </cell>
          <cell r="W30">
            <v>63.22</v>
          </cell>
          <cell r="X30">
            <v>63.220000000000006</v>
          </cell>
          <cell r="Y30">
            <v>60.47</v>
          </cell>
          <cell r="Z30">
            <v>60.47</v>
          </cell>
          <cell r="AA30">
            <v>60.47</v>
          </cell>
          <cell r="AB30">
            <v>60.47</v>
          </cell>
          <cell r="AC30">
            <v>60.47</v>
          </cell>
          <cell r="AD30">
            <v>60.470000000000006</v>
          </cell>
          <cell r="AE30">
            <v>70.5</v>
          </cell>
        </row>
        <row r="31">
          <cell r="A31" t="str">
            <v>Collection Target Achievement Score(20)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 t="str">
            <v>N.A</v>
          </cell>
          <cell r="N31" t="str">
            <v>N.A</v>
          </cell>
          <cell r="P31" t="str">
            <v>---</v>
          </cell>
          <cell r="Q31" t="str">
            <v>---</v>
          </cell>
          <cell r="R31">
            <v>10</v>
          </cell>
          <cell r="S31">
            <v>5</v>
          </cell>
          <cell r="T31">
            <v>5</v>
          </cell>
          <cell r="U31">
            <v>5</v>
          </cell>
          <cell r="V31">
            <v>5</v>
          </cell>
          <cell r="W31">
            <v>5</v>
          </cell>
          <cell r="X31">
            <v>10</v>
          </cell>
          <cell r="Y31">
            <v>10</v>
          </cell>
          <cell r="Z31">
            <v>10</v>
          </cell>
          <cell r="AA31">
            <v>10</v>
          </cell>
          <cell r="AB31">
            <v>10</v>
          </cell>
          <cell r="AC31">
            <v>10</v>
          </cell>
          <cell r="AD31">
            <v>10</v>
          </cell>
          <cell r="AE31">
            <v>10</v>
          </cell>
        </row>
        <row r="32">
          <cell r="A32" t="str">
            <v>Defects contributed to Engg. dept.(20)</v>
          </cell>
          <cell r="B32">
            <v>40</v>
          </cell>
          <cell r="C32">
            <v>40</v>
          </cell>
          <cell r="D32">
            <v>40</v>
          </cell>
          <cell r="E32">
            <v>40</v>
          </cell>
          <cell r="F32">
            <v>6298</v>
          </cell>
          <cell r="G32">
            <v>0</v>
          </cell>
          <cell r="H32">
            <v>0</v>
          </cell>
          <cell r="I32">
            <v>0</v>
          </cell>
          <cell r="J32">
            <v>1</v>
          </cell>
          <cell r="K32">
            <v>0</v>
          </cell>
          <cell r="L32">
            <v>1</v>
          </cell>
          <cell r="M32">
            <v>0</v>
          </cell>
          <cell r="N32">
            <v>0</v>
          </cell>
          <cell r="O32">
            <v>0</v>
          </cell>
          <cell r="P32">
            <v>1</v>
          </cell>
          <cell r="Q32">
            <v>1</v>
          </cell>
          <cell r="R32">
            <v>7</v>
          </cell>
          <cell r="S32">
            <v>110</v>
          </cell>
          <cell r="T32">
            <v>0</v>
          </cell>
          <cell r="U32">
            <v>0</v>
          </cell>
          <cell r="V32">
            <v>23.6</v>
          </cell>
          <cell r="W32">
            <v>2</v>
          </cell>
          <cell r="X32">
            <v>500</v>
          </cell>
          <cell r="Y32">
            <v>0</v>
          </cell>
          <cell r="Z32">
            <v>12</v>
          </cell>
          <cell r="AA32">
            <v>5</v>
          </cell>
          <cell r="AB32">
            <v>103.8</v>
          </cell>
          <cell r="AC32">
            <v>0</v>
          </cell>
          <cell r="AD32">
            <v>100</v>
          </cell>
          <cell r="AE32">
            <v>16</v>
          </cell>
        </row>
        <row r="33">
          <cell r="A33" t="str">
            <v>Defects found in QPF Audit</v>
          </cell>
          <cell r="B33">
            <v>1385</v>
          </cell>
          <cell r="C33">
            <v>2505</v>
          </cell>
          <cell r="D33">
            <v>2240</v>
          </cell>
          <cell r="E33">
            <v>265</v>
          </cell>
          <cell r="F33">
            <v>720</v>
          </cell>
          <cell r="G33" t="str">
            <v>N.A</v>
          </cell>
          <cell r="H33" t="str">
            <v>N.A</v>
          </cell>
          <cell r="I33">
            <v>0</v>
          </cell>
          <cell r="J33">
            <v>2</v>
          </cell>
          <cell r="K33">
            <v>0</v>
          </cell>
          <cell r="L33">
            <v>0.66666666666666663</v>
          </cell>
          <cell r="M33">
            <v>0</v>
          </cell>
          <cell r="N33">
            <v>27979</v>
          </cell>
          <cell r="O33">
            <v>9235</v>
          </cell>
          <cell r="P33">
            <v>1005</v>
          </cell>
          <cell r="Q33">
            <v>545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</row>
        <row r="34">
          <cell r="A34" t="str">
            <v>QPF Score(5)</v>
          </cell>
          <cell r="B34">
            <v>0</v>
          </cell>
          <cell r="C34">
            <v>0</v>
          </cell>
          <cell r="D34">
            <v>15.17</v>
          </cell>
          <cell r="E34">
            <v>21.17</v>
          </cell>
          <cell r="F34">
            <v>6</v>
          </cell>
          <cell r="G34" t="str">
            <v>N.A</v>
          </cell>
          <cell r="H34" t="str">
            <v>N.A</v>
          </cell>
          <cell r="I34">
            <v>10</v>
          </cell>
          <cell r="J34">
            <v>0</v>
          </cell>
          <cell r="K34">
            <v>10</v>
          </cell>
          <cell r="L34">
            <v>6.666666666666667</v>
          </cell>
          <cell r="M34">
            <v>50</v>
          </cell>
          <cell r="N34">
            <v>0</v>
          </cell>
          <cell r="O34">
            <v>0</v>
          </cell>
          <cell r="P34">
            <v>13.25</v>
          </cell>
          <cell r="Q34">
            <v>20.916666666666664</v>
          </cell>
          <cell r="R34">
            <v>5</v>
          </cell>
          <cell r="S34">
            <v>5</v>
          </cell>
          <cell r="T34">
            <v>5</v>
          </cell>
          <cell r="U34">
            <v>5</v>
          </cell>
          <cell r="V34">
            <v>5</v>
          </cell>
          <cell r="W34">
            <v>5</v>
          </cell>
          <cell r="X34">
            <v>5</v>
          </cell>
          <cell r="Y34">
            <v>5</v>
          </cell>
          <cell r="Z34">
            <v>5</v>
          </cell>
          <cell r="AA34">
            <v>5</v>
          </cell>
          <cell r="AB34">
            <v>5</v>
          </cell>
          <cell r="AC34">
            <v>5</v>
          </cell>
          <cell r="AD34">
            <v>5</v>
          </cell>
          <cell r="AE34">
            <v>5</v>
          </cell>
        </row>
        <row r="35">
          <cell r="A35" t="str">
            <v>Internal Memo Score(5)</v>
          </cell>
          <cell r="B35">
            <v>3</v>
          </cell>
          <cell r="C35">
            <v>3</v>
          </cell>
          <cell r="D35">
            <v>3</v>
          </cell>
          <cell r="E35">
            <v>3</v>
          </cell>
          <cell r="F35">
            <v>18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1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5</v>
          </cell>
          <cell r="V35">
            <v>5</v>
          </cell>
          <cell r="W35">
            <v>5</v>
          </cell>
          <cell r="X35">
            <v>5</v>
          </cell>
          <cell r="Y35">
            <v>5</v>
          </cell>
          <cell r="Z35">
            <v>5</v>
          </cell>
          <cell r="AA35">
            <v>5</v>
          </cell>
          <cell r="AB35">
            <v>5</v>
          </cell>
          <cell r="AC35">
            <v>5</v>
          </cell>
          <cell r="AD35">
            <v>5</v>
          </cell>
          <cell r="AE35">
            <v>5</v>
          </cell>
        </row>
        <row r="36">
          <cell r="A36" t="str">
            <v>Finished goods inventory in terms of days</v>
          </cell>
          <cell r="B36">
            <v>90.25</v>
          </cell>
          <cell r="C36">
            <v>81.599999999999994</v>
          </cell>
          <cell r="D36">
            <v>85.25</v>
          </cell>
          <cell r="E36">
            <v>88</v>
          </cell>
          <cell r="F36">
            <v>98</v>
          </cell>
          <cell r="G36" t="str">
            <v>N.A</v>
          </cell>
          <cell r="H36" t="str">
            <v>N.A</v>
          </cell>
          <cell r="I36">
            <v>6.38</v>
          </cell>
          <cell r="J36">
            <v>6.38</v>
          </cell>
          <cell r="K36">
            <v>6.38</v>
          </cell>
          <cell r="L36">
            <v>6.38</v>
          </cell>
          <cell r="M36">
            <v>93</v>
          </cell>
          <cell r="N36">
            <v>77.892857142857139</v>
          </cell>
          <cell r="O36">
            <v>74.285714285714292</v>
          </cell>
          <cell r="P36">
            <v>98</v>
          </cell>
          <cell r="Q36">
            <v>81</v>
          </cell>
          <cell r="R36">
            <v>5.0599999999999996</v>
          </cell>
          <cell r="S36">
            <v>5.72</v>
          </cell>
          <cell r="T36">
            <v>5.72</v>
          </cell>
          <cell r="U36">
            <v>5.72</v>
          </cell>
          <cell r="V36">
            <v>5.72</v>
          </cell>
          <cell r="W36">
            <v>5.72</v>
          </cell>
          <cell r="X36">
            <v>5.72</v>
          </cell>
          <cell r="Y36">
            <v>3.72</v>
          </cell>
          <cell r="Z36">
            <v>3.72</v>
          </cell>
          <cell r="AA36">
            <v>3.72</v>
          </cell>
          <cell r="AB36">
            <v>3.72</v>
          </cell>
          <cell r="AC36">
            <v>3.72</v>
          </cell>
          <cell r="AD36">
            <v>3.72</v>
          </cell>
          <cell r="AE36">
            <v>3.41</v>
          </cell>
        </row>
        <row r="37">
          <cell r="A37" t="str">
            <v>Score(5)</v>
          </cell>
          <cell r="B37">
            <v>5</v>
          </cell>
          <cell r="C37">
            <v>0</v>
          </cell>
          <cell r="D37">
            <v>3</v>
          </cell>
          <cell r="E37">
            <v>2</v>
          </cell>
          <cell r="F37">
            <v>4</v>
          </cell>
          <cell r="G37" t="str">
            <v>N.A</v>
          </cell>
          <cell r="H37" t="str">
            <v>N.A</v>
          </cell>
          <cell r="I37">
            <v>7.5</v>
          </cell>
          <cell r="J37">
            <v>7.5</v>
          </cell>
          <cell r="K37">
            <v>7.5</v>
          </cell>
          <cell r="L37">
            <v>7.5</v>
          </cell>
          <cell r="M37">
            <v>3</v>
          </cell>
          <cell r="N37">
            <v>1.75</v>
          </cell>
          <cell r="O37">
            <v>0</v>
          </cell>
          <cell r="P37">
            <v>5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5</v>
          </cell>
          <cell r="Z37">
            <v>5</v>
          </cell>
          <cell r="AA37">
            <v>5</v>
          </cell>
          <cell r="AB37">
            <v>5</v>
          </cell>
          <cell r="AC37">
            <v>5</v>
          </cell>
          <cell r="AD37">
            <v>5</v>
          </cell>
          <cell r="AE37">
            <v>5</v>
          </cell>
        </row>
        <row r="38">
          <cell r="A38" t="str">
            <v>Customer Committment failures</v>
          </cell>
          <cell r="B38">
            <v>10</v>
          </cell>
          <cell r="C38">
            <v>10</v>
          </cell>
          <cell r="D38">
            <v>10</v>
          </cell>
          <cell r="E38">
            <v>10</v>
          </cell>
          <cell r="G38">
            <v>0</v>
          </cell>
          <cell r="H38">
            <v>1</v>
          </cell>
          <cell r="I38">
            <v>0</v>
          </cell>
          <cell r="J38">
            <v>0</v>
          </cell>
          <cell r="K38">
            <v>1</v>
          </cell>
          <cell r="L38">
            <v>1</v>
          </cell>
          <cell r="M38">
            <v>0</v>
          </cell>
          <cell r="N38">
            <v>0</v>
          </cell>
          <cell r="P38">
            <v>1</v>
          </cell>
          <cell r="Q38">
            <v>1</v>
          </cell>
          <cell r="R38">
            <v>1</v>
          </cell>
          <cell r="S38">
            <v>1</v>
          </cell>
          <cell r="T38">
            <v>1</v>
          </cell>
          <cell r="U38">
            <v>0</v>
          </cell>
          <cell r="V38">
            <v>0.8</v>
          </cell>
          <cell r="W38">
            <v>2</v>
          </cell>
          <cell r="X38">
            <v>0</v>
          </cell>
          <cell r="Y38">
            <v>1</v>
          </cell>
          <cell r="Z38">
            <v>0</v>
          </cell>
          <cell r="AA38">
            <v>0</v>
          </cell>
          <cell r="AB38">
            <v>0.6</v>
          </cell>
          <cell r="AC38">
            <v>0</v>
          </cell>
          <cell r="AD38">
            <v>0</v>
          </cell>
          <cell r="AE38">
            <v>0</v>
          </cell>
        </row>
        <row r="39">
          <cell r="A39" t="str">
            <v>Total Suggestions</v>
          </cell>
          <cell r="B39">
            <v>2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1</v>
          </cell>
          <cell r="J39">
            <v>0</v>
          </cell>
          <cell r="K39">
            <v>0</v>
          </cell>
          <cell r="L39">
            <v>1</v>
          </cell>
          <cell r="M39">
            <v>0</v>
          </cell>
          <cell r="N39">
            <v>10</v>
          </cell>
          <cell r="O39">
            <v>10</v>
          </cell>
          <cell r="P39">
            <v>10</v>
          </cell>
          <cell r="Q39">
            <v>10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</row>
        <row r="40">
          <cell r="A40" t="str">
            <v>Tangible  suggetions  received in a week</v>
          </cell>
          <cell r="B40" t="e">
            <v>#REF!</v>
          </cell>
          <cell r="C40" t="e">
            <v>#REF!</v>
          </cell>
          <cell r="D40" t="e">
            <v>#REF!</v>
          </cell>
          <cell r="E40" t="e">
            <v>#REF!</v>
          </cell>
          <cell r="F40">
            <v>5165</v>
          </cell>
          <cell r="G40">
            <v>79</v>
          </cell>
          <cell r="H40">
            <v>67.5</v>
          </cell>
          <cell r="I40">
            <v>77</v>
          </cell>
          <cell r="J40">
            <v>67</v>
          </cell>
          <cell r="K40">
            <v>74.5</v>
          </cell>
          <cell r="L40" t="str">
            <v>N.A</v>
          </cell>
          <cell r="M40">
            <v>0</v>
          </cell>
          <cell r="N40">
            <v>73</v>
          </cell>
          <cell r="O40">
            <v>56</v>
          </cell>
          <cell r="P40">
            <v>46</v>
          </cell>
          <cell r="Q40">
            <v>33.75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</row>
        <row r="41">
          <cell r="A41" t="str">
            <v>Intangible  suggetions  received in a week</v>
          </cell>
          <cell r="B41">
            <v>39.14</v>
          </cell>
          <cell r="C41">
            <v>38.49</v>
          </cell>
          <cell r="D41">
            <v>65.8</v>
          </cell>
          <cell r="E41">
            <v>63.42</v>
          </cell>
          <cell r="F41">
            <v>61.39</v>
          </cell>
          <cell r="G41">
            <v>45.25</v>
          </cell>
          <cell r="H41">
            <v>45.41</v>
          </cell>
          <cell r="I41">
            <v>45.035714285714285</v>
          </cell>
          <cell r="J41">
            <v>50.33</v>
          </cell>
          <cell r="K41">
            <v>52.33</v>
          </cell>
          <cell r="L41" t="str">
            <v>N.A</v>
          </cell>
          <cell r="M41">
            <v>0</v>
          </cell>
          <cell r="N41">
            <v>52.08</v>
          </cell>
          <cell r="O41">
            <v>50.33</v>
          </cell>
          <cell r="P41">
            <v>68.58</v>
          </cell>
          <cell r="Q41">
            <v>71.24666666666667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</row>
        <row r="42">
          <cell r="A42" t="str">
            <v>Total Cell Members</v>
          </cell>
          <cell r="B42">
            <v>2</v>
          </cell>
          <cell r="C42">
            <v>2</v>
          </cell>
          <cell r="D42">
            <v>2</v>
          </cell>
          <cell r="E42">
            <v>2</v>
          </cell>
          <cell r="F42">
            <v>2</v>
          </cell>
          <cell r="G42">
            <v>8</v>
          </cell>
          <cell r="H42">
            <v>2</v>
          </cell>
          <cell r="I42">
            <v>5</v>
          </cell>
          <cell r="J42">
            <v>6</v>
          </cell>
          <cell r="K42">
            <v>6</v>
          </cell>
          <cell r="L42">
            <v>19</v>
          </cell>
          <cell r="M42">
            <v>7</v>
          </cell>
          <cell r="N42">
            <v>9</v>
          </cell>
          <cell r="O42">
            <v>12</v>
          </cell>
          <cell r="P42">
            <v>3</v>
          </cell>
          <cell r="Q42">
            <v>3</v>
          </cell>
          <cell r="R42">
            <v>6</v>
          </cell>
          <cell r="S42">
            <v>6</v>
          </cell>
          <cell r="T42">
            <v>6</v>
          </cell>
          <cell r="U42">
            <v>6</v>
          </cell>
          <cell r="V42">
            <v>6</v>
          </cell>
          <cell r="W42">
            <v>6</v>
          </cell>
          <cell r="X42">
            <v>6</v>
          </cell>
          <cell r="Y42">
            <v>6</v>
          </cell>
          <cell r="Z42">
            <v>6</v>
          </cell>
          <cell r="AA42">
            <v>6</v>
          </cell>
          <cell r="AB42">
            <v>6</v>
          </cell>
          <cell r="AC42">
            <v>6</v>
          </cell>
          <cell r="AD42">
            <v>6</v>
          </cell>
          <cell r="AE42">
            <v>6</v>
          </cell>
        </row>
        <row r="43">
          <cell r="A43" t="str">
            <v>Suggestion Scheme Score(5)</v>
          </cell>
          <cell r="B43">
            <v>5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5</v>
          </cell>
          <cell r="J43">
            <v>0</v>
          </cell>
          <cell r="K43">
            <v>0</v>
          </cell>
          <cell r="L43">
            <v>2.6315789473684208</v>
          </cell>
          <cell r="M43">
            <v>0</v>
          </cell>
          <cell r="N43">
            <v>0</v>
          </cell>
          <cell r="O43">
            <v>1</v>
          </cell>
          <cell r="P43">
            <v>1</v>
          </cell>
          <cell r="Q43">
            <v>1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</row>
        <row r="44">
          <cell r="A44" t="str">
            <v>Note: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  <cell r="I44">
            <v>0</v>
          </cell>
          <cell r="J44">
            <v>0</v>
          </cell>
          <cell r="K44">
            <v>1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3</v>
          </cell>
          <cell r="U44">
            <v>0</v>
          </cell>
          <cell r="V44">
            <v>3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</row>
        <row r="45">
          <cell r="A45" t="str">
            <v>5 S Audit Score(5)</v>
          </cell>
          <cell r="B45">
            <v>3.42</v>
          </cell>
          <cell r="C45">
            <v>3.15</v>
          </cell>
          <cell r="D45">
            <v>3.15</v>
          </cell>
          <cell r="E45">
            <v>3.15</v>
          </cell>
          <cell r="F45">
            <v>3.15</v>
          </cell>
          <cell r="G45">
            <v>3.15</v>
          </cell>
          <cell r="H45">
            <v>4.7300000000000004</v>
          </cell>
          <cell r="I45">
            <v>4.7300000000000004</v>
          </cell>
          <cell r="J45">
            <v>4.7300000000000004</v>
          </cell>
          <cell r="K45">
            <v>4.7300000000000004</v>
          </cell>
          <cell r="L45">
            <v>4.7300000000000004</v>
          </cell>
          <cell r="M45">
            <v>3</v>
          </cell>
          <cell r="N45">
            <v>4</v>
          </cell>
          <cell r="O45">
            <v>3</v>
          </cell>
          <cell r="P45">
            <v>23</v>
          </cell>
          <cell r="Q45">
            <v>0</v>
          </cell>
          <cell r="R45">
            <v>4.7300000000000004</v>
          </cell>
          <cell r="S45">
            <v>3.5</v>
          </cell>
          <cell r="T45">
            <v>3.83</v>
          </cell>
          <cell r="U45">
            <v>4.16</v>
          </cell>
          <cell r="V45">
            <v>4.17</v>
          </cell>
          <cell r="W45">
            <v>4</v>
          </cell>
          <cell r="X45">
            <v>3.9319999999999999</v>
          </cell>
          <cell r="Y45">
            <v>3.75</v>
          </cell>
          <cell r="Z45">
            <v>4.13</v>
          </cell>
          <cell r="AA45">
            <v>4.25</v>
          </cell>
          <cell r="AB45">
            <v>4.5</v>
          </cell>
          <cell r="AC45">
            <v>4.5</v>
          </cell>
          <cell r="AD45">
            <v>4.226</v>
          </cell>
          <cell r="AE45">
            <v>4.37</v>
          </cell>
        </row>
        <row r="46">
          <cell r="A46" t="str">
            <v>*  Internal performance score has been completely revised to incorporate</v>
          </cell>
          <cell r="B46">
            <v>2.0408163265306123</v>
          </cell>
          <cell r="C46">
            <v>0</v>
          </cell>
          <cell r="D46">
            <v>1.0204081632653061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5</v>
          </cell>
          <cell r="P46">
            <v>5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</row>
        <row r="47">
          <cell r="A47" t="str">
            <v>CELL</v>
          </cell>
          <cell r="B47" t="str">
            <v>WIRE CUTTING</v>
          </cell>
          <cell r="C47" t="str">
            <v>LEAD PREP.</v>
          </cell>
          <cell r="D47" t="str">
            <v>207 Focussed Factory</v>
          </cell>
          <cell r="E47" t="str">
            <v>MCV / HCV / LCV Focussed Factory</v>
          </cell>
          <cell r="F47" t="str">
            <v>SAFARI Focussed Factory</v>
          </cell>
          <cell r="G47" t="str">
            <v>SIERRA</v>
          </cell>
          <cell r="H47" t="str">
            <v>HCV/MCV</v>
          </cell>
          <cell r="I47" t="str">
            <v>Commercial</v>
          </cell>
          <cell r="J47" t="str">
            <v>Q.P.</v>
          </cell>
          <cell r="K47" t="str">
            <v>MAINTENANCE</v>
          </cell>
          <cell r="L47">
            <v>83.75</v>
          </cell>
          <cell r="M47" t="str">
            <v>MARKETING</v>
          </cell>
          <cell r="N47" t="str">
            <v>COMMERCIAL</v>
          </cell>
          <cell r="O47" t="str">
            <v>HRD</v>
          </cell>
          <cell r="P47" t="str">
            <v>ENGINEERING</v>
          </cell>
          <cell r="Q47" t="str">
            <v>PLANT SCORE</v>
          </cell>
          <cell r="R47">
            <v>92</v>
          </cell>
          <cell r="S47">
            <v>83</v>
          </cell>
          <cell r="T47">
            <v>94</v>
          </cell>
          <cell r="U47">
            <v>89</v>
          </cell>
          <cell r="V47">
            <v>78</v>
          </cell>
          <cell r="W47">
            <v>72</v>
          </cell>
          <cell r="X47">
            <v>83.2</v>
          </cell>
          <cell r="Y47">
            <v>67</v>
          </cell>
          <cell r="Z47">
            <v>56</v>
          </cell>
          <cell r="AA47">
            <v>67</v>
          </cell>
          <cell r="AB47">
            <v>75</v>
          </cell>
          <cell r="AC47">
            <v>75</v>
          </cell>
          <cell r="AD47">
            <v>68</v>
          </cell>
          <cell r="AE47">
            <v>75</v>
          </cell>
        </row>
        <row r="48">
          <cell r="A48" t="str">
            <v>JAN'99</v>
          </cell>
          <cell r="B48">
            <v>80.08</v>
          </cell>
          <cell r="C48">
            <v>68.81</v>
          </cell>
          <cell r="D48">
            <v>71.27</v>
          </cell>
          <cell r="E48">
            <v>0</v>
          </cell>
          <cell r="F48">
            <v>3</v>
          </cell>
          <cell r="G48">
            <v>0</v>
          </cell>
          <cell r="H48">
            <v>0</v>
          </cell>
          <cell r="I48">
            <v>13.67</v>
          </cell>
          <cell r="J48">
            <v>60</v>
          </cell>
          <cell r="K48">
            <v>5</v>
          </cell>
          <cell r="L48">
            <v>0</v>
          </cell>
          <cell r="M48">
            <v>0</v>
          </cell>
          <cell r="N48" t="str">
            <v>N.A</v>
          </cell>
          <cell r="O48" t="str">
            <v>N.A</v>
          </cell>
          <cell r="P48" t="str">
            <v>N.A</v>
          </cell>
          <cell r="Q48" t="str">
            <v>N.A</v>
          </cell>
          <cell r="R48">
            <v>3</v>
          </cell>
          <cell r="S48">
            <v>0</v>
          </cell>
          <cell r="T48">
            <v>3</v>
          </cell>
          <cell r="U48">
            <v>2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</row>
        <row r="49">
          <cell r="A49" t="str">
            <v>FEB'99</v>
          </cell>
          <cell r="B49">
            <v>80.42</v>
          </cell>
          <cell r="C49">
            <v>73.599999999999994</v>
          </cell>
          <cell r="D49">
            <v>52.66</v>
          </cell>
          <cell r="I49">
            <v>45.7</v>
          </cell>
          <cell r="J49">
            <v>63.59</v>
          </cell>
          <cell r="N49" t="str">
            <v>N.A</v>
          </cell>
          <cell r="O49" t="str">
            <v>N.A</v>
          </cell>
          <cell r="P49" t="str">
            <v>N.A</v>
          </cell>
          <cell r="Q49" t="str">
            <v>N.A</v>
          </cell>
        </row>
        <row r="50">
          <cell r="A50" t="str">
            <v>MAR(WK-1)</v>
          </cell>
          <cell r="B50">
            <v>73.42</v>
          </cell>
          <cell r="C50">
            <v>65.150000000000006</v>
          </cell>
          <cell r="D50">
            <v>63.15</v>
          </cell>
          <cell r="E50">
            <v>63.15</v>
          </cell>
          <cell r="F50">
            <v>66.150000000000006</v>
          </cell>
          <cell r="G50">
            <v>63.15</v>
          </cell>
          <cell r="H50">
            <v>44.730000000000004</v>
          </cell>
          <cell r="I50">
            <v>57.230000000000004</v>
          </cell>
          <cell r="J50">
            <v>42.230000000000004</v>
          </cell>
          <cell r="K50">
            <v>57.230000000000004</v>
          </cell>
          <cell r="L50">
            <v>54.028245614035086</v>
          </cell>
          <cell r="M50">
            <v>50</v>
          </cell>
          <cell r="N50">
            <v>5</v>
          </cell>
          <cell r="O50">
            <v>5</v>
          </cell>
          <cell r="P50">
            <v>3</v>
          </cell>
          <cell r="Q50">
            <v>2.75</v>
          </cell>
          <cell r="R50">
            <v>67.73</v>
          </cell>
          <cell r="S50">
            <v>68.5</v>
          </cell>
          <cell r="T50">
            <v>71.83</v>
          </cell>
          <cell r="U50">
            <v>71.16</v>
          </cell>
          <cell r="V50">
            <v>69.17</v>
          </cell>
          <cell r="W50">
            <v>69</v>
          </cell>
          <cell r="X50">
            <v>73.932000000000002</v>
          </cell>
          <cell r="Y50">
            <v>58.75</v>
          </cell>
          <cell r="Z50">
            <v>59.129999999999995</v>
          </cell>
          <cell r="AA50">
            <v>59.25</v>
          </cell>
          <cell r="AB50">
            <v>59.5</v>
          </cell>
          <cell r="AC50">
            <v>59.5</v>
          </cell>
          <cell r="AD50">
            <v>59.225999999999999</v>
          </cell>
          <cell r="AE50">
            <v>59.370000000000005</v>
          </cell>
        </row>
        <row r="51">
          <cell r="A51" t="str">
            <v>MAR(WK-2)</v>
          </cell>
        </row>
        <row r="52">
          <cell r="A52" t="str">
            <v>MAR(WK-3)</v>
          </cell>
        </row>
        <row r="53">
          <cell r="A53" t="str">
            <v>MAR(WK-4)</v>
          </cell>
        </row>
        <row r="54">
          <cell r="A54" t="str">
            <v>MAR(WK-5)</v>
          </cell>
        </row>
        <row r="55">
          <cell r="A55" t="str">
            <v>MAR'99</v>
          </cell>
        </row>
        <row r="56">
          <cell r="A56" t="str">
            <v>MAR'99</v>
          </cell>
          <cell r="B56">
            <v>78.09</v>
          </cell>
          <cell r="C56">
            <v>89.73</v>
          </cell>
          <cell r="D56">
            <v>90.39</v>
          </cell>
          <cell r="E56">
            <v>80.459999999999994</v>
          </cell>
          <cell r="F56">
            <v>80.400000000000006</v>
          </cell>
          <cell r="G56">
            <v>87.24</v>
          </cell>
          <cell r="H56">
            <v>62.66</v>
          </cell>
          <cell r="I56">
            <v>69.150000000000006</v>
          </cell>
          <cell r="J56">
            <v>65.12</v>
          </cell>
          <cell r="N56">
            <v>15.25</v>
          </cell>
          <cell r="O56">
            <v>39.590000000000003</v>
          </cell>
          <cell r="P56" t="str">
            <v>N.A</v>
          </cell>
          <cell r="Q56">
            <v>25.41</v>
          </cell>
        </row>
        <row r="57">
          <cell r="A57" t="str">
            <v xml:space="preserve"> APRIL'99</v>
          </cell>
          <cell r="B57">
            <v>77.400000000000006</v>
          </cell>
          <cell r="C57">
            <v>68.150000000000006</v>
          </cell>
          <cell r="D57">
            <v>81</v>
          </cell>
          <cell r="E57">
            <v>82.75</v>
          </cell>
          <cell r="F57">
            <v>80.33</v>
          </cell>
          <cell r="G57">
            <v>82.5</v>
          </cell>
          <cell r="H57">
            <v>82.06</v>
          </cell>
          <cell r="I57">
            <v>47</v>
          </cell>
          <cell r="J57">
            <v>61.55</v>
          </cell>
          <cell r="M57">
            <v>72.25</v>
          </cell>
          <cell r="N57">
            <v>12.85</v>
          </cell>
          <cell r="O57">
            <v>36.107142857142861</v>
          </cell>
          <cell r="P57" t="str">
            <v>N.A</v>
          </cell>
          <cell r="Q57">
            <v>63.15</v>
          </cell>
        </row>
        <row r="58">
          <cell r="A58" t="str">
            <v>MAY'99</v>
          </cell>
          <cell r="D58">
            <v>51.84</v>
          </cell>
          <cell r="E58">
            <v>52.77</v>
          </cell>
          <cell r="F58">
            <v>43.41</v>
          </cell>
          <cell r="I58">
            <v>44.58</v>
          </cell>
          <cell r="J58">
            <v>49.92</v>
          </cell>
          <cell r="M58">
            <v>51.4</v>
          </cell>
          <cell r="N58">
            <v>36.64</v>
          </cell>
          <cell r="O58">
            <v>25.75</v>
          </cell>
          <cell r="P58">
            <v>53.26</v>
          </cell>
          <cell r="Q58">
            <v>53.9</v>
          </cell>
        </row>
        <row r="59">
          <cell r="A59" t="str">
            <v>MAY(WK-1)</v>
          </cell>
          <cell r="B59" t="e">
            <v>#REF!</v>
          </cell>
          <cell r="C59" t="e">
            <v>#REF!</v>
          </cell>
          <cell r="D59" t="e">
            <v>#REF!</v>
          </cell>
          <cell r="E59" t="e">
            <v>#REF!</v>
          </cell>
          <cell r="F59" t="e">
            <v>#REF!</v>
          </cell>
          <cell r="G59" t="e">
            <v>#REF!</v>
          </cell>
          <cell r="H59" t="e">
            <v>#REF!</v>
          </cell>
          <cell r="I59" t="e">
            <v>#REF!</v>
          </cell>
          <cell r="J59" t="e">
            <v>#REF!</v>
          </cell>
          <cell r="O59">
            <v>0</v>
          </cell>
          <cell r="P59">
            <v>44.25</v>
          </cell>
          <cell r="Q59">
            <v>64.73</v>
          </cell>
        </row>
        <row r="60">
          <cell r="A60" t="str">
            <v>JUNE(WK-1)</v>
          </cell>
          <cell r="D60" t="e">
            <v>#REF!</v>
          </cell>
          <cell r="E60">
            <v>52.437750382704792</v>
          </cell>
          <cell r="F60">
            <v>52.24962102383784</v>
          </cell>
          <cell r="I60">
            <v>41</v>
          </cell>
          <cell r="J60" t="e">
            <v>#REF!</v>
          </cell>
          <cell r="M60">
            <v>55</v>
          </cell>
          <cell r="N60">
            <v>36.64</v>
          </cell>
          <cell r="O60">
            <v>24.25</v>
          </cell>
          <cell r="P60">
            <v>50</v>
          </cell>
          <cell r="Q60">
            <v>50</v>
          </cell>
        </row>
        <row r="61">
          <cell r="A61" t="str">
            <v>JUNE(WK-2)</v>
          </cell>
          <cell r="D61" t="e">
            <v>#REF!</v>
          </cell>
          <cell r="E61">
            <v>53.551478117258611</v>
          </cell>
          <cell r="F61">
            <v>44.382451292429792</v>
          </cell>
          <cell r="I61">
            <v>38</v>
          </cell>
          <cell r="J61">
            <v>65</v>
          </cell>
          <cell r="M61">
            <v>60</v>
          </cell>
          <cell r="N61">
            <v>37</v>
          </cell>
          <cell r="O61">
            <v>24.25</v>
          </cell>
          <cell r="P61">
            <v>48</v>
          </cell>
          <cell r="Q61">
            <v>52</v>
          </cell>
        </row>
        <row r="62">
          <cell r="A62" t="str">
            <v>JUNE(WK-3)</v>
          </cell>
          <cell r="D62" t="e">
            <v>#REF!</v>
          </cell>
          <cell r="E62">
            <v>51.368200799457888</v>
          </cell>
          <cell r="F62">
            <v>65.002944630129917</v>
          </cell>
          <cell r="I62">
            <v>38</v>
          </cell>
          <cell r="J62">
            <v>57</v>
          </cell>
          <cell r="M62">
            <v>62</v>
          </cell>
          <cell r="N62">
            <v>37</v>
          </cell>
          <cell r="O62">
            <v>34.25</v>
          </cell>
          <cell r="P62">
            <v>48</v>
          </cell>
          <cell r="Q62">
            <v>53</v>
          </cell>
        </row>
        <row r="63">
          <cell r="A63" t="str">
            <v>JUNE(WK-4)</v>
          </cell>
          <cell r="D63">
            <v>55.7</v>
          </cell>
          <cell r="E63">
            <v>54.56</v>
          </cell>
          <cell r="F63">
            <v>53</v>
          </cell>
          <cell r="I63">
            <v>50.59</v>
          </cell>
          <cell r="J63">
            <v>53.89</v>
          </cell>
          <cell r="M63" t="str">
            <v>---</v>
          </cell>
          <cell r="N63">
            <v>37</v>
          </cell>
          <cell r="O63">
            <v>34.25</v>
          </cell>
          <cell r="P63">
            <v>48</v>
          </cell>
          <cell r="Q63">
            <v>53</v>
          </cell>
        </row>
        <row r="64">
          <cell r="A64" t="str">
            <v>JUNE(WK-5)</v>
          </cell>
          <cell r="D64" t="e">
            <v>#REF!</v>
          </cell>
          <cell r="E64">
            <v>0</v>
          </cell>
          <cell r="F64">
            <v>53.608744968858588</v>
          </cell>
          <cell r="I64">
            <v>67.09</v>
          </cell>
          <cell r="J64" t="e">
            <v>#REF!</v>
          </cell>
          <cell r="M64">
            <v>0</v>
          </cell>
          <cell r="O64">
            <v>0</v>
          </cell>
          <cell r="P64" t="e">
            <v>#REF!</v>
          </cell>
        </row>
        <row r="65">
          <cell r="A65" t="str">
            <v>JUNE'99</v>
          </cell>
          <cell r="D65">
            <v>54</v>
          </cell>
          <cell r="E65">
            <v>53</v>
          </cell>
          <cell r="F65">
            <v>48.6</v>
          </cell>
          <cell r="I65">
            <v>41.897500000000001</v>
          </cell>
          <cell r="J65" t="e">
            <v>#REF!</v>
          </cell>
          <cell r="K65">
            <v>53.33</v>
          </cell>
          <cell r="M65">
            <v>59</v>
          </cell>
          <cell r="N65">
            <v>37</v>
          </cell>
          <cell r="O65">
            <v>29</v>
          </cell>
          <cell r="P65">
            <v>52</v>
          </cell>
          <cell r="Q65" t="e">
            <v>#REF!</v>
          </cell>
        </row>
        <row r="66">
          <cell r="A66" t="str">
            <v>Jul(wk-1)</v>
          </cell>
          <cell r="D66" t="e">
            <v>#REF!</v>
          </cell>
          <cell r="E66">
            <v>58.753381835283875</v>
          </cell>
          <cell r="F66">
            <v>52.228138536488011</v>
          </cell>
          <cell r="I66">
            <v>63.22</v>
          </cell>
          <cell r="J66">
            <v>65.537617869512971</v>
          </cell>
          <cell r="M66">
            <v>67.73</v>
          </cell>
          <cell r="O66">
            <v>75.5</v>
          </cell>
        </row>
        <row r="67">
          <cell r="A67" t="str">
            <v>Jul(wk-2)</v>
          </cell>
          <cell r="D67" t="e">
            <v>#REF!</v>
          </cell>
          <cell r="E67">
            <v>46.504431621894142</v>
          </cell>
          <cell r="F67">
            <v>62.622960269463796</v>
          </cell>
          <cell r="I67">
            <v>56.44</v>
          </cell>
          <cell r="J67">
            <v>83.450123047799337</v>
          </cell>
          <cell r="M67">
            <v>68.5</v>
          </cell>
          <cell r="O67">
            <v>74.5</v>
          </cell>
        </row>
        <row r="68">
          <cell r="A68" t="str">
            <v>Jul(wk-3)</v>
          </cell>
          <cell r="D68" t="e">
            <v>#REF!</v>
          </cell>
          <cell r="E68">
            <v>49.823873342066456</v>
          </cell>
          <cell r="F68">
            <v>64.52641624122117</v>
          </cell>
          <cell r="I68">
            <v>61.55</v>
          </cell>
          <cell r="J68">
            <v>87.886174728298897</v>
          </cell>
          <cell r="M68">
            <v>71.16</v>
          </cell>
          <cell r="O68">
            <v>5.2</v>
          </cell>
        </row>
        <row r="69">
          <cell r="A69" t="str">
            <v>Jul(wk-4)</v>
          </cell>
          <cell r="D69" t="e">
            <v>#REF!</v>
          </cell>
          <cell r="E69">
            <v>52.771662988411236</v>
          </cell>
          <cell r="F69">
            <v>54.43132500166378</v>
          </cell>
          <cell r="I69">
            <v>60.83</v>
          </cell>
          <cell r="J69">
            <v>91.570717372515134</v>
          </cell>
          <cell r="M69">
            <v>69.17</v>
          </cell>
          <cell r="O69">
            <v>63.66</v>
          </cell>
        </row>
        <row r="70">
          <cell r="A70" t="str">
            <v>Jul(wk-5)</v>
          </cell>
          <cell r="D70" t="e">
            <v>#REF!</v>
          </cell>
          <cell r="E70">
            <v>54.046458296613366</v>
          </cell>
          <cell r="F70">
            <v>49.47057793192181</v>
          </cell>
          <cell r="I70">
            <v>60.11</v>
          </cell>
          <cell r="J70">
            <v>84.127234661570498</v>
          </cell>
          <cell r="M70">
            <v>69</v>
          </cell>
          <cell r="O70">
            <v>84</v>
          </cell>
        </row>
        <row r="71">
          <cell r="A71" t="str">
            <v>JULY'99</v>
          </cell>
          <cell r="D71" t="e">
            <v>#REF!</v>
          </cell>
          <cell r="E71">
            <v>54.268581621548314</v>
          </cell>
          <cell r="F71">
            <v>57.013276691277717</v>
          </cell>
          <cell r="I71">
            <v>50.43</v>
          </cell>
          <cell r="J71">
            <v>86.224408957907016</v>
          </cell>
          <cell r="K71">
            <v>44.612000000000002</v>
          </cell>
          <cell r="M71">
            <v>73.932000000000002</v>
          </cell>
          <cell r="O71">
            <v>60.731999999999999</v>
          </cell>
          <cell r="P71">
            <v>45.688000000000002</v>
          </cell>
          <cell r="Q71" t="e">
            <v>#REF!</v>
          </cell>
        </row>
        <row r="72">
          <cell r="A72" t="str">
            <v>AUG.(WK-1)</v>
          </cell>
          <cell r="D72" t="e">
            <v>#REF!</v>
          </cell>
          <cell r="E72">
            <v>64.879622952187887</v>
          </cell>
          <cell r="F72">
            <v>62.27445537994258</v>
          </cell>
          <cell r="I72">
            <v>46.22</v>
          </cell>
          <cell r="J72">
            <v>35.240213886646529</v>
          </cell>
          <cell r="K72">
            <v>56.15</v>
          </cell>
          <cell r="M72">
            <v>58.75</v>
          </cell>
          <cell r="O72">
            <v>33.909999999999997</v>
          </cell>
          <cell r="Q72" t="e">
            <v>#REF!</v>
          </cell>
        </row>
        <row r="73">
          <cell r="A73" t="str">
            <v>AUG.(WK-2)</v>
          </cell>
          <cell r="D73" t="e">
            <v>#REF!</v>
          </cell>
          <cell r="E73">
            <v>59.179283556064782</v>
          </cell>
          <cell r="F73">
            <v>66.946812643928823</v>
          </cell>
          <cell r="I73">
            <v>66.026666666666671</v>
          </cell>
          <cell r="J73">
            <v>74.974557679903768</v>
          </cell>
          <cell r="K73">
            <v>47.29</v>
          </cell>
          <cell r="M73">
            <v>59.129999999999995</v>
          </cell>
          <cell r="O73">
            <v>88.73</v>
          </cell>
          <cell r="Q73" t="e">
            <v>#REF!</v>
          </cell>
        </row>
        <row r="74">
          <cell r="A74" t="str">
            <v>AUG.(WK-3)</v>
          </cell>
          <cell r="D74" t="e">
            <v>#REF!</v>
          </cell>
          <cell r="E74">
            <v>53.52660871065671</v>
          </cell>
          <cell r="F74">
            <v>58.708152805159308</v>
          </cell>
          <cell r="I74">
            <v>58.5</v>
          </cell>
          <cell r="J74">
            <v>41.592873181321252</v>
          </cell>
          <cell r="K74">
            <v>57.07</v>
          </cell>
          <cell r="M74">
            <v>59.25</v>
          </cell>
          <cell r="O74">
            <v>63.55</v>
          </cell>
          <cell r="Q74" t="e">
            <v>#REF!</v>
          </cell>
        </row>
        <row r="75">
          <cell r="A75" t="str">
            <v>AUG(WK-4)</v>
          </cell>
          <cell r="D75" t="e">
            <v>#REF!</v>
          </cell>
          <cell r="E75">
            <v>53.858072644706027</v>
          </cell>
          <cell r="F75">
            <v>57.40118440047678</v>
          </cell>
          <cell r="I75">
            <v>62.5</v>
          </cell>
          <cell r="J75">
            <v>64.278933613697802</v>
          </cell>
          <cell r="K75">
            <v>65.150000000000006</v>
          </cell>
          <cell r="M75">
            <v>59.5</v>
          </cell>
          <cell r="Q75" t="e">
            <v>#REF!</v>
          </cell>
        </row>
        <row r="76">
          <cell r="A76" t="str">
            <v>AUG(WK-5)</v>
          </cell>
          <cell r="D76" t="e">
            <v>#REF!</v>
          </cell>
          <cell r="E76">
            <v>59.917006094463247</v>
          </cell>
          <cell r="F76">
            <v>73.389008507342439</v>
          </cell>
          <cell r="I76">
            <v>70.5</v>
          </cell>
          <cell r="J76">
            <v>71.864969043797288</v>
          </cell>
          <cell r="K76">
            <v>65.393333333333331</v>
          </cell>
          <cell r="M76">
            <v>59.5</v>
          </cell>
          <cell r="Q76" t="e">
            <v>#REF!</v>
          </cell>
        </row>
        <row r="77">
          <cell r="A77" t="str">
            <v>AUG'99</v>
          </cell>
          <cell r="D77" t="e">
            <v>#REF!</v>
          </cell>
          <cell r="E77">
            <v>59.046695525078313</v>
          </cell>
          <cell r="F77">
            <v>59.467827108531544</v>
          </cell>
          <cell r="I77">
            <v>64.23266666666666</v>
          </cell>
          <cell r="J77">
            <v>60.182806334203789</v>
          </cell>
          <cell r="K77">
            <v>64.616666666666674</v>
          </cell>
          <cell r="M77">
            <v>59.225999999999999</v>
          </cell>
          <cell r="O77">
            <v>69.546000000000006</v>
          </cell>
          <cell r="P77">
            <v>53.078000000000003</v>
          </cell>
          <cell r="Q77" t="e">
            <v>#REF!</v>
          </cell>
        </row>
        <row r="78">
          <cell r="A78" t="str">
            <v>SEPT (WK-1)</v>
          </cell>
          <cell r="D78" t="e">
            <v>#REF!</v>
          </cell>
          <cell r="E78">
            <v>59.046695525078313</v>
          </cell>
          <cell r="F78">
            <v>63.282472196466742</v>
          </cell>
          <cell r="I78">
            <v>68.33</v>
          </cell>
          <cell r="J78">
            <v>81.674546369880247</v>
          </cell>
          <cell r="K78">
            <v>56.63333333333334</v>
          </cell>
          <cell r="M78">
            <v>59.370000000000005</v>
          </cell>
          <cell r="O78">
            <v>82.55</v>
          </cell>
          <cell r="P78">
            <v>87.16</v>
          </cell>
          <cell r="Q78" t="e">
            <v>#REF!</v>
          </cell>
        </row>
        <row r="79">
          <cell r="A79" t="str">
            <v>SEPT (WK-2)</v>
          </cell>
          <cell r="D79" t="e">
            <v>#REF!</v>
          </cell>
          <cell r="E79">
            <v>63.327284340475799</v>
          </cell>
          <cell r="F79">
            <v>80.053746319919981</v>
          </cell>
          <cell r="I79">
            <v>68.12</v>
          </cell>
          <cell r="J79">
            <v>65.952690758430194</v>
          </cell>
          <cell r="K79">
            <v>34.283333333333331</v>
          </cell>
          <cell r="M79">
            <v>58.75</v>
          </cell>
          <cell r="O79">
            <v>84.91</v>
          </cell>
          <cell r="P79">
            <v>72.37</v>
          </cell>
          <cell r="Q79" t="e">
            <v>#REF!</v>
          </cell>
        </row>
        <row r="80">
          <cell r="A80" t="str">
            <v>SEPT(WK-3)</v>
          </cell>
          <cell r="D80">
            <v>65</v>
          </cell>
          <cell r="E80">
            <v>57</v>
          </cell>
          <cell r="F80">
            <v>45</v>
          </cell>
          <cell r="I80">
            <v>64</v>
          </cell>
          <cell r="J80">
            <v>55</v>
          </cell>
          <cell r="K80">
            <v>33</v>
          </cell>
          <cell r="M80">
            <v>45</v>
          </cell>
          <cell r="O80">
            <v>84</v>
          </cell>
          <cell r="P80">
            <v>59</v>
          </cell>
          <cell r="Q80">
            <v>56.333333333333336</v>
          </cell>
        </row>
        <row r="81">
          <cell r="A81" t="str">
            <v>SEPT(WK-4)</v>
          </cell>
          <cell r="D81">
            <v>75.61</v>
          </cell>
          <cell r="E81">
            <v>56.46</v>
          </cell>
          <cell r="F81">
            <v>71.66</v>
          </cell>
          <cell r="I81">
            <v>65.7</v>
          </cell>
          <cell r="J81">
            <v>64</v>
          </cell>
          <cell r="K81">
            <v>25.42</v>
          </cell>
          <cell r="M81">
            <v>43.37</v>
          </cell>
          <cell r="O81">
            <v>85.9</v>
          </cell>
          <cell r="P81">
            <v>72.16</v>
          </cell>
          <cell r="Q81">
            <v>62.25333333333333</v>
          </cell>
        </row>
        <row r="82">
          <cell r="A82" t="str">
            <v>SEPT(WK-5)</v>
          </cell>
          <cell r="D82" t="e">
            <v>#REF!</v>
          </cell>
          <cell r="E82">
            <v>64.487831694844886</v>
          </cell>
          <cell r="F82">
            <v>79.300551705064279</v>
          </cell>
          <cell r="I82">
            <v>66.832999999999998</v>
          </cell>
          <cell r="J82">
            <v>16.225714285714282</v>
          </cell>
          <cell r="K82">
            <v>60.436491228070174</v>
          </cell>
          <cell r="M82">
            <v>51.22</v>
          </cell>
          <cell r="O82">
            <v>79.89</v>
          </cell>
          <cell r="P82">
            <v>71.86</v>
          </cell>
          <cell r="Q82" t="e">
            <v>#REF!</v>
          </cell>
        </row>
        <row r="83">
          <cell r="A83" t="str">
            <v>SEP'99</v>
          </cell>
          <cell r="D83" t="e">
            <v>#REF!</v>
          </cell>
          <cell r="E83">
            <v>60.064362312079801</v>
          </cell>
          <cell r="F83">
            <v>67.8593540442902</v>
          </cell>
          <cell r="G83">
            <v>0</v>
          </cell>
          <cell r="H83">
            <v>0</v>
          </cell>
          <cell r="I83">
            <v>66.596599999999995</v>
          </cell>
          <cell r="J83">
            <v>56.570590282804936</v>
          </cell>
          <cell r="K83">
            <v>41.954631578947371</v>
          </cell>
          <cell r="L83">
            <v>0</v>
          </cell>
          <cell r="M83">
            <v>51.542000000000009</v>
          </cell>
          <cell r="N83">
            <v>0</v>
          </cell>
          <cell r="O83">
            <v>83.45</v>
          </cell>
          <cell r="P83">
            <v>72.510000000000005</v>
          </cell>
          <cell r="Q83" t="e">
            <v>#REF!</v>
          </cell>
        </row>
        <row r="84">
          <cell r="A84" t="str">
            <v>OCT(wk-1)</v>
          </cell>
          <cell r="B84" t="str">
            <v>OCT(wk-1)</v>
          </cell>
          <cell r="C84" t="str">
            <v>OCT(wk-1)</v>
          </cell>
          <cell r="D84" t="e">
            <v>#REF!</v>
          </cell>
          <cell r="E84">
            <v>58.544077829690551</v>
          </cell>
          <cell r="F84">
            <v>59.600799139855617</v>
          </cell>
          <cell r="I84">
            <v>78</v>
          </cell>
          <cell r="J84">
            <v>87.862923103561059</v>
          </cell>
          <cell r="K84">
            <v>68.49666666666667</v>
          </cell>
          <cell r="M84">
            <v>72.12</v>
          </cell>
          <cell r="O84">
            <v>87.55</v>
          </cell>
          <cell r="P84">
            <v>86.86</v>
          </cell>
          <cell r="Q84" t="e">
            <v>#REF!</v>
          </cell>
        </row>
        <row r="85">
          <cell r="A85" t="str">
            <v>OCT(wk-2)</v>
          </cell>
          <cell r="B85" t="str">
            <v>OCT(wk-2)</v>
          </cell>
          <cell r="C85" t="str">
            <v>OCT(wk-2)</v>
          </cell>
          <cell r="D85" t="e">
            <v>#REF!</v>
          </cell>
          <cell r="E85">
            <v>58.197459215609278</v>
          </cell>
          <cell r="F85">
            <v>72.773276311597527</v>
          </cell>
          <cell r="I85">
            <v>74.599999999999994</v>
          </cell>
          <cell r="J85">
            <v>72.780781758957659</v>
          </cell>
          <cell r="K85">
            <v>23.27</v>
          </cell>
          <cell r="M85">
            <v>72.599999999999994</v>
          </cell>
          <cell r="O85">
            <v>85.92</v>
          </cell>
          <cell r="P85">
            <v>87.25</v>
          </cell>
          <cell r="Q85" t="e">
            <v>#REF!</v>
          </cell>
        </row>
        <row r="86">
          <cell r="A86" t="str">
            <v>OCT(wk-3)</v>
          </cell>
          <cell r="B86" t="str">
            <v>OCT(wk-3)</v>
          </cell>
          <cell r="C86" t="str">
            <v>OCT(wk-3)</v>
          </cell>
          <cell r="D86" t="e">
            <v>#REF!</v>
          </cell>
          <cell r="E86">
            <v>58.250116784535209</v>
          </cell>
          <cell r="F86">
            <v>18.426845342447603</v>
          </cell>
          <cell r="I86">
            <v>77.599999999999994</v>
          </cell>
          <cell r="J86">
            <v>79.472856166346929</v>
          </cell>
          <cell r="K86">
            <v>35.926666666666662</v>
          </cell>
          <cell r="M86">
            <v>73.433333333333337</v>
          </cell>
          <cell r="O86">
            <v>82</v>
          </cell>
          <cell r="P86">
            <v>70</v>
          </cell>
          <cell r="Q86" t="e">
            <v>#REF!</v>
          </cell>
        </row>
        <row r="87">
          <cell r="A87" t="str">
            <v>OCT(wk-4)</v>
          </cell>
          <cell r="D87" t="e">
            <v>#REF!</v>
          </cell>
          <cell r="E87">
            <v>59.711934580697609</v>
          </cell>
          <cell r="F87">
            <v>45.871902525869018</v>
          </cell>
          <cell r="I87">
            <v>71.099999999999994</v>
          </cell>
          <cell r="J87">
            <v>76.711350696859625</v>
          </cell>
          <cell r="K87">
            <v>49.2</v>
          </cell>
          <cell r="M87">
            <v>72.333333333333343</v>
          </cell>
          <cell r="O87">
            <v>87.666666666666671</v>
          </cell>
          <cell r="P87">
            <v>23.647597254004577</v>
          </cell>
          <cell r="Q87" t="e">
            <v>#REF!</v>
          </cell>
        </row>
        <row r="88">
          <cell r="A88" t="str">
            <v>OCT(wk-5)</v>
          </cell>
          <cell r="D88">
            <v>72</v>
          </cell>
          <cell r="E88">
            <v>54</v>
          </cell>
          <cell r="F88">
            <v>79</v>
          </cell>
          <cell r="I88">
            <v>65</v>
          </cell>
          <cell r="J88">
            <v>82</v>
          </cell>
          <cell r="K88">
            <v>46</v>
          </cell>
          <cell r="M88">
            <v>70</v>
          </cell>
          <cell r="O88">
            <v>74</v>
          </cell>
          <cell r="P88">
            <v>61</v>
          </cell>
          <cell r="Q88">
            <v>67</v>
          </cell>
        </row>
        <row r="89">
          <cell r="A89" t="str">
            <v>OCT(wk-6)</v>
          </cell>
          <cell r="D89" t="e">
            <v>#REF!</v>
          </cell>
          <cell r="E89">
            <v>54.645799049201962</v>
          </cell>
          <cell r="F89">
            <v>55.817593178947682</v>
          </cell>
          <cell r="I89">
            <v>65.099999999999994</v>
          </cell>
          <cell r="J89">
            <v>83.5</v>
          </cell>
          <cell r="K89">
            <v>69.283333333333331</v>
          </cell>
          <cell r="M89">
            <v>72.31</v>
          </cell>
          <cell r="O89">
            <v>73.95</v>
          </cell>
          <cell r="P89">
            <v>39.629999999999995</v>
          </cell>
          <cell r="Q89" t="e">
            <v>#REF!</v>
          </cell>
        </row>
        <row r="90">
          <cell r="A90" t="str">
            <v>OCT' 99</v>
          </cell>
          <cell r="D90" t="e">
            <v>#REF!</v>
          </cell>
          <cell r="E90">
            <v>58.369676074995475</v>
          </cell>
          <cell r="F90">
            <v>68.680231562485716</v>
          </cell>
          <cell r="I90">
            <v>73.19277575757576</v>
          </cell>
          <cell r="J90">
            <v>80.651161001796623</v>
          </cell>
          <cell r="K90">
            <v>48.522804318488525</v>
          </cell>
          <cell r="M90">
            <v>62.636877777777784</v>
          </cell>
          <cell r="O90">
            <v>58.034659259259257</v>
          </cell>
          <cell r="P90">
            <v>53.267105263157895</v>
          </cell>
          <cell r="Q90" t="e">
            <v>#REF!</v>
          </cell>
        </row>
        <row r="91">
          <cell r="A91" t="str">
            <v>NOV(WK-1)</v>
          </cell>
          <cell r="D91" t="e">
            <v>#REF!</v>
          </cell>
          <cell r="E91">
            <v>58.496370646005261</v>
          </cell>
          <cell r="F91">
            <v>76.643851697960628</v>
          </cell>
          <cell r="I91">
            <v>83.534999999999997</v>
          </cell>
          <cell r="J91">
            <v>64.155741263294985</v>
          </cell>
          <cell r="K91">
            <v>30.903333333333336</v>
          </cell>
          <cell r="L91">
            <v>0</v>
          </cell>
          <cell r="M91">
            <v>33.15</v>
          </cell>
          <cell r="N91">
            <v>0</v>
          </cell>
          <cell r="O91">
            <v>78</v>
          </cell>
          <cell r="P91">
            <v>32.299999999999997</v>
          </cell>
          <cell r="Q91" t="e">
            <v>#REF!</v>
          </cell>
        </row>
        <row r="92">
          <cell r="A92" t="str">
            <v>NOV(WK-2)</v>
          </cell>
          <cell r="D92" t="e">
            <v>#REF!</v>
          </cell>
          <cell r="E92">
            <v>56.355388612638926</v>
          </cell>
          <cell r="F92">
            <v>70.954391946622565</v>
          </cell>
          <cell r="I92">
            <v>77.7</v>
          </cell>
          <cell r="J92">
            <v>82.762731173250472</v>
          </cell>
          <cell r="K92">
            <v>54.066666666666663</v>
          </cell>
          <cell r="M92">
            <v>67.45</v>
          </cell>
          <cell r="O92">
            <v>52.6</v>
          </cell>
          <cell r="P92">
            <v>71.930000000000007</v>
          </cell>
          <cell r="Q92" t="e">
            <v>#REF!</v>
          </cell>
        </row>
        <row r="93">
          <cell r="A93" t="str">
            <v>NOV(WK-3)</v>
          </cell>
          <cell r="D93" t="e">
            <v>#REF!</v>
          </cell>
          <cell r="E93">
            <v>58.246908793531539</v>
          </cell>
          <cell r="F93">
            <v>73.430312904854858</v>
          </cell>
          <cell r="I93">
            <v>72.777777777777771</v>
          </cell>
          <cell r="J93">
            <v>82.904808855481832</v>
          </cell>
          <cell r="K93">
            <v>53.8</v>
          </cell>
          <cell r="M93">
            <v>68.683333333333337</v>
          </cell>
          <cell r="O93">
            <v>47.46</v>
          </cell>
          <cell r="P93">
            <v>54.57</v>
          </cell>
          <cell r="Q93" t="e">
            <v>#REF!</v>
          </cell>
        </row>
        <row r="94">
          <cell r="A94" t="str">
            <v>NOV(WK-4)</v>
          </cell>
          <cell r="D94" t="e">
            <v>#REF!</v>
          </cell>
          <cell r="E94">
            <v>57.228590550419014</v>
          </cell>
          <cell r="F94">
            <v>74.289064124084618</v>
          </cell>
          <cell r="I94">
            <v>67.5</v>
          </cell>
          <cell r="J94">
            <v>88.02863140432126</v>
          </cell>
          <cell r="K94">
            <v>61.798245614035082</v>
          </cell>
          <cell r="M94">
            <v>48.125</v>
          </cell>
          <cell r="O94">
            <v>68.071428571428569</v>
          </cell>
          <cell r="P94">
            <v>91.80549199084669</v>
          </cell>
          <cell r="Q94" t="e">
            <v>#REF!</v>
          </cell>
        </row>
        <row r="95">
          <cell r="A95" t="str">
            <v>NOV(WK-5)</v>
          </cell>
          <cell r="D95" t="e">
            <v>#REF!</v>
          </cell>
          <cell r="E95">
            <v>57.26</v>
          </cell>
          <cell r="F95">
            <v>59.557319913472767</v>
          </cell>
          <cell r="I95">
            <v>67.5</v>
          </cell>
          <cell r="J95">
            <v>64.155741263294985</v>
          </cell>
          <cell r="K95">
            <v>68.463333333333338</v>
          </cell>
          <cell r="M95">
            <v>73.13</v>
          </cell>
          <cell r="O95">
            <v>73.069999999999993</v>
          </cell>
          <cell r="P95">
            <v>91.803913043478261</v>
          </cell>
          <cell r="Q95" t="e">
            <v>#REF!</v>
          </cell>
        </row>
        <row r="96">
          <cell r="A96" t="str">
            <v>NOV'99</v>
          </cell>
          <cell r="D96">
            <v>78</v>
          </cell>
          <cell r="E96">
            <v>57</v>
          </cell>
          <cell r="F96">
            <v>74</v>
          </cell>
          <cell r="I96">
            <v>75</v>
          </cell>
          <cell r="J96">
            <v>85</v>
          </cell>
          <cell r="K96">
            <v>54</v>
          </cell>
          <cell r="M96">
            <v>70</v>
          </cell>
          <cell r="O96">
            <v>53</v>
          </cell>
          <cell r="P96">
            <v>92</v>
          </cell>
          <cell r="Q96">
            <v>70.888888888888886</v>
          </cell>
        </row>
        <row r="97">
          <cell r="A97" t="str">
            <v>DEC(WK-1)</v>
          </cell>
          <cell r="D97" t="e">
            <v>#REF!</v>
          </cell>
          <cell r="E97">
            <v>57.312329008055904</v>
          </cell>
          <cell r="F97">
            <v>75.08827152363358</v>
          </cell>
          <cell r="I97">
            <v>75.099999999999994</v>
          </cell>
          <cell r="J97">
            <v>86.843081391510992</v>
          </cell>
          <cell r="K97">
            <v>36.593333333333334</v>
          </cell>
          <cell r="M97">
            <v>94.993333333333339</v>
          </cell>
          <cell r="O97">
            <v>53.06</v>
          </cell>
          <cell r="P97">
            <v>90.31</v>
          </cell>
          <cell r="Q97" t="e">
            <v>#REF!</v>
          </cell>
        </row>
        <row r="98">
          <cell r="A98" t="str">
            <v>DEC(WK-2)</v>
          </cell>
          <cell r="D98" t="e">
            <v>#REF!</v>
          </cell>
          <cell r="E98">
            <v>59.078551233188882</v>
          </cell>
          <cell r="F98">
            <v>75.188075156254428</v>
          </cell>
          <cell r="I98">
            <v>68.5</v>
          </cell>
          <cell r="J98">
            <v>79.168199905258163</v>
          </cell>
          <cell r="K98">
            <v>26.593333333333337</v>
          </cell>
          <cell r="M98">
            <v>52.47</v>
          </cell>
          <cell r="O98">
            <v>68.36</v>
          </cell>
          <cell r="P98">
            <v>69.47</v>
          </cell>
          <cell r="Q98" t="e">
            <v>#REF!</v>
          </cell>
        </row>
        <row r="99">
          <cell r="A99" t="str">
            <v>DEC(WK-3)</v>
          </cell>
          <cell r="D99">
            <v>78</v>
          </cell>
          <cell r="E99">
            <v>59</v>
          </cell>
          <cell r="F99">
            <v>74</v>
          </cell>
          <cell r="I99">
            <v>70</v>
          </cell>
          <cell r="J99">
            <v>86</v>
          </cell>
          <cell r="K99">
            <v>56</v>
          </cell>
          <cell r="M99">
            <v>66</v>
          </cell>
          <cell r="O99">
            <v>63</v>
          </cell>
          <cell r="P99">
            <v>87</v>
          </cell>
          <cell r="Q99">
            <v>71</v>
          </cell>
        </row>
        <row r="100">
          <cell r="A100" t="str">
            <v>DEC(WK-4)</v>
          </cell>
          <cell r="D100">
            <v>74</v>
          </cell>
          <cell r="E100">
            <v>57</v>
          </cell>
          <cell r="F100">
            <v>74</v>
          </cell>
          <cell r="I100">
            <v>66</v>
          </cell>
          <cell r="J100">
            <v>78</v>
          </cell>
          <cell r="K100">
            <v>66</v>
          </cell>
          <cell r="M100">
            <v>76</v>
          </cell>
          <cell r="O100">
            <v>54</v>
          </cell>
          <cell r="P100">
            <v>83</v>
          </cell>
          <cell r="Q100">
            <v>69.777777777777771</v>
          </cell>
        </row>
        <row r="101">
          <cell r="A101" t="str">
            <v>DEC(WK-5)</v>
          </cell>
          <cell r="D101" t="e">
            <v>#REF!</v>
          </cell>
          <cell r="E101">
            <v>56.848485574623048</v>
          </cell>
          <cell r="F101">
            <v>72.19861218382573</v>
          </cell>
          <cell r="I101">
            <v>65.849999999999994</v>
          </cell>
          <cell r="J101">
            <v>86.125581730879205</v>
          </cell>
          <cell r="K101">
            <v>35.333333333333336</v>
          </cell>
          <cell r="M101">
            <v>94.375</v>
          </cell>
          <cell r="O101">
            <v>47.642857142857146</v>
          </cell>
          <cell r="P101">
            <v>67.666666666666671</v>
          </cell>
          <cell r="Q101" t="e">
            <v>#REF!</v>
          </cell>
        </row>
        <row r="102">
          <cell r="A102" t="str">
            <v>DEC' 99</v>
          </cell>
          <cell r="D102" t="e">
            <v>#REF!</v>
          </cell>
          <cell r="E102">
            <v>56.312166222109923</v>
          </cell>
          <cell r="F102">
            <v>74.018775995940928</v>
          </cell>
          <cell r="I102">
            <v>74.146000000000001</v>
          </cell>
          <cell r="J102">
            <v>75.309413711495196</v>
          </cell>
          <cell r="K102">
            <v>44.648360902255632</v>
          </cell>
          <cell r="M102">
            <v>76.223222222222219</v>
          </cell>
          <cell r="O102">
            <v>48.143340659340659</v>
          </cell>
          <cell r="P102">
            <v>89.908326468344768</v>
          </cell>
          <cell r="Q102" t="e">
            <v>#REF!</v>
          </cell>
        </row>
        <row r="103">
          <cell r="A103" t="str">
            <v>DEC' 100</v>
          </cell>
          <cell r="D103">
            <v>73</v>
          </cell>
          <cell r="E103">
            <v>57</v>
          </cell>
          <cell r="F103">
            <v>78</v>
          </cell>
          <cell r="I103">
            <v>66</v>
          </cell>
          <cell r="J103">
            <v>59</v>
          </cell>
          <cell r="K103">
            <v>33</v>
          </cell>
          <cell r="M103">
            <v>94</v>
          </cell>
          <cell r="O103">
            <v>63</v>
          </cell>
          <cell r="P103">
            <v>90</v>
          </cell>
          <cell r="Q103">
            <v>68.111111111111114</v>
          </cell>
        </row>
        <row r="104">
          <cell r="A104" t="str">
            <v>DEC' 101</v>
          </cell>
          <cell r="D104" t="e">
            <v>#REF!</v>
          </cell>
          <cell r="E104" t="e">
            <v>#REF!</v>
          </cell>
          <cell r="F104">
            <v>51.320362314078501</v>
          </cell>
          <cell r="I104">
            <v>71.666666666666657</v>
          </cell>
          <cell r="J104">
            <v>77.18608481848716</v>
          </cell>
          <cell r="K104">
            <v>40.043333333333337</v>
          </cell>
          <cell r="M104">
            <v>91.5</v>
          </cell>
          <cell r="O104">
            <v>53</v>
          </cell>
          <cell r="P104">
            <v>66.5</v>
          </cell>
          <cell r="Q104" t="e">
            <v>#REF!</v>
          </cell>
        </row>
        <row r="105">
          <cell r="A105" t="str">
            <v>DEC' 102</v>
          </cell>
          <cell r="D105">
            <v>60</v>
          </cell>
          <cell r="E105">
            <v>47</v>
          </cell>
          <cell r="F105">
            <v>55</v>
          </cell>
          <cell r="I105">
            <v>75</v>
          </cell>
          <cell r="J105">
            <v>76</v>
          </cell>
          <cell r="K105">
            <v>47</v>
          </cell>
          <cell r="M105">
            <v>92</v>
          </cell>
          <cell r="O105">
            <v>49</v>
          </cell>
          <cell r="P105">
            <v>33</v>
          </cell>
          <cell r="Q105">
            <v>59.333333333333336</v>
          </cell>
        </row>
        <row r="106">
          <cell r="A106" t="str">
            <v>DEC' 103</v>
          </cell>
          <cell r="D106">
            <v>61</v>
          </cell>
          <cell r="E106">
            <v>47</v>
          </cell>
          <cell r="F106">
            <v>55</v>
          </cell>
          <cell r="I106">
            <v>78</v>
          </cell>
          <cell r="J106">
            <v>72</v>
          </cell>
          <cell r="K106">
            <v>46</v>
          </cell>
          <cell r="M106">
            <v>74</v>
          </cell>
          <cell r="O106">
            <v>68</v>
          </cell>
          <cell r="P106">
            <v>90</v>
          </cell>
          <cell r="Q106">
            <v>65.666666666666671</v>
          </cell>
        </row>
        <row r="107">
          <cell r="A107">
            <v>36526</v>
          </cell>
          <cell r="D107">
            <v>78</v>
          </cell>
          <cell r="E107">
            <v>62</v>
          </cell>
          <cell r="F107">
            <v>75</v>
          </cell>
          <cell r="I107">
            <v>73</v>
          </cell>
          <cell r="J107">
            <v>76</v>
          </cell>
          <cell r="K107">
            <v>39</v>
          </cell>
          <cell r="M107">
            <v>93</v>
          </cell>
          <cell r="O107">
            <v>48</v>
          </cell>
          <cell r="P107">
            <v>83</v>
          </cell>
          <cell r="Q107">
            <v>69.666666666666671</v>
          </cell>
        </row>
        <row r="108">
          <cell r="A108" t="str">
            <v>FEB(WK-1)</v>
          </cell>
          <cell r="D108">
            <v>73</v>
          </cell>
          <cell r="E108">
            <v>44</v>
          </cell>
          <cell r="F108">
            <v>62</v>
          </cell>
          <cell r="I108">
            <v>78</v>
          </cell>
          <cell r="J108">
            <v>75</v>
          </cell>
          <cell r="K108">
            <v>48</v>
          </cell>
          <cell r="M108">
            <v>94</v>
          </cell>
          <cell r="O108">
            <v>64</v>
          </cell>
          <cell r="P108">
            <v>66</v>
          </cell>
          <cell r="Q108">
            <v>67.111111111111114</v>
          </cell>
        </row>
        <row r="109">
          <cell r="A109" t="str">
            <v>FEB(WK-2)</v>
          </cell>
          <cell r="D109">
            <v>75</v>
          </cell>
          <cell r="E109">
            <v>68</v>
          </cell>
          <cell r="F109">
            <v>69</v>
          </cell>
          <cell r="I109">
            <v>78</v>
          </cell>
          <cell r="J109">
            <v>85</v>
          </cell>
          <cell r="K109">
            <v>89</v>
          </cell>
          <cell r="M109">
            <v>52</v>
          </cell>
          <cell r="O109">
            <v>49</v>
          </cell>
          <cell r="P109">
            <v>87</v>
          </cell>
          <cell r="Q109">
            <v>72</v>
          </cell>
        </row>
        <row r="110">
          <cell r="A110" t="str">
            <v>FEB(WK-3)</v>
          </cell>
          <cell r="D110">
            <v>67</v>
          </cell>
          <cell r="E110">
            <v>77</v>
          </cell>
          <cell r="F110">
            <v>66</v>
          </cell>
          <cell r="I110">
            <v>66</v>
          </cell>
          <cell r="J110">
            <v>75</v>
          </cell>
          <cell r="K110">
            <v>77</v>
          </cell>
          <cell r="M110">
            <v>49</v>
          </cell>
          <cell r="O110">
            <v>52</v>
          </cell>
          <cell r="P110">
            <v>86</v>
          </cell>
          <cell r="Q110">
            <v>68.333333333333329</v>
          </cell>
        </row>
        <row r="111">
          <cell r="A111" t="str">
            <v>FEB(WK-4)</v>
          </cell>
          <cell r="D111">
            <v>66</v>
          </cell>
          <cell r="E111">
            <v>68</v>
          </cell>
          <cell r="F111">
            <v>70</v>
          </cell>
          <cell r="I111">
            <v>66</v>
          </cell>
          <cell r="J111">
            <v>84</v>
          </cell>
          <cell r="K111">
            <v>77</v>
          </cell>
          <cell r="M111">
            <v>69</v>
          </cell>
          <cell r="O111">
            <v>48</v>
          </cell>
          <cell r="P111">
            <v>90</v>
          </cell>
          <cell r="Q111">
            <v>70.888888888888886</v>
          </cell>
        </row>
        <row r="112">
          <cell r="A112">
            <v>36557</v>
          </cell>
          <cell r="D112">
            <v>76</v>
          </cell>
          <cell r="E112">
            <v>59.306057103829794</v>
          </cell>
          <cell r="F112">
            <v>75.256400896564273</v>
          </cell>
          <cell r="I112">
            <v>73.230952380952374</v>
          </cell>
          <cell r="J112">
            <v>73.727444735766142</v>
          </cell>
          <cell r="K112">
            <v>71.740234255599475</v>
          </cell>
          <cell r="M112">
            <v>88.691666666666663</v>
          </cell>
          <cell r="O112">
            <v>48.139156913547154</v>
          </cell>
          <cell r="P112">
            <v>82.296272162834015</v>
          </cell>
          <cell r="Q112">
            <v>72.043131679528884</v>
          </cell>
        </row>
        <row r="113">
          <cell r="A113" t="str">
            <v>MARCH (WK-1)</v>
          </cell>
          <cell r="D113">
            <v>75</v>
          </cell>
          <cell r="E113">
            <v>74</v>
          </cell>
          <cell r="F113">
            <v>72</v>
          </cell>
          <cell r="I113">
            <v>75</v>
          </cell>
          <cell r="J113">
            <v>84</v>
          </cell>
          <cell r="K113">
            <v>77</v>
          </cell>
          <cell r="M113">
            <v>89</v>
          </cell>
          <cell r="O113">
            <v>63</v>
          </cell>
          <cell r="P113">
            <v>73</v>
          </cell>
          <cell r="Q113">
            <v>76</v>
          </cell>
        </row>
        <row r="114">
          <cell r="A114" t="str">
            <v>MARCH (WK-2)</v>
          </cell>
          <cell r="D114">
            <v>76</v>
          </cell>
          <cell r="E114">
            <v>74</v>
          </cell>
          <cell r="F114">
            <v>76</v>
          </cell>
          <cell r="I114">
            <v>73</v>
          </cell>
          <cell r="J114">
            <v>89</v>
          </cell>
          <cell r="K114">
            <v>72</v>
          </cell>
          <cell r="M114">
            <v>94</v>
          </cell>
          <cell r="O114">
            <v>68</v>
          </cell>
          <cell r="P114">
            <v>72</v>
          </cell>
          <cell r="Q114">
            <v>76</v>
          </cell>
        </row>
        <row r="115">
          <cell r="A115" t="str">
            <v>MARCH (WK-3)</v>
          </cell>
          <cell r="D115">
            <v>71</v>
          </cell>
          <cell r="E115">
            <v>72</v>
          </cell>
          <cell r="F115">
            <v>75</v>
          </cell>
          <cell r="I115">
            <v>60</v>
          </cell>
          <cell r="J115">
            <v>85</v>
          </cell>
          <cell r="K115">
            <v>57</v>
          </cell>
          <cell r="M115">
            <v>89</v>
          </cell>
          <cell r="O115">
            <v>68</v>
          </cell>
          <cell r="P115">
            <v>79</v>
          </cell>
          <cell r="Q115">
            <v>72.888888888888886</v>
          </cell>
        </row>
        <row r="116">
          <cell r="A116" t="str">
            <v>MARCH (WK-4)</v>
          </cell>
          <cell r="D116">
            <v>76</v>
          </cell>
          <cell r="E116">
            <v>72</v>
          </cell>
          <cell r="F116">
            <v>75</v>
          </cell>
          <cell r="I116">
            <v>58</v>
          </cell>
          <cell r="J116">
            <v>87</v>
          </cell>
          <cell r="K116">
            <v>75</v>
          </cell>
          <cell r="M116">
            <v>54</v>
          </cell>
          <cell r="O116">
            <v>68</v>
          </cell>
          <cell r="P116">
            <v>84</v>
          </cell>
          <cell r="Q116">
            <v>72.111111111111114</v>
          </cell>
        </row>
        <row r="117">
          <cell r="A117" t="str">
            <v>MARCH (WK-5)</v>
          </cell>
          <cell r="D117" t="e">
            <v>#REF!</v>
          </cell>
          <cell r="E117">
            <v>64.071661695257973</v>
          </cell>
          <cell r="F117">
            <v>72.569999999999993</v>
          </cell>
          <cell r="I117">
            <v>76</v>
          </cell>
          <cell r="J117">
            <v>79.061151670572656</v>
          </cell>
          <cell r="K117">
            <v>75</v>
          </cell>
          <cell r="M117">
            <v>73.5</v>
          </cell>
          <cell r="O117">
            <v>43</v>
          </cell>
          <cell r="P117">
            <v>75.3</v>
          </cell>
          <cell r="Q117" t="e">
            <v>#REF!</v>
          </cell>
        </row>
        <row r="118">
          <cell r="A118">
            <v>36586</v>
          </cell>
          <cell r="D118">
            <v>76</v>
          </cell>
          <cell r="E118">
            <v>67.276214488290051</v>
          </cell>
          <cell r="F118">
            <v>74.887154593284237</v>
          </cell>
          <cell r="I118">
            <v>64.294728487886374</v>
          </cell>
          <cell r="J118">
            <v>76.160762888535515</v>
          </cell>
          <cell r="K118">
            <v>78.605149956709951</v>
          </cell>
          <cell r="M118">
            <v>90.758333333333326</v>
          </cell>
          <cell r="O118">
            <v>63.086073140951186</v>
          </cell>
          <cell r="P118">
            <v>61.860774900403058</v>
          </cell>
          <cell r="Q118">
            <v>72.547687976599306</v>
          </cell>
        </row>
        <row r="119">
          <cell r="A119">
            <v>36617</v>
          </cell>
          <cell r="D119">
            <v>63.219057346046391</v>
          </cell>
          <cell r="E119">
            <v>67.202823665780869</v>
          </cell>
          <cell r="F119">
            <v>80.239115895930183</v>
          </cell>
          <cell r="I119">
            <v>77.166666666666657</v>
          </cell>
          <cell r="J119">
            <v>78.646660775965941</v>
          </cell>
          <cell r="K119">
            <v>82.836333333333329</v>
          </cell>
          <cell r="M119">
            <v>83.5</v>
          </cell>
          <cell r="O119">
            <v>53.5</v>
          </cell>
          <cell r="P119">
            <v>61.860774900403058</v>
          </cell>
          <cell r="Q119">
            <v>72.019048064902933</v>
          </cell>
        </row>
        <row r="120">
          <cell r="A120" t="str">
            <v>APRIL WK 2</v>
          </cell>
          <cell r="D120">
            <v>68.376321855640398</v>
          </cell>
          <cell r="E120">
            <v>67.463184103278962</v>
          </cell>
          <cell r="F120">
            <v>77.411056910569101</v>
          </cell>
          <cell r="I120">
            <v>73</v>
          </cell>
          <cell r="J120">
            <v>89.986141088265356</v>
          </cell>
          <cell r="K120">
            <v>70.382000000000005</v>
          </cell>
          <cell r="M120">
            <v>83.5</v>
          </cell>
          <cell r="O120">
            <v>53.6</v>
          </cell>
          <cell r="P120">
            <v>86.5</v>
          </cell>
          <cell r="Q120">
            <v>74.468744884194876</v>
          </cell>
        </row>
        <row r="122">
          <cell r="A122" t="str">
            <v>INTERNAL QUALITY / PERFORMANCE SCORE :         MONTH / QUARTER</v>
          </cell>
          <cell r="B122" t="str">
            <v>M.F</v>
          </cell>
          <cell r="D122" t="str">
            <v>5 S</v>
          </cell>
          <cell r="E122" t="str">
            <v>SUGGESTION</v>
          </cell>
          <cell r="F122" t="str">
            <v>PRODUCTIVITY</v>
          </cell>
          <cell r="G122" t="str">
            <v>ON-TIME</v>
          </cell>
          <cell r="H122" t="str">
            <v>CUSTOMER</v>
          </cell>
          <cell r="I122" t="str">
            <v xml:space="preserve">DEVIATION </v>
          </cell>
          <cell r="J122" t="str">
            <v xml:space="preserve">QUALITY </v>
          </cell>
          <cell r="L122" t="str">
            <v>BONDED</v>
          </cell>
          <cell r="M122" t="str">
            <v>ON TIME</v>
          </cell>
          <cell r="N122" t="str">
            <v>PPC</v>
          </cell>
          <cell r="O122" t="str">
            <v>COMMERCIAL</v>
          </cell>
          <cell r="P122" t="str">
            <v>MANUFACTURING</v>
          </cell>
          <cell r="R122" t="str">
            <v>SUPPORTING</v>
          </cell>
        </row>
        <row r="123">
          <cell r="B123" t="str">
            <v>AUDIT</v>
          </cell>
          <cell r="C123" t="str">
            <v>AUDIT</v>
          </cell>
          <cell r="D123" t="str">
            <v>SCORE</v>
          </cell>
          <cell r="E123" t="str">
            <v>SCORE</v>
          </cell>
          <cell r="F123" t="str">
            <v>SCORE</v>
          </cell>
          <cell r="G123" t="str">
            <v>PERFORMANCE</v>
          </cell>
          <cell r="H123" t="str">
            <v>REJECTS</v>
          </cell>
          <cell r="I123" t="str">
            <v>SCORE</v>
          </cell>
          <cell r="J123" t="str">
            <v>SYSTEM FOLLOW-UP</v>
          </cell>
          <cell r="L123" t="str">
            <v>STORES</v>
          </cell>
          <cell r="M123" t="str">
            <v>DELIVERY</v>
          </cell>
          <cell r="N123" t="str">
            <v>SCORE</v>
          </cell>
          <cell r="O123" t="str">
            <v>SCORE</v>
          </cell>
          <cell r="P123" t="str">
            <v>DEPT</v>
          </cell>
          <cell r="R123" t="str">
            <v>DEPT</v>
          </cell>
        </row>
        <row r="124">
          <cell r="P124" t="str">
            <v>ACTUAL</v>
          </cell>
          <cell r="Q124" t="str">
            <v>TARGET</v>
          </cell>
          <cell r="R124" t="str">
            <v>ACTUAL</v>
          </cell>
          <cell r="S124" t="str">
            <v>TARGET</v>
          </cell>
        </row>
        <row r="125">
          <cell r="B125" t="str">
            <v>ü</v>
          </cell>
          <cell r="C125" t="str">
            <v>ü</v>
          </cell>
          <cell r="D125" t="str">
            <v>ü</v>
          </cell>
          <cell r="E125" t="str">
            <v>ü</v>
          </cell>
          <cell r="F125" t="str">
            <v>ü</v>
          </cell>
          <cell r="G125" t="str">
            <v>ü</v>
          </cell>
          <cell r="H125" t="str">
            <v>ü</v>
          </cell>
          <cell r="P125">
            <v>73.39</v>
          </cell>
          <cell r="Q125">
            <v>80</v>
          </cell>
          <cell r="R125">
            <v>37.6</v>
          </cell>
          <cell r="S125">
            <v>90</v>
          </cell>
        </row>
        <row r="126">
          <cell r="B126" t="str">
            <v>ü</v>
          </cell>
          <cell r="C126" t="str">
            <v>ü</v>
          </cell>
          <cell r="D126" t="str">
            <v>REMARKS :</v>
          </cell>
          <cell r="E126" t="str">
            <v>ü</v>
          </cell>
          <cell r="F126" t="str">
            <v>ü</v>
          </cell>
          <cell r="G126" t="str">
            <v>THE PLANT SCORE IS</v>
          </cell>
          <cell r="H126" t="str">
            <v>ü</v>
          </cell>
          <cell r="L126">
            <v>73</v>
          </cell>
        </row>
        <row r="127">
          <cell r="A127" t="str">
            <v>JAN'99</v>
          </cell>
          <cell r="B127" t="str">
            <v>ü</v>
          </cell>
          <cell r="C127" t="str">
            <v>ü</v>
          </cell>
          <cell r="D127" t="str">
            <v>ü</v>
          </cell>
          <cell r="E127" t="str">
            <v>ü</v>
          </cell>
          <cell r="F127" t="str">
            <v>ü</v>
          </cell>
          <cell r="G127" t="str">
            <v>ü</v>
          </cell>
          <cell r="H127" t="str">
            <v>ü</v>
          </cell>
        </row>
        <row r="128">
          <cell r="A128" t="str">
            <v>Feb(wk-1)</v>
          </cell>
          <cell r="B128" t="str">
            <v>ü</v>
          </cell>
          <cell r="C128" t="str">
            <v>ü</v>
          </cell>
          <cell r="D128" t="str">
            <v>ü</v>
          </cell>
          <cell r="E128" t="str">
            <v>ü</v>
          </cell>
          <cell r="F128" t="str">
            <v>ü</v>
          </cell>
          <cell r="G128" t="str">
            <v>ü</v>
          </cell>
          <cell r="H128" t="str">
            <v>ü</v>
          </cell>
        </row>
        <row r="129">
          <cell r="A129" t="str">
            <v>Feb(Wk-2)</v>
          </cell>
          <cell r="B129" t="str">
            <v>ü</v>
          </cell>
          <cell r="C129" t="str">
            <v>ü</v>
          </cell>
          <cell r="D129" t="str">
            <v>ü</v>
          </cell>
          <cell r="E129" t="str">
            <v>ü</v>
          </cell>
          <cell r="F129" t="str">
            <v>ü</v>
          </cell>
          <cell r="G129" t="str">
            <v>ü</v>
          </cell>
          <cell r="H129" t="str">
            <v>ü</v>
          </cell>
        </row>
        <row r="130">
          <cell r="A130" t="str">
            <v>Feb(Wk-3)</v>
          </cell>
          <cell r="B130" t="str">
            <v>ü</v>
          </cell>
          <cell r="C130" t="str">
            <v>ü</v>
          </cell>
          <cell r="D130" t="str">
            <v>ü</v>
          </cell>
          <cell r="E130" t="str">
            <v>ü</v>
          </cell>
          <cell r="F130" t="str">
            <v>ü</v>
          </cell>
          <cell r="G130" t="str">
            <v>ü</v>
          </cell>
          <cell r="H130" t="str">
            <v>ü</v>
          </cell>
          <cell r="P130">
            <v>68.89</v>
          </cell>
          <cell r="Q130">
            <v>80</v>
          </cell>
          <cell r="R130">
            <v>49.26</v>
          </cell>
          <cell r="S130">
            <v>90</v>
          </cell>
        </row>
        <row r="131">
          <cell r="A131" t="str">
            <v>Feb(wk-4)</v>
          </cell>
          <cell r="B131" t="str">
            <v>ü</v>
          </cell>
          <cell r="C131" t="str">
            <v>ü</v>
          </cell>
          <cell r="D131" t="str">
            <v>ü</v>
          </cell>
          <cell r="E131" t="str">
            <v>ü</v>
          </cell>
          <cell r="F131" t="str">
            <v>ü</v>
          </cell>
          <cell r="G131" t="str">
            <v>ü</v>
          </cell>
          <cell r="H131" t="str">
            <v>ü</v>
          </cell>
        </row>
        <row r="132">
          <cell r="A132" t="str">
            <v>FEB'99</v>
          </cell>
          <cell r="B132" t="str">
            <v>ü</v>
          </cell>
          <cell r="C132" t="str">
            <v>ü</v>
          </cell>
          <cell r="D132" t="str">
            <v>ü</v>
          </cell>
          <cell r="E132" t="str">
            <v>ü</v>
          </cell>
          <cell r="F132" t="str">
            <v>ü</v>
          </cell>
          <cell r="G132" t="str">
            <v>ü</v>
          </cell>
          <cell r="H132" t="str">
            <v>ü</v>
          </cell>
        </row>
        <row r="133">
          <cell r="A133" t="str">
            <v>MAR(WK-1)</v>
          </cell>
          <cell r="B133" t="str">
            <v>ü</v>
          </cell>
          <cell r="C133" t="str">
            <v>ü</v>
          </cell>
          <cell r="D133" t="str">
            <v>ü</v>
          </cell>
          <cell r="E133" t="str">
            <v>ü</v>
          </cell>
          <cell r="F133" t="str">
            <v>ü</v>
          </cell>
          <cell r="G133" t="str">
            <v>ü</v>
          </cell>
          <cell r="H133" t="str">
            <v>ü</v>
          </cell>
        </row>
        <row r="134">
          <cell r="A134" t="str">
            <v>MAR(WK-2)</v>
          </cell>
          <cell r="B134" t="str">
            <v>ü</v>
          </cell>
          <cell r="C134" t="str">
            <v>ü</v>
          </cell>
          <cell r="D134" t="str">
            <v>ü</v>
          </cell>
          <cell r="E134" t="str">
            <v>ü</v>
          </cell>
          <cell r="F134" t="str">
            <v>ü</v>
          </cell>
          <cell r="G134" t="str">
            <v>ü</v>
          </cell>
          <cell r="H134" t="str">
            <v>ü</v>
          </cell>
        </row>
        <row r="135">
          <cell r="A135" t="str">
            <v>MAR(WK-3)</v>
          </cell>
          <cell r="B135" t="str">
            <v>ü</v>
          </cell>
          <cell r="C135" t="str">
            <v>ü</v>
          </cell>
          <cell r="D135" t="str">
            <v>ü</v>
          </cell>
          <cell r="E135" t="str">
            <v>ü</v>
          </cell>
          <cell r="F135" t="str">
            <v>ü</v>
          </cell>
          <cell r="G135" t="str">
            <v>ü</v>
          </cell>
          <cell r="H135" t="str">
            <v>ü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OTAL (2)"/>
      <sheetName val="TOTAL"/>
      <sheetName val="DV"/>
      <sheetName val="DK"/>
      <sheetName val="JC"/>
      <sheetName val="JN"/>
      <sheetName val="DS12KS"/>
      <sheetName val="DS11ES"/>
      <sheetName val="DHCKD"/>
      <sheetName val="DH11ES"/>
      <sheetName val="DH11KS"/>
      <sheetName val="K2RHLCKD"/>
      <sheetName val="DJB4"/>
      <sheetName val="DJ0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2">
          <cell r="A2" t="str">
            <v>0000</v>
          </cell>
          <cell r="B2" t="str">
            <v>L</v>
          </cell>
          <cell r="L2" t="str">
            <v>EA</v>
          </cell>
          <cell r="M2" t="str">
            <v>02</v>
          </cell>
        </row>
        <row r="3">
          <cell r="A3" t="str">
            <v>0010</v>
          </cell>
          <cell r="B3" t="str">
            <v>L</v>
          </cell>
          <cell r="L3" t="str">
            <v>EA</v>
          </cell>
          <cell r="M3" t="str">
            <v>04</v>
          </cell>
        </row>
        <row r="4">
          <cell r="A4" t="str">
            <v>0020</v>
          </cell>
          <cell r="B4" t="str">
            <v>L</v>
          </cell>
          <cell r="L4" t="str">
            <v>EA</v>
          </cell>
          <cell r="M4" t="str">
            <v>01</v>
          </cell>
        </row>
        <row r="5">
          <cell r="A5" t="str">
            <v>0030</v>
          </cell>
          <cell r="B5" t="str">
            <v>L</v>
          </cell>
          <cell r="L5" t="str">
            <v>EA</v>
          </cell>
          <cell r="M5" t="str">
            <v>00</v>
          </cell>
        </row>
        <row r="6">
          <cell r="A6" t="str">
            <v>0040</v>
          </cell>
          <cell r="B6" t="str">
            <v>L</v>
          </cell>
          <cell r="L6" t="str">
            <v>EA</v>
          </cell>
          <cell r="M6" t="str">
            <v>00</v>
          </cell>
        </row>
        <row r="7">
          <cell r="A7" t="str">
            <v>0050</v>
          </cell>
          <cell r="B7" t="str">
            <v>L</v>
          </cell>
          <cell r="L7" t="str">
            <v>EA</v>
          </cell>
          <cell r="M7" t="str">
            <v>00</v>
          </cell>
        </row>
        <row r="8">
          <cell r="A8" t="str">
            <v>0070</v>
          </cell>
          <cell r="B8" t="str">
            <v>L</v>
          </cell>
          <cell r="L8" t="str">
            <v>EA</v>
          </cell>
          <cell r="M8" t="str">
            <v>01</v>
          </cell>
        </row>
        <row r="9">
          <cell r="A9" t="str">
            <v>0080</v>
          </cell>
          <cell r="B9" t="str">
            <v>L</v>
          </cell>
          <cell r="L9" t="str">
            <v>EA</v>
          </cell>
          <cell r="M9" t="str">
            <v>00</v>
          </cell>
        </row>
        <row r="10">
          <cell r="A10" t="str">
            <v>0090</v>
          </cell>
          <cell r="B10" t="str">
            <v>L</v>
          </cell>
          <cell r="L10" t="str">
            <v>EA</v>
          </cell>
          <cell r="M10" t="str">
            <v>01</v>
          </cell>
        </row>
        <row r="11">
          <cell r="A11" t="str">
            <v>0100</v>
          </cell>
          <cell r="B11" t="str">
            <v>L</v>
          </cell>
          <cell r="L11" t="str">
            <v>EA</v>
          </cell>
          <cell r="M11" t="str">
            <v>00</v>
          </cell>
        </row>
        <row r="12">
          <cell r="A12" t="str">
            <v>0110</v>
          </cell>
          <cell r="B12" t="str">
            <v>L</v>
          </cell>
          <cell r="L12" t="str">
            <v>EA</v>
          </cell>
          <cell r="M12" t="str">
            <v>00</v>
          </cell>
        </row>
        <row r="13">
          <cell r="A13" t="str">
            <v>0120</v>
          </cell>
          <cell r="B13" t="str">
            <v>L</v>
          </cell>
          <cell r="L13" t="str">
            <v>EA</v>
          </cell>
          <cell r="M13" t="str">
            <v>04</v>
          </cell>
        </row>
        <row r="14">
          <cell r="A14" t="str">
            <v>0140</v>
          </cell>
          <cell r="B14" t="str">
            <v>L</v>
          </cell>
          <cell r="L14" t="str">
            <v>EA</v>
          </cell>
          <cell r="M14" t="str">
            <v>02</v>
          </cell>
        </row>
        <row r="15">
          <cell r="A15" t="str">
            <v>0150</v>
          </cell>
          <cell r="B15" t="str">
            <v>L</v>
          </cell>
          <cell r="L15" t="str">
            <v>EA</v>
          </cell>
          <cell r="M15" t="str">
            <v>03</v>
          </cell>
        </row>
        <row r="16">
          <cell r="A16" t="str">
            <v>0160</v>
          </cell>
          <cell r="B16" t="str">
            <v>L</v>
          </cell>
          <cell r="L16" t="str">
            <v>EA</v>
          </cell>
          <cell r="M16" t="str">
            <v>06</v>
          </cell>
        </row>
        <row r="17">
          <cell r="A17" t="str">
            <v>0170</v>
          </cell>
          <cell r="B17" t="str">
            <v>L</v>
          </cell>
          <cell r="L17" t="str">
            <v>EA</v>
          </cell>
          <cell r="M17" t="str">
            <v>02</v>
          </cell>
        </row>
        <row r="18">
          <cell r="A18" t="str">
            <v>0190</v>
          </cell>
          <cell r="B18" t="str">
            <v>L</v>
          </cell>
          <cell r="L18" t="str">
            <v>EA</v>
          </cell>
          <cell r="M18" t="str">
            <v>03</v>
          </cell>
        </row>
        <row r="19">
          <cell r="A19" t="str">
            <v>0210</v>
          </cell>
          <cell r="B19" t="str">
            <v>L</v>
          </cell>
          <cell r="L19" t="str">
            <v>EA</v>
          </cell>
          <cell r="M19" t="str">
            <v>02</v>
          </cell>
        </row>
        <row r="20">
          <cell r="A20" t="str">
            <v>0220</v>
          </cell>
          <cell r="B20" t="str">
            <v>L</v>
          </cell>
          <cell r="L20" t="str">
            <v>EA</v>
          </cell>
          <cell r="M20" t="str">
            <v>01</v>
          </cell>
        </row>
        <row r="21">
          <cell r="A21" t="str">
            <v>0230</v>
          </cell>
          <cell r="B21" t="str">
            <v>L</v>
          </cell>
          <cell r="L21" t="str">
            <v>EA</v>
          </cell>
          <cell r="M21" t="str">
            <v>02</v>
          </cell>
        </row>
        <row r="22">
          <cell r="A22" t="str">
            <v>0240</v>
          </cell>
          <cell r="B22" t="str">
            <v>L</v>
          </cell>
          <cell r="L22" t="str">
            <v>EA</v>
          </cell>
          <cell r="M22" t="str">
            <v>02</v>
          </cell>
        </row>
        <row r="23">
          <cell r="A23" t="str">
            <v>0250</v>
          </cell>
          <cell r="B23" t="str">
            <v>L</v>
          </cell>
          <cell r="L23" t="str">
            <v>EA</v>
          </cell>
          <cell r="M23" t="str">
            <v>02</v>
          </cell>
        </row>
        <row r="24">
          <cell r="A24" t="str">
            <v>0260</v>
          </cell>
          <cell r="B24" t="str">
            <v>L</v>
          </cell>
          <cell r="L24" t="str">
            <v>EA</v>
          </cell>
          <cell r="M24" t="str">
            <v>00</v>
          </cell>
        </row>
        <row r="25">
          <cell r="A25" t="str">
            <v>0290</v>
          </cell>
          <cell r="B25" t="str">
            <v>L</v>
          </cell>
          <cell r="L25" t="str">
            <v>EA</v>
          </cell>
          <cell r="M25" t="str">
            <v>01</v>
          </cell>
        </row>
        <row r="26">
          <cell r="A26" t="str">
            <v>0300</v>
          </cell>
          <cell r="B26" t="str">
            <v>L</v>
          </cell>
          <cell r="L26" t="str">
            <v>EA</v>
          </cell>
          <cell r="M26" t="str">
            <v>01</v>
          </cell>
        </row>
        <row r="27">
          <cell r="A27" t="str">
            <v>0320</v>
          </cell>
          <cell r="B27" t="str">
            <v>L</v>
          </cell>
          <cell r="L27" t="str">
            <v>EA</v>
          </cell>
          <cell r="M27" t="str">
            <v>00</v>
          </cell>
        </row>
        <row r="28">
          <cell r="A28" t="str">
            <v>0330</v>
          </cell>
          <cell r="B28" t="str">
            <v>L</v>
          </cell>
          <cell r="L28" t="str">
            <v>EA</v>
          </cell>
          <cell r="M28" t="str">
            <v>00</v>
          </cell>
        </row>
        <row r="29">
          <cell r="A29" t="str">
            <v>0340</v>
          </cell>
          <cell r="B29" t="str">
            <v>L</v>
          </cell>
          <cell r="L29" t="str">
            <v>EA</v>
          </cell>
          <cell r="M29" t="str">
            <v>00</v>
          </cell>
        </row>
        <row r="30">
          <cell r="A30" t="str">
            <v>0360</v>
          </cell>
          <cell r="B30" t="str">
            <v>L</v>
          </cell>
          <cell r="L30" t="str">
            <v>EA</v>
          </cell>
          <cell r="M30" t="str">
            <v>00</v>
          </cell>
        </row>
        <row r="31">
          <cell r="A31" t="str">
            <v>0380</v>
          </cell>
          <cell r="B31" t="str">
            <v>L</v>
          </cell>
          <cell r="L31" t="str">
            <v>EA</v>
          </cell>
          <cell r="M31" t="str">
            <v>00</v>
          </cell>
        </row>
        <row r="32">
          <cell r="A32" t="str">
            <v>0390</v>
          </cell>
          <cell r="B32" t="str">
            <v>L</v>
          </cell>
          <cell r="L32" t="str">
            <v>EA</v>
          </cell>
          <cell r="M32" t="str">
            <v>00</v>
          </cell>
        </row>
        <row r="33">
          <cell r="A33" t="str">
            <v>0400</v>
          </cell>
          <cell r="B33" t="str">
            <v>L</v>
          </cell>
          <cell r="L33" t="str">
            <v>EA</v>
          </cell>
          <cell r="M33" t="str">
            <v>00</v>
          </cell>
        </row>
        <row r="34">
          <cell r="A34" t="str">
            <v>0410</v>
          </cell>
          <cell r="B34" t="str">
            <v>L</v>
          </cell>
          <cell r="L34" t="str">
            <v>EA</v>
          </cell>
          <cell r="M34" t="str">
            <v>00</v>
          </cell>
        </row>
        <row r="35">
          <cell r="A35" t="str">
            <v>0420</v>
          </cell>
          <cell r="B35" t="str">
            <v>L</v>
          </cell>
          <cell r="L35" t="str">
            <v>EA</v>
          </cell>
          <cell r="M35" t="str">
            <v>00</v>
          </cell>
        </row>
        <row r="36">
          <cell r="A36" t="str">
            <v>0430</v>
          </cell>
          <cell r="B36" t="str">
            <v>L</v>
          </cell>
          <cell r="L36" t="str">
            <v>EA</v>
          </cell>
          <cell r="M36" t="str">
            <v>00</v>
          </cell>
        </row>
        <row r="37">
          <cell r="A37" t="str">
            <v>0440</v>
          </cell>
          <cell r="B37" t="str">
            <v>L</v>
          </cell>
          <cell r="L37" t="str">
            <v>EA</v>
          </cell>
          <cell r="M37" t="str">
            <v>00</v>
          </cell>
        </row>
        <row r="38">
          <cell r="A38" t="str">
            <v>0450</v>
          </cell>
          <cell r="B38" t="str">
            <v>L</v>
          </cell>
          <cell r="L38" t="str">
            <v>EA</v>
          </cell>
          <cell r="M38" t="str">
            <v>00</v>
          </cell>
        </row>
        <row r="39">
          <cell r="A39" t="str">
            <v>0010</v>
          </cell>
          <cell r="B39" t="str">
            <v>L</v>
          </cell>
          <cell r="L39" t="str">
            <v>EA</v>
          </cell>
          <cell r="M39" t="str">
            <v/>
          </cell>
        </row>
        <row r="40">
          <cell r="A40" t="str">
            <v>0460</v>
          </cell>
          <cell r="B40" t="str">
            <v>L</v>
          </cell>
          <cell r="L40" t="str">
            <v>EA</v>
          </cell>
          <cell r="M40" t="str">
            <v/>
          </cell>
        </row>
        <row r="41">
          <cell r="A41" t="str">
            <v>0010</v>
          </cell>
          <cell r="B41" t="str">
            <v>L</v>
          </cell>
          <cell r="L41" t="str">
            <v>EA</v>
          </cell>
          <cell r="M41" t="str">
            <v/>
          </cell>
        </row>
        <row r="42">
          <cell r="A42" t="str">
            <v>0500</v>
          </cell>
          <cell r="B42" t="str">
            <v>L</v>
          </cell>
          <cell r="L42" t="str">
            <v>EA</v>
          </cell>
          <cell r="M42" t="str">
            <v>01</v>
          </cell>
        </row>
        <row r="43">
          <cell r="A43" t="str">
            <v>0510</v>
          </cell>
          <cell r="B43" t="str">
            <v>L</v>
          </cell>
          <cell r="L43" t="str">
            <v>EA</v>
          </cell>
          <cell r="M43" t="str">
            <v>01</v>
          </cell>
        </row>
        <row r="44">
          <cell r="A44" t="str">
            <v>0520</v>
          </cell>
          <cell r="B44" t="str">
            <v>L</v>
          </cell>
          <cell r="L44" t="str">
            <v>EA</v>
          </cell>
          <cell r="M44" t="str">
            <v>01</v>
          </cell>
        </row>
        <row r="45">
          <cell r="A45" t="str">
            <v>0530</v>
          </cell>
          <cell r="B45" t="str">
            <v>L</v>
          </cell>
          <cell r="L45" t="str">
            <v>EA</v>
          </cell>
          <cell r="M45" t="str">
            <v/>
          </cell>
        </row>
        <row r="46">
          <cell r="A46" t="str">
            <v>0540</v>
          </cell>
          <cell r="B46" t="str">
            <v>L</v>
          </cell>
          <cell r="L46" t="str">
            <v>EA</v>
          </cell>
          <cell r="M46" t="str">
            <v>00</v>
          </cell>
        </row>
        <row r="47">
          <cell r="A47" t="str">
            <v>0560</v>
          </cell>
          <cell r="B47" t="str">
            <v>L</v>
          </cell>
          <cell r="L47" t="str">
            <v>EA</v>
          </cell>
          <cell r="M47" t="str">
            <v/>
          </cell>
        </row>
        <row r="48">
          <cell r="A48" t="str">
            <v>0010</v>
          </cell>
          <cell r="B48" t="str">
            <v>L</v>
          </cell>
          <cell r="L48" t="str">
            <v>EA</v>
          </cell>
          <cell r="M48" t="str">
            <v>03</v>
          </cell>
        </row>
        <row r="49">
          <cell r="A49" t="str">
            <v>0040</v>
          </cell>
          <cell r="B49" t="str">
            <v>L</v>
          </cell>
          <cell r="L49" t="str">
            <v>EA</v>
          </cell>
          <cell r="M49" t="str">
            <v/>
          </cell>
        </row>
        <row r="50">
          <cell r="A50" t="str">
            <v>0570</v>
          </cell>
          <cell r="B50" t="str">
            <v>L</v>
          </cell>
          <cell r="L50" t="str">
            <v>EA</v>
          </cell>
          <cell r="M50" t="str">
            <v>01</v>
          </cell>
        </row>
        <row r="51">
          <cell r="A51" t="str">
            <v>0580</v>
          </cell>
          <cell r="B51" t="str">
            <v>L</v>
          </cell>
          <cell r="L51" t="str">
            <v>EA</v>
          </cell>
          <cell r="M51" t="str">
            <v>03</v>
          </cell>
        </row>
        <row r="52">
          <cell r="A52" t="str">
            <v>0600</v>
          </cell>
          <cell r="B52" t="str">
            <v>L</v>
          </cell>
          <cell r="L52" t="str">
            <v>EA</v>
          </cell>
          <cell r="M52" t="str">
            <v/>
          </cell>
        </row>
        <row r="53">
          <cell r="A53" t="str">
            <v>0610</v>
          </cell>
          <cell r="B53" t="str">
            <v>L</v>
          </cell>
          <cell r="L53" t="str">
            <v>EA</v>
          </cell>
          <cell r="M53" t="str">
            <v>00</v>
          </cell>
        </row>
        <row r="54">
          <cell r="A54" t="str">
            <v>0620</v>
          </cell>
          <cell r="B54" t="str">
            <v>L</v>
          </cell>
          <cell r="L54" t="str">
            <v>EA</v>
          </cell>
          <cell r="M54" t="str">
            <v/>
          </cell>
        </row>
        <row r="55">
          <cell r="A55" t="str">
            <v>0630</v>
          </cell>
          <cell r="B55" t="str">
            <v>L</v>
          </cell>
          <cell r="L55" t="str">
            <v>EA</v>
          </cell>
          <cell r="M55" t="str">
            <v>00</v>
          </cell>
        </row>
        <row r="56">
          <cell r="A56" t="str">
            <v>0640</v>
          </cell>
          <cell r="B56" t="str">
            <v>L</v>
          </cell>
          <cell r="L56" t="str">
            <v>EA</v>
          </cell>
          <cell r="M56" t="str">
            <v>00</v>
          </cell>
        </row>
        <row r="57">
          <cell r="A57" t="str">
            <v>0650</v>
          </cell>
          <cell r="B57" t="str">
            <v>L</v>
          </cell>
          <cell r="L57" t="str">
            <v>EA</v>
          </cell>
          <cell r="M57" t="str">
            <v>00</v>
          </cell>
        </row>
        <row r="58">
          <cell r="A58" t="str">
            <v>0660</v>
          </cell>
          <cell r="B58" t="str">
            <v>L</v>
          </cell>
          <cell r="L58" t="str">
            <v>EA</v>
          </cell>
          <cell r="M58" t="str">
            <v>00</v>
          </cell>
        </row>
        <row r="59">
          <cell r="A59" t="str">
            <v>0670</v>
          </cell>
          <cell r="B59" t="str">
            <v>L</v>
          </cell>
          <cell r="L59" t="str">
            <v>EA</v>
          </cell>
          <cell r="M59" t="str">
            <v>03</v>
          </cell>
        </row>
        <row r="60">
          <cell r="A60" t="str">
            <v>0680</v>
          </cell>
          <cell r="B60" t="str">
            <v>L</v>
          </cell>
          <cell r="L60" t="str">
            <v>EA</v>
          </cell>
          <cell r="M60" t="str">
            <v>03</v>
          </cell>
        </row>
        <row r="61">
          <cell r="A61" t="str">
            <v>0690</v>
          </cell>
          <cell r="B61" t="str">
            <v>L</v>
          </cell>
          <cell r="L61" t="str">
            <v>EA</v>
          </cell>
          <cell r="M61" t="str">
            <v/>
          </cell>
        </row>
        <row r="62">
          <cell r="A62" t="str">
            <v>0700</v>
          </cell>
          <cell r="B62" t="str">
            <v>L</v>
          </cell>
          <cell r="L62" t="str">
            <v>EA</v>
          </cell>
          <cell r="M62" t="str">
            <v/>
          </cell>
        </row>
        <row r="63">
          <cell r="A63" t="str">
            <v>0730</v>
          </cell>
          <cell r="B63" t="str">
            <v>L</v>
          </cell>
          <cell r="L63" t="str">
            <v>EA</v>
          </cell>
          <cell r="M63" t="str">
            <v>00</v>
          </cell>
        </row>
        <row r="64">
          <cell r="A64" t="str">
            <v>0740</v>
          </cell>
          <cell r="B64" t="str">
            <v>L</v>
          </cell>
          <cell r="L64" t="str">
            <v>EA</v>
          </cell>
          <cell r="M64" t="str">
            <v>00</v>
          </cell>
        </row>
        <row r="65">
          <cell r="A65" t="str">
            <v>0760</v>
          </cell>
          <cell r="B65" t="str">
            <v>L</v>
          </cell>
          <cell r="L65" t="str">
            <v>EA</v>
          </cell>
          <cell r="M65" t="str">
            <v>00</v>
          </cell>
        </row>
        <row r="66">
          <cell r="A66" t="str">
            <v>0770</v>
          </cell>
          <cell r="B66" t="str">
            <v>L</v>
          </cell>
          <cell r="L66" t="str">
            <v>EA</v>
          </cell>
          <cell r="M66" t="str">
            <v>02</v>
          </cell>
        </row>
        <row r="67">
          <cell r="A67" t="str">
            <v>0780</v>
          </cell>
          <cell r="B67" t="str">
            <v>L</v>
          </cell>
          <cell r="L67" t="str">
            <v>EA</v>
          </cell>
          <cell r="M67" t="str">
            <v>00</v>
          </cell>
        </row>
        <row r="68">
          <cell r="A68" t="str">
            <v>0790</v>
          </cell>
          <cell r="B68" t="str">
            <v>L</v>
          </cell>
          <cell r="L68" t="str">
            <v>EA</v>
          </cell>
          <cell r="M68" t="str">
            <v/>
          </cell>
        </row>
        <row r="69">
          <cell r="A69" t="str">
            <v>0800</v>
          </cell>
          <cell r="B69" t="str">
            <v>L</v>
          </cell>
          <cell r="L69" t="str">
            <v>EA</v>
          </cell>
          <cell r="M69" t="str">
            <v>00</v>
          </cell>
        </row>
        <row r="70">
          <cell r="A70" t="str">
            <v>0810</v>
          </cell>
          <cell r="B70" t="str">
            <v>L</v>
          </cell>
          <cell r="L70" t="str">
            <v>EA</v>
          </cell>
          <cell r="M70" t="str">
            <v>00</v>
          </cell>
        </row>
        <row r="71">
          <cell r="A71" t="str">
            <v>0820</v>
          </cell>
          <cell r="B71" t="str">
            <v>L</v>
          </cell>
          <cell r="L71" t="str">
            <v>EA</v>
          </cell>
          <cell r="M71" t="str">
            <v>01</v>
          </cell>
        </row>
        <row r="72">
          <cell r="A72" t="str">
            <v>0830</v>
          </cell>
          <cell r="B72" t="str">
            <v>L</v>
          </cell>
          <cell r="L72" t="str">
            <v>EA</v>
          </cell>
          <cell r="M72" t="str">
            <v/>
          </cell>
        </row>
        <row r="73">
          <cell r="A73" t="str">
            <v>0880</v>
          </cell>
          <cell r="B73" t="str">
            <v>L</v>
          </cell>
          <cell r="L73" t="str">
            <v>EA</v>
          </cell>
          <cell r="M73" t="str">
            <v>00</v>
          </cell>
        </row>
        <row r="74">
          <cell r="A74" t="str">
            <v>0890</v>
          </cell>
          <cell r="B74" t="str">
            <v>L</v>
          </cell>
          <cell r="L74" t="str">
            <v>EA</v>
          </cell>
          <cell r="M74" t="str">
            <v>00</v>
          </cell>
        </row>
        <row r="75">
          <cell r="A75" t="str">
            <v>0910</v>
          </cell>
          <cell r="B75" t="str">
            <v>L</v>
          </cell>
          <cell r="L75" t="str">
            <v>EA</v>
          </cell>
          <cell r="M75" t="str">
            <v>00</v>
          </cell>
        </row>
        <row r="76">
          <cell r="A76" t="str">
            <v>0920</v>
          </cell>
          <cell r="B76" t="str">
            <v>L</v>
          </cell>
          <cell r="L76" t="str">
            <v>EA</v>
          </cell>
          <cell r="M76" t="str">
            <v>00</v>
          </cell>
        </row>
        <row r="77">
          <cell r="A77" t="str">
            <v>0940</v>
          </cell>
          <cell r="B77" t="str">
            <v>L</v>
          </cell>
          <cell r="L77" t="str">
            <v>EA</v>
          </cell>
          <cell r="M77" t="str">
            <v>03</v>
          </cell>
        </row>
        <row r="78">
          <cell r="A78" t="str">
            <v>0950</v>
          </cell>
          <cell r="B78" t="str">
            <v>L</v>
          </cell>
          <cell r="L78" t="str">
            <v>EA</v>
          </cell>
          <cell r="M78" t="str">
            <v>00</v>
          </cell>
        </row>
        <row r="79">
          <cell r="A79" t="str">
            <v>0970</v>
          </cell>
          <cell r="B79" t="str">
            <v>L</v>
          </cell>
          <cell r="L79" t="str">
            <v>EA</v>
          </cell>
          <cell r="M79" t="str">
            <v>00</v>
          </cell>
        </row>
        <row r="80">
          <cell r="A80" t="str">
            <v>0980</v>
          </cell>
          <cell r="B80" t="str">
            <v>L</v>
          </cell>
          <cell r="L80" t="str">
            <v>EA</v>
          </cell>
          <cell r="M80" t="str">
            <v/>
          </cell>
        </row>
        <row r="81">
          <cell r="A81" t="str">
            <v>0990</v>
          </cell>
          <cell r="B81" t="str">
            <v>L</v>
          </cell>
          <cell r="L81" t="str">
            <v>EA</v>
          </cell>
          <cell r="M81" t="str">
            <v>00</v>
          </cell>
        </row>
        <row r="82">
          <cell r="A82" t="str">
            <v>1000</v>
          </cell>
          <cell r="B82" t="str">
            <v>L</v>
          </cell>
          <cell r="L82" t="str">
            <v>EA</v>
          </cell>
          <cell r="M82" t="str">
            <v>00</v>
          </cell>
        </row>
        <row r="83">
          <cell r="A83" t="str">
            <v>1010</v>
          </cell>
          <cell r="B83" t="str">
            <v>L</v>
          </cell>
          <cell r="L83" t="str">
            <v>EA</v>
          </cell>
          <cell r="M83" t="str">
            <v>02</v>
          </cell>
        </row>
        <row r="84">
          <cell r="A84" t="str">
            <v>1020</v>
          </cell>
          <cell r="B84" t="str">
            <v>L</v>
          </cell>
          <cell r="L84" t="str">
            <v>EA</v>
          </cell>
          <cell r="M84" t="str">
            <v>00</v>
          </cell>
        </row>
        <row r="85">
          <cell r="A85" t="str">
            <v>1060</v>
          </cell>
          <cell r="B85" t="str">
            <v>L</v>
          </cell>
          <cell r="L85" t="str">
            <v>EA</v>
          </cell>
          <cell r="M85" t="str">
            <v>00</v>
          </cell>
        </row>
        <row r="86">
          <cell r="A86" t="str">
            <v>0010</v>
          </cell>
          <cell r="B86" t="str">
            <v>L</v>
          </cell>
          <cell r="L86" t="str">
            <v>EA</v>
          </cell>
          <cell r="M86" t="str">
            <v>00</v>
          </cell>
        </row>
        <row r="87">
          <cell r="A87" t="str">
            <v>0040</v>
          </cell>
          <cell r="B87" t="str">
            <v>L</v>
          </cell>
          <cell r="L87" t="str">
            <v>EA</v>
          </cell>
          <cell r="M87" t="str">
            <v>00</v>
          </cell>
        </row>
        <row r="88">
          <cell r="A88" t="str">
            <v>1070</v>
          </cell>
          <cell r="B88" t="str">
            <v>L</v>
          </cell>
          <cell r="L88" t="str">
            <v>EA</v>
          </cell>
          <cell r="M88" t="str">
            <v>00</v>
          </cell>
        </row>
        <row r="89">
          <cell r="A89" t="str">
            <v>1100</v>
          </cell>
          <cell r="B89" t="str">
            <v>L</v>
          </cell>
          <cell r="L89" t="str">
            <v>EA</v>
          </cell>
          <cell r="M89" t="str">
            <v>00</v>
          </cell>
        </row>
        <row r="90">
          <cell r="A90" t="str">
            <v>1110</v>
          </cell>
          <cell r="B90" t="str">
            <v>L</v>
          </cell>
          <cell r="L90" t="str">
            <v>EA</v>
          </cell>
          <cell r="M90" t="str">
            <v>00</v>
          </cell>
        </row>
        <row r="91">
          <cell r="A91" t="str">
            <v>1120</v>
          </cell>
          <cell r="B91" t="str">
            <v>L</v>
          </cell>
          <cell r="L91" t="str">
            <v>EA</v>
          </cell>
          <cell r="M91" t="str">
            <v/>
          </cell>
        </row>
        <row r="92">
          <cell r="A92" t="str">
            <v>1150</v>
          </cell>
          <cell r="B92" t="str">
            <v>L</v>
          </cell>
          <cell r="L92" t="str">
            <v>EA</v>
          </cell>
          <cell r="M92" t="str">
            <v>00</v>
          </cell>
        </row>
        <row r="93">
          <cell r="A93" t="str">
            <v>1160</v>
          </cell>
          <cell r="B93" t="str">
            <v>L</v>
          </cell>
          <cell r="L93" t="str">
            <v>EA</v>
          </cell>
          <cell r="M93" t="str">
            <v/>
          </cell>
        </row>
        <row r="94">
          <cell r="A94" t="str">
            <v>1170</v>
          </cell>
          <cell r="B94" t="str">
            <v>L</v>
          </cell>
          <cell r="L94" t="str">
            <v>EA</v>
          </cell>
          <cell r="M94" t="str">
            <v/>
          </cell>
        </row>
        <row r="95">
          <cell r="A95" t="str">
            <v>1180</v>
          </cell>
          <cell r="B95" t="str">
            <v>L</v>
          </cell>
          <cell r="L95" t="str">
            <v>EA</v>
          </cell>
          <cell r="M95" t="str">
            <v>01</v>
          </cell>
        </row>
        <row r="96">
          <cell r="A96" t="str">
            <v>1190</v>
          </cell>
          <cell r="B96" t="str">
            <v>L</v>
          </cell>
          <cell r="L96" t="str">
            <v>EA</v>
          </cell>
          <cell r="M96" t="str">
            <v/>
          </cell>
        </row>
        <row r="97">
          <cell r="A97" t="str">
            <v>1200</v>
          </cell>
          <cell r="B97" t="str">
            <v>L</v>
          </cell>
          <cell r="L97" t="str">
            <v>EA</v>
          </cell>
          <cell r="M97" t="str">
            <v>00</v>
          </cell>
        </row>
        <row r="98">
          <cell r="A98" t="str">
            <v>1230</v>
          </cell>
          <cell r="B98" t="str">
            <v>L</v>
          </cell>
          <cell r="L98" t="str">
            <v>EA</v>
          </cell>
          <cell r="M98" t="str">
            <v/>
          </cell>
        </row>
        <row r="99">
          <cell r="A99" t="str">
            <v>1240</v>
          </cell>
          <cell r="B99" t="str">
            <v>L</v>
          </cell>
          <cell r="L99" t="str">
            <v>EA</v>
          </cell>
          <cell r="M99" t="str">
            <v>00</v>
          </cell>
        </row>
        <row r="100">
          <cell r="A100" t="str">
            <v>1250</v>
          </cell>
          <cell r="B100" t="str">
            <v>L</v>
          </cell>
          <cell r="L100" t="str">
            <v>EA</v>
          </cell>
          <cell r="M100" t="str">
            <v>00</v>
          </cell>
        </row>
        <row r="101">
          <cell r="A101" t="str">
            <v>1260</v>
          </cell>
          <cell r="B101" t="str">
            <v>L</v>
          </cell>
          <cell r="L101" t="str">
            <v>EA</v>
          </cell>
          <cell r="M101" t="str">
            <v/>
          </cell>
        </row>
        <row r="102">
          <cell r="A102" t="str">
            <v>1270</v>
          </cell>
          <cell r="B102" t="str">
            <v>L</v>
          </cell>
          <cell r="L102" t="str">
            <v>EA</v>
          </cell>
          <cell r="M102" t="str">
            <v>00</v>
          </cell>
        </row>
        <row r="103">
          <cell r="A103" t="str">
            <v>1280</v>
          </cell>
          <cell r="B103" t="str">
            <v>L</v>
          </cell>
          <cell r="L103" t="str">
            <v>EA</v>
          </cell>
          <cell r="M103" t="str">
            <v>00</v>
          </cell>
        </row>
        <row r="104">
          <cell r="A104" t="str">
            <v>1300</v>
          </cell>
          <cell r="B104" t="str">
            <v>L</v>
          </cell>
          <cell r="L104" t="str">
            <v>EA</v>
          </cell>
          <cell r="M104" t="str">
            <v>00</v>
          </cell>
        </row>
        <row r="105">
          <cell r="A105" t="str">
            <v>1310</v>
          </cell>
          <cell r="B105" t="str">
            <v>L</v>
          </cell>
          <cell r="L105" t="str">
            <v>EA</v>
          </cell>
          <cell r="M105" t="str">
            <v>01</v>
          </cell>
        </row>
        <row r="106">
          <cell r="A106" t="str">
            <v>1330</v>
          </cell>
          <cell r="B106" t="str">
            <v>L</v>
          </cell>
          <cell r="L106" t="str">
            <v>EA</v>
          </cell>
          <cell r="M106" t="str">
            <v>01</v>
          </cell>
        </row>
        <row r="107">
          <cell r="A107" t="str">
            <v>1350</v>
          </cell>
          <cell r="B107" t="str">
            <v>L</v>
          </cell>
          <cell r="L107" t="str">
            <v>EA</v>
          </cell>
          <cell r="M107" t="str">
            <v>00</v>
          </cell>
        </row>
        <row r="108">
          <cell r="A108" t="str">
            <v>1360</v>
          </cell>
          <cell r="B108" t="str">
            <v>L</v>
          </cell>
          <cell r="L108" t="str">
            <v>EA</v>
          </cell>
          <cell r="M108" t="str">
            <v>00</v>
          </cell>
        </row>
        <row r="109">
          <cell r="A109" t="str">
            <v>1380</v>
          </cell>
          <cell r="B109" t="str">
            <v>L</v>
          </cell>
          <cell r="L109" t="str">
            <v>EA</v>
          </cell>
          <cell r="M109" t="str">
            <v/>
          </cell>
        </row>
        <row r="110">
          <cell r="A110" t="str">
            <v>0050</v>
          </cell>
          <cell r="B110" t="str">
            <v>L</v>
          </cell>
          <cell r="L110" t="str">
            <v>EA</v>
          </cell>
          <cell r="M110" t="str">
            <v>00</v>
          </cell>
        </row>
        <row r="111">
          <cell r="A111" t="str">
            <v>0100</v>
          </cell>
          <cell r="B111" t="str">
            <v>L</v>
          </cell>
          <cell r="L111" t="str">
            <v>EA</v>
          </cell>
          <cell r="M111" t="str">
            <v>00</v>
          </cell>
        </row>
        <row r="112">
          <cell r="A112" t="str">
            <v>0130</v>
          </cell>
          <cell r="B112" t="str">
            <v>L</v>
          </cell>
          <cell r="L112" t="str">
            <v>EA</v>
          </cell>
          <cell r="M112" t="str">
            <v/>
          </cell>
        </row>
        <row r="113">
          <cell r="A113" t="str">
            <v>0160</v>
          </cell>
          <cell r="B113" t="str">
            <v>L</v>
          </cell>
          <cell r="L113" t="str">
            <v>EA</v>
          </cell>
          <cell r="M113" t="str">
            <v/>
          </cell>
        </row>
        <row r="114">
          <cell r="A114" t="str">
            <v>0180</v>
          </cell>
          <cell r="B114" t="str">
            <v>L</v>
          </cell>
          <cell r="L114" t="str">
            <v>EA</v>
          </cell>
          <cell r="M114" t="str">
            <v>00</v>
          </cell>
        </row>
        <row r="115">
          <cell r="A115" t="str">
            <v>0190</v>
          </cell>
          <cell r="B115" t="str">
            <v>L</v>
          </cell>
          <cell r="L115" t="str">
            <v>EA</v>
          </cell>
          <cell r="M115" t="str">
            <v>00</v>
          </cell>
        </row>
        <row r="116">
          <cell r="A116" t="str">
            <v>0200</v>
          </cell>
          <cell r="B116" t="str">
            <v>L</v>
          </cell>
          <cell r="L116" t="str">
            <v>EA</v>
          </cell>
          <cell r="M116" t="str">
            <v>00</v>
          </cell>
        </row>
        <row r="117">
          <cell r="A117" t="str">
            <v>0210</v>
          </cell>
          <cell r="B117" t="str">
            <v>L</v>
          </cell>
          <cell r="L117" t="str">
            <v>EA</v>
          </cell>
          <cell r="M117" t="str">
            <v/>
          </cell>
        </row>
        <row r="118">
          <cell r="A118" t="str">
            <v>0220</v>
          </cell>
          <cell r="B118" t="str">
            <v>L</v>
          </cell>
          <cell r="L118" t="str">
            <v>EA</v>
          </cell>
          <cell r="M118" t="str">
            <v/>
          </cell>
        </row>
        <row r="119">
          <cell r="A119" t="str">
            <v>1390</v>
          </cell>
          <cell r="B119" t="str">
            <v>L</v>
          </cell>
          <cell r="L119" t="str">
            <v>EA</v>
          </cell>
          <cell r="M119" t="str">
            <v/>
          </cell>
        </row>
        <row r="120">
          <cell r="A120" t="str">
            <v>1400</v>
          </cell>
          <cell r="B120" t="str">
            <v>L</v>
          </cell>
          <cell r="L120" t="str">
            <v>EA</v>
          </cell>
          <cell r="M120" t="str">
            <v>00</v>
          </cell>
        </row>
        <row r="121">
          <cell r="A121" t="str">
            <v>1410</v>
          </cell>
          <cell r="B121" t="str">
            <v>L</v>
          </cell>
          <cell r="L121" t="str">
            <v>EA</v>
          </cell>
          <cell r="M121" t="str">
            <v>00</v>
          </cell>
        </row>
        <row r="122">
          <cell r="A122" t="str">
            <v>1420</v>
          </cell>
          <cell r="B122" t="str">
            <v>L</v>
          </cell>
          <cell r="L122" t="str">
            <v>EA</v>
          </cell>
          <cell r="M122" t="str">
            <v>00</v>
          </cell>
        </row>
        <row r="123">
          <cell r="A123" t="str">
            <v>1440</v>
          </cell>
          <cell r="B123" t="str">
            <v>L</v>
          </cell>
          <cell r="L123" t="str">
            <v>L</v>
          </cell>
          <cell r="M123" t="str">
            <v/>
          </cell>
        </row>
        <row r="124">
          <cell r="A124" t="str">
            <v>1450</v>
          </cell>
          <cell r="B124" t="str">
            <v>L</v>
          </cell>
          <cell r="L124" t="str">
            <v>EA</v>
          </cell>
          <cell r="M124" t="str">
            <v>00</v>
          </cell>
        </row>
        <row r="125">
          <cell r="A125" t="str">
            <v>1460</v>
          </cell>
          <cell r="B125" t="str">
            <v>L</v>
          </cell>
          <cell r="L125" t="str">
            <v>EA</v>
          </cell>
          <cell r="M125" t="str">
            <v>00</v>
          </cell>
        </row>
        <row r="126">
          <cell r="A126" t="str">
            <v>1470</v>
          </cell>
          <cell r="B126" t="str">
            <v>L</v>
          </cell>
          <cell r="L126" t="str">
            <v>EA</v>
          </cell>
          <cell r="M126" t="str">
            <v>00</v>
          </cell>
        </row>
        <row r="127">
          <cell r="A127" t="str">
            <v>1480</v>
          </cell>
          <cell r="B127" t="str">
            <v>L</v>
          </cell>
          <cell r="L127" t="str">
            <v>EA</v>
          </cell>
          <cell r="M127" t="str">
            <v>00</v>
          </cell>
        </row>
        <row r="128">
          <cell r="A128" t="str">
            <v>1490</v>
          </cell>
          <cell r="B128" t="str">
            <v>L</v>
          </cell>
          <cell r="L128" t="str">
            <v>EA</v>
          </cell>
          <cell r="M128" t="str">
            <v>00</v>
          </cell>
        </row>
        <row r="129">
          <cell r="A129" t="str">
            <v>1500</v>
          </cell>
          <cell r="B129" t="str">
            <v>L</v>
          </cell>
          <cell r="L129" t="str">
            <v>EA</v>
          </cell>
          <cell r="M129" t="str">
            <v>00</v>
          </cell>
        </row>
        <row r="130">
          <cell r="A130" t="str">
            <v>1510</v>
          </cell>
          <cell r="B130" t="str">
            <v>L</v>
          </cell>
          <cell r="L130" t="str">
            <v>EA</v>
          </cell>
          <cell r="M130" t="str">
            <v/>
          </cell>
        </row>
        <row r="131">
          <cell r="A131" t="str">
            <v>1520</v>
          </cell>
          <cell r="B131" t="str">
            <v>L</v>
          </cell>
          <cell r="L131" t="str">
            <v>EA</v>
          </cell>
          <cell r="M131" t="str">
            <v/>
          </cell>
        </row>
        <row r="132">
          <cell r="A132" t="str">
            <v>0010</v>
          </cell>
          <cell r="B132" t="str">
            <v>L</v>
          </cell>
          <cell r="L132" t="str">
            <v>EA</v>
          </cell>
          <cell r="M132" t="str">
            <v/>
          </cell>
        </row>
        <row r="133">
          <cell r="A133" t="str">
            <v>1530</v>
          </cell>
          <cell r="B133" t="str">
            <v>L</v>
          </cell>
          <cell r="L133" t="str">
            <v>EA</v>
          </cell>
          <cell r="M133" t="str">
            <v/>
          </cell>
        </row>
        <row r="134">
          <cell r="A134" t="str">
            <v>0010</v>
          </cell>
          <cell r="B134" t="str">
            <v>L</v>
          </cell>
          <cell r="L134" t="str">
            <v>EA</v>
          </cell>
          <cell r="M134" t="str">
            <v/>
          </cell>
        </row>
        <row r="135">
          <cell r="A135" t="str">
            <v>1540</v>
          </cell>
          <cell r="B135" t="str">
            <v>L</v>
          </cell>
          <cell r="L135" t="str">
            <v>EA</v>
          </cell>
          <cell r="M135" t="str">
            <v>00</v>
          </cell>
        </row>
        <row r="136">
          <cell r="A136" t="str">
            <v>1580</v>
          </cell>
          <cell r="B136" t="str">
            <v>L</v>
          </cell>
          <cell r="L136" t="str">
            <v>EA</v>
          </cell>
          <cell r="M136" t="str">
            <v/>
          </cell>
        </row>
        <row r="137">
          <cell r="A137" t="str">
            <v>0010</v>
          </cell>
          <cell r="B137" t="str">
            <v>L</v>
          </cell>
          <cell r="L137" t="str">
            <v>L</v>
          </cell>
          <cell r="M137" t="str">
            <v>00</v>
          </cell>
        </row>
        <row r="138">
          <cell r="A138" t="str">
            <v>0020</v>
          </cell>
          <cell r="B138" t="str">
            <v>L</v>
          </cell>
          <cell r="L138" t="str">
            <v>L</v>
          </cell>
          <cell r="M138" t="str">
            <v>00</v>
          </cell>
        </row>
        <row r="139">
          <cell r="A139" t="str">
            <v>0030</v>
          </cell>
          <cell r="B139" t="str">
            <v>L</v>
          </cell>
          <cell r="L139" t="str">
            <v>L</v>
          </cell>
          <cell r="M139" t="str">
            <v/>
          </cell>
        </row>
        <row r="140">
          <cell r="A140" t="str">
            <v>0040</v>
          </cell>
          <cell r="B140" t="str">
            <v>L</v>
          </cell>
          <cell r="L140" t="str">
            <v>L</v>
          </cell>
          <cell r="M140" t="str">
            <v/>
          </cell>
        </row>
        <row r="141">
          <cell r="A141" t="str">
            <v>0050</v>
          </cell>
          <cell r="B141" t="str">
            <v>L</v>
          </cell>
          <cell r="L141" t="str">
            <v>L</v>
          </cell>
          <cell r="M141" t="str">
            <v/>
          </cell>
        </row>
        <row r="142">
          <cell r="A142" t="str">
            <v>0060</v>
          </cell>
          <cell r="B142" t="str">
            <v>L</v>
          </cell>
          <cell r="L142" t="str">
            <v>L</v>
          </cell>
          <cell r="M142" t="str">
            <v>00</v>
          </cell>
        </row>
        <row r="143">
          <cell r="A143" t="str">
            <v>0070</v>
          </cell>
          <cell r="B143" t="str">
            <v>L</v>
          </cell>
          <cell r="L143" t="str">
            <v>L</v>
          </cell>
          <cell r="M143" t="str">
            <v/>
          </cell>
        </row>
        <row r="144">
          <cell r="A144" t="str">
            <v>0080</v>
          </cell>
          <cell r="B144" t="str">
            <v>L</v>
          </cell>
          <cell r="L144" t="str">
            <v>L</v>
          </cell>
          <cell r="M144" t="str">
            <v/>
          </cell>
        </row>
        <row r="145">
          <cell r="A145" t="str">
            <v>1700</v>
          </cell>
          <cell r="B145" t="str">
            <v>L</v>
          </cell>
          <cell r="L145" t="str">
            <v>EA</v>
          </cell>
          <cell r="M145" t="str">
            <v>03</v>
          </cell>
        </row>
        <row r="146">
          <cell r="A146" t="str">
            <v>1710</v>
          </cell>
          <cell r="B146" t="str">
            <v>L</v>
          </cell>
          <cell r="L146" t="str">
            <v>EA</v>
          </cell>
          <cell r="M146" t="str">
            <v>03</v>
          </cell>
        </row>
        <row r="147">
          <cell r="A147" t="str">
            <v>1750</v>
          </cell>
          <cell r="B147" t="str">
            <v>L</v>
          </cell>
          <cell r="L147" t="str">
            <v>EA</v>
          </cell>
          <cell r="M147" t="str">
            <v>00</v>
          </cell>
        </row>
        <row r="148">
          <cell r="A148" t="str">
            <v>1770</v>
          </cell>
          <cell r="B148" t="str">
            <v>L</v>
          </cell>
          <cell r="L148" t="str">
            <v>EA</v>
          </cell>
          <cell r="M148" t="str">
            <v>00</v>
          </cell>
        </row>
        <row r="149">
          <cell r="A149" t="str">
            <v>1790</v>
          </cell>
          <cell r="B149" t="str">
            <v>L</v>
          </cell>
          <cell r="L149" t="str">
            <v>EA</v>
          </cell>
          <cell r="M149" t="str">
            <v>00</v>
          </cell>
        </row>
        <row r="150">
          <cell r="A150" t="str">
            <v>1800</v>
          </cell>
          <cell r="B150" t="str">
            <v>L</v>
          </cell>
          <cell r="L150" t="str">
            <v>EA</v>
          </cell>
          <cell r="M150" t="str">
            <v>03</v>
          </cell>
        </row>
        <row r="151">
          <cell r="A151" t="str">
            <v>1810</v>
          </cell>
          <cell r="B151" t="str">
            <v>L</v>
          </cell>
          <cell r="L151" t="str">
            <v>EA</v>
          </cell>
          <cell r="M151" t="str">
            <v>02</v>
          </cell>
        </row>
        <row r="152">
          <cell r="A152" t="str">
            <v>1820</v>
          </cell>
          <cell r="B152" t="str">
            <v>L</v>
          </cell>
          <cell r="L152" t="str">
            <v>EA</v>
          </cell>
          <cell r="M152" t="str">
            <v>01</v>
          </cell>
        </row>
        <row r="153">
          <cell r="A153" t="str">
            <v>1840</v>
          </cell>
          <cell r="B153" t="str">
            <v>L</v>
          </cell>
          <cell r="L153" t="str">
            <v>EA</v>
          </cell>
          <cell r="M153" t="str">
            <v>00</v>
          </cell>
        </row>
        <row r="154">
          <cell r="A154" t="str">
            <v>1930</v>
          </cell>
          <cell r="B154" t="str">
            <v>L</v>
          </cell>
          <cell r="L154" t="str">
            <v>EA</v>
          </cell>
          <cell r="M154" t="str">
            <v>00</v>
          </cell>
        </row>
        <row r="155">
          <cell r="A155" t="str">
            <v>5010</v>
          </cell>
          <cell r="B155" t="str">
            <v>L</v>
          </cell>
          <cell r="L155" t="str">
            <v>EA</v>
          </cell>
          <cell r="M155" t="str">
            <v>00</v>
          </cell>
        </row>
      </sheetData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l quality plan"/>
      <sheetName val="CD"/>
      <sheetName val="md"/>
      <sheetName val="CYLINDER BLK.ACTVI (2)"/>
      <sheetName val="AUTO"/>
      <sheetName val="Sheet1"/>
      <sheetName val="Holder-Front"/>
      <sheetName val="Holder-rear"/>
      <sheetName val="REA-bkt"/>
      <sheetName val="REACTION BRACKET"/>
      <sheetName val="REACTION  BKT (2)"/>
      <sheetName val="Link-LH"/>
      <sheetName val="Link-RH"/>
      <sheetName val="auto -FRT"/>
      <sheetName val="auto rearLH-RH"/>
      <sheetName val="CNG-FNL"/>
      <sheetName val="REG -FINAL"/>
      <sheetName val="GC"/>
      <sheetName val="body 80"/>
      <sheetName val="Sheet8"/>
      <sheetName val="FINAL INSPECTION Q-P"/>
    </sheetNames>
    <definedNames>
      <definedName name="_GoA1" refersTo="#REF!"/>
      <definedName name="Capture.Capture" refersTo="#REF!"/>
      <definedName name="Capture.Capture_1" refersTo="#REF!"/>
      <definedName name="Capture.Capture_1_1" refersTo="#REF!"/>
      <definedName name="Capture.Capture_1_1_1" refersTo="#REF!"/>
      <definedName name="Capture.Capture_1_10" refersTo="#REF!"/>
      <definedName name="Capture.Capture_1_11" refersTo="#REF!"/>
      <definedName name="Capture.Capture_1_2" refersTo="#REF!"/>
      <definedName name="Capture.Capture_1_3" refersTo="#REF!"/>
      <definedName name="Capture.Capture_1_4" refersTo="#REF!"/>
      <definedName name="Capture.Capture_1_5" refersTo="#REF!"/>
      <definedName name="Capture.Capture_1_6" refersTo="#REF!"/>
      <definedName name="Capture.Capture_1_7" refersTo="#REF!"/>
      <definedName name="Capture.Capture_1_8" refersTo="#REF!"/>
      <definedName name="Capture.Capture_1_9" refersTo="#REF!"/>
      <definedName name="Capture.Capture_10" refersTo="#REF!"/>
      <definedName name="Capture.Capture_11" refersTo="#REF!"/>
      <definedName name="Capture.Capture_2" refersTo="#REF!"/>
      <definedName name="Capture.Capture_2_1" refersTo="#REF!"/>
      <definedName name="Capture.Capture_2_1_1" refersTo="#REF!"/>
      <definedName name="Capture.Capture_2_10" refersTo="#REF!"/>
      <definedName name="Capture.Capture_2_11" refersTo="#REF!"/>
      <definedName name="Capture.Capture_2_2" refersTo="#REF!"/>
      <definedName name="Capture.Capture_2_3" refersTo="#REF!"/>
      <definedName name="Capture.Capture_2_4" refersTo="#REF!"/>
      <definedName name="Capture.Capture_2_5" refersTo="#REF!"/>
      <definedName name="Capture.Capture_2_6" refersTo="#REF!"/>
      <definedName name="Capture.Capture_2_7" refersTo="#REF!"/>
      <definedName name="Capture.Capture_2_8" refersTo="#REF!"/>
      <definedName name="Capture.Capture_2_9" refersTo="#REF!"/>
      <definedName name="Capture.Capture_3" refersTo="#REF!"/>
      <definedName name="Capture.Capture_4" refersTo="#REF!"/>
      <definedName name="Capture.Capture_5" refersTo="#REF!"/>
      <definedName name="Capture.Capture_6" refersTo="#REF!"/>
      <definedName name="Capture.Capture_7" refersTo="#REF!"/>
      <definedName name="Capture.Capture_8" refersTo="#REF!"/>
      <definedName name="Capture.Capture_9" refersTo="#REF!"/>
      <definedName name="cp" refersTo="#REF!"/>
      <definedName name="cp_1" refersTo="#REF!"/>
      <definedName name="cp_10" refersTo="#REF!"/>
      <definedName name="cp_11" refersTo="#REF!"/>
      <definedName name="cp_2" refersTo="#REF!"/>
      <definedName name="cp_3" refersTo="#REF!"/>
      <definedName name="cp_4" refersTo="#REF!"/>
      <definedName name="cp_5" refersTo="#REF!"/>
      <definedName name="cp_6" refersTo="#REF!"/>
      <definedName name="cp_7" refersTo="#REF!"/>
      <definedName name="cp_8" refersTo="#REF!"/>
      <definedName name="cp_9" refersTo="#REF!"/>
      <definedName name="GoA1_1" refersTo="#REF!"/>
      <definedName name="GoA1_1_1" refersTo="#REF!"/>
      <definedName name="GoA1_1_1_1" refersTo="#REF!"/>
      <definedName name="GoA1_1_10" refersTo="#REF!"/>
      <definedName name="GoA1_1_11" refersTo="#REF!"/>
      <definedName name="GoA1_1_2" refersTo="#REF!"/>
      <definedName name="GoA1_1_3" refersTo="#REF!"/>
      <definedName name="GoA1_1_4" refersTo="#REF!"/>
      <definedName name="GoA1_1_5" refersTo="#REF!"/>
      <definedName name="GoA1_1_6" refersTo="#REF!"/>
      <definedName name="GoA1_1_7" refersTo="#REF!"/>
      <definedName name="GoA1_1_8" refersTo="#REF!"/>
      <definedName name="GoA1_1_9" refersTo="#REF!"/>
      <definedName name="GoA1_10" refersTo="#REF!"/>
      <definedName name="GoA1_11" refersTo="#REF!"/>
      <definedName name="GoA1_2" refersTo="#REF!"/>
      <definedName name="GoA1_2_1" refersTo="#REF!"/>
      <definedName name="GoA1_2_1_1" refersTo="#REF!"/>
      <definedName name="GoA1_2_10" refersTo="#REF!"/>
      <definedName name="GoA1_2_11" refersTo="#REF!"/>
      <definedName name="GoA1_2_2" refersTo="#REF!"/>
      <definedName name="GoA1_2_3" refersTo="#REF!"/>
      <definedName name="GoA1_2_4" refersTo="#REF!"/>
      <definedName name="GoA1_2_5" refersTo="#REF!"/>
      <definedName name="GoA1_2_6" refersTo="#REF!"/>
      <definedName name="GoA1_2_7" refersTo="#REF!"/>
      <definedName name="GoA1_2_8" refersTo="#REF!"/>
      <definedName name="GoA1_2_9" refersTo="#REF!"/>
      <definedName name="GoA1_3" refersTo="#REF!"/>
      <definedName name="GoA1_4" refersTo="#REF!"/>
      <definedName name="GoA1_5" refersTo="#REF!"/>
      <definedName name="GoA1_6" refersTo="#REF!"/>
      <definedName name="GoA1_7" refersTo="#REF!"/>
      <definedName name="GoA1_8" refersTo="#REF!"/>
      <definedName name="GoA1_9" refersTo="#REF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6.255"/>
      <sheetName val="04-Migration"/>
      <sheetName val="#REF!"/>
      <sheetName val="Macro1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l quality plan"/>
      <sheetName val="CD"/>
      <sheetName val="md"/>
      <sheetName val="CYLINDER BLK.ACTVI (2)"/>
      <sheetName val="AUTO"/>
      <sheetName val="Sheet1"/>
      <sheetName val="Holder-Front"/>
      <sheetName val="Holder-rear"/>
      <sheetName val="REA-bkt"/>
      <sheetName val="REACTION BRACKET"/>
      <sheetName val="REACTION  BKT (2)"/>
      <sheetName val="Link-LH"/>
      <sheetName val="Link-RH"/>
      <sheetName val="auto -FRT"/>
      <sheetName val="auto rearLH-RH"/>
      <sheetName val="CNG-FNL"/>
      <sheetName val="REG -FINAL"/>
      <sheetName val="GC"/>
      <sheetName val="body 80"/>
      <sheetName val="Sheet8"/>
      <sheetName val="FINAL INSPECTION Q-P"/>
    </sheetNames>
    <definedNames>
      <definedName name="_GoA1" refersTo="#REF!"/>
      <definedName name="Capture.Capture" refersTo="#REF!"/>
      <definedName name="Capture.Capture_1" refersTo="#REF!"/>
      <definedName name="Capture.Capture_1_1" refersTo="#REF!"/>
      <definedName name="Capture.Capture_1_1_1" refersTo="#REF!"/>
      <definedName name="Capture.Capture_1_10" refersTo="#REF!"/>
      <definedName name="Capture.Capture_1_11" refersTo="#REF!"/>
      <definedName name="Capture.Capture_1_2" refersTo="#REF!"/>
      <definedName name="Capture.Capture_1_3" refersTo="#REF!"/>
      <definedName name="Capture.Capture_1_4" refersTo="#REF!"/>
      <definedName name="Capture.Capture_1_5" refersTo="#REF!"/>
      <definedName name="Capture.Capture_1_6" refersTo="#REF!"/>
      <definedName name="Capture.Capture_1_7" refersTo="#REF!"/>
      <definedName name="Capture.Capture_1_8" refersTo="#REF!"/>
      <definedName name="Capture.Capture_1_9" refersTo="#REF!"/>
      <definedName name="Capture.Capture_10" refersTo="#REF!"/>
      <definedName name="Capture.Capture_11" refersTo="#REF!"/>
      <definedName name="Capture.Capture_2" refersTo="#REF!"/>
      <definedName name="Capture.Capture_2_1" refersTo="#REF!"/>
      <definedName name="Capture.Capture_2_1_1" refersTo="#REF!"/>
      <definedName name="Capture.Capture_2_10" refersTo="#REF!"/>
      <definedName name="Capture.Capture_2_11" refersTo="#REF!"/>
      <definedName name="Capture.Capture_2_2" refersTo="#REF!"/>
      <definedName name="Capture.Capture_2_3" refersTo="#REF!"/>
      <definedName name="Capture.Capture_2_4" refersTo="#REF!"/>
      <definedName name="Capture.Capture_2_5" refersTo="#REF!"/>
      <definedName name="Capture.Capture_2_6" refersTo="#REF!"/>
      <definedName name="Capture.Capture_2_7" refersTo="#REF!"/>
      <definedName name="Capture.Capture_2_8" refersTo="#REF!"/>
      <definedName name="Capture.Capture_2_9" refersTo="#REF!"/>
      <definedName name="Capture.Capture_3" refersTo="#REF!"/>
      <definedName name="Capture.Capture_4" refersTo="#REF!"/>
      <definedName name="Capture.Capture_5" refersTo="#REF!"/>
      <definedName name="Capture.Capture_6" refersTo="#REF!"/>
      <definedName name="Capture.Capture_7" refersTo="#REF!"/>
      <definedName name="Capture.Capture_8" refersTo="#REF!"/>
      <definedName name="Capture.Capture_9" refersTo="#REF!"/>
      <definedName name="cp" refersTo="#REF!"/>
      <definedName name="cp_1" refersTo="#REF!"/>
      <definedName name="cp_10" refersTo="#REF!"/>
      <definedName name="cp_11" refersTo="#REF!"/>
      <definedName name="cp_2" refersTo="#REF!"/>
      <definedName name="cp_3" refersTo="#REF!"/>
      <definedName name="cp_4" refersTo="#REF!"/>
      <definedName name="cp_5" refersTo="#REF!"/>
      <definedName name="cp_6" refersTo="#REF!"/>
      <definedName name="cp_7" refersTo="#REF!"/>
      <definedName name="cp_8" refersTo="#REF!"/>
      <definedName name="cp_9" refersTo="#REF!"/>
      <definedName name="GoA1_1" refersTo="#REF!"/>
      <definedName name="GoA1_1_1" refersTo="#REF!"/>
      <definedName name="GoA1_1_1_1" refersTo="#REF!"/>
      <definedName name="GoA1_1_10" refersTo="#REF!"/>
      <definedName name="GoA1_1_11" refersTo="#REF!"/>
      <definedName name="GoA1_1_2" refersTo="#REF!"/>
      <definedName name="GoA1_1_3" refersTo="#REF!"/>
      <definedName name="GoA1_1_4" refersTo="#REF!"/>
      <definedName name="GoA1_1_5" refersTo="#REF!"/>
      <definedName name="GoA1_1_6" refersTo="#REF!"/>
      <definedName name="GoA1_1_7" refersTo="#REF!"/>
      <definedName name="GoA1_1_8" refersTo="#REF!"/>
      <definedName name="GoA1_1_9" refersTo="#REF!"/>
      <definedName name="GoA1_10" refersTo="#REF!"/>
      <definedName name="GoA1_11" refersTo="#REF!"/>
      <definedName name="GoA1_2" refersTo="#REF!"/>
      <definedName name="GoA1_2_1" refersTo="#REF!"/>
      <definedName name="GoA1_2_1_1" refersTo="#REF!"/>
      <definedName name="GoA1_2_10" refersTo="#REF!"/>
      <definedName name="GoA1_2_11" refersTo="#REF!"/>
      <definedName name="GoA1_2_2" refersTo="#REF!"/>
      <definedName name="GoA1_2_3" refersTo="#REF!"/>
      <definedName name="GoA1_2_4" refersTo="#REF!"/>
      <definedName name="GoA1_2_5" refersTo="#REF!"/>
      <definedName name="GoA1_2_6" refersTo="#REF!"/>
      <definedName name="GoA1_2_7" refersTo="#REF!"/>
      <definedName name="GoA1_2_8" refersTo="#REF!"/>
      <definedName name="GoA1_2_9" refersTo="#REF!"/>
      <definedName name="GoA1_3" refersTo="#REF!"/>
      <definedName name="GoA1_4" refersTo="#REF!"/>
      <definedName name="GoA1_5" refersTo="#REF!"/>
      <definedName name="GoA1_6" refersTo="#REF!"/>
      <definedName name="GoA1_7" refersTo="#REF!"/>
      <definedName name="GoA1_8" refersTo="#REF!"/>
      <definedName name="GoA1_9" refersTo="#REF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l quality plan"/>
      <sheetName val="CD"/>
      <sheetName val="md"/>
      <sheetName val="CYLINDER BLK.ACTVI (2)"/>
      <sheetName val="AUTO"/>
      <sheetName val="Sheet1"/>
      <sheetName val="Holder-Front"/>
      <sheetName val="Holder-rear"/>
      <sheetName val="REA-bkt"/>
      <sheetName val="REACTION BRACKET"/>
      <sheetName val="REACTION  BKT (2)"/>
      <sheetName val="Link-LH"/>
      <sheetName val="Link-RH"/>
      <sheetName val="auto -FRT"/>
      <sheetName val="auto rearLH-RH"/>
      <sheetName val="CNG-FNL"/>
      <sheetName val="REG -FINAL"/>
      <sheetName val="GC"/>
      <sheetName val="body 80"/>
      <sheetName val="Sheet8"/>
      <sheetName val="FINAL INSPECTION Q-P"/>
    </sheetNames>
    <definedNames>
      <definedName name="_GoA1" refersTo="#REF!"/>
      <definedName name="Capture.Capture" refersTo="#REF!"/>
      <definedName name="Capture.Capture_1" refersTo="#REF!"/>
      <definedName name="Capture.Capture_1_1" refersTo="#REF!"/>
      <definedName name="Capture.Capture_1_1_1" refersTo="#REF!"/>
      <definedName name="Capture.Capture_1_10" refersTo="#REF!"/>
      <definedName name="Capture.Capture_1_11" refersTo="#REF!"/>
      <definedName name="Capture.Capture_1_2" refersTo="#REF!"/>
      <definedName name="Capture.Capture_1_3" refersTo="#REF!"/>
      <definedName name="Capture.Capture_1_4" refersTo="#REF!"/>
      <definedName name="Capture.Capture_1_5" refersTo="#REF!"/>
      <definedName name="Capture.Capture_1_6" refersTo="#REF!"/>
      <definedName name="Capture.Capture_1_7" refersTo="#REF!"/>
      <definedName name="Capture.Capture_1_8" refersTo="#REF!"/>
      <definedName name="Capture.Capture_1_9" refersTo="#REF!"/>
      <definedName name="Capture.Capture_10" refersTo="#REF!"/>
      <definedName name="Capture.Capture_11" refersTo="#REF!"/>
      <definedName name="Capture.Capture_2" refersTo="#REF!"/>
      <definedName name="Capture.Capture_2_1" refersTo="#REF!"/>
      <definedName name="Capture.Capture_2_1_1" refersTo="#REF!"/>
      <definedName name="Capture.Capture_2_10" refersTo="#REF!"/>
      <definedName name="Capture.Capture_2_11" refersTo="#REF!"/>
      <definedName name="Capture.Capture_2_2" refersTo="#REF!"/>
      <definedName name="Capture.Capture_2_3" refersTo="#REF!"/>
      <definedName name="Capture.Capture_2_4" refersTo="#REF!"/>
      <definedName name="Capture.Capture_2_5" refersTo="#REF!"/>
      <definedName name="Capture.Capture_2_6" refersTo="#REF!"/>
      <definedName name="Capture.Capture_2_7" refersTo="#REF!"/>
      <definedName name="Capture.Capture_2_8" refersTo="#REF!"/>
      <definedName name="Capture.Capture_2_9" refersTo="#REF!"/>
      <definedName name="Capture.Capture_3" refersTo="#REF!"/>
      <definedName name="Capture.Capture_4" refersTo="#REF!"/>
      <definedName name="Capture.Capture_5" refersTo="#REF!"/>
      <definedName name="Capture.Capture_6" refersTo="#REF!"/>
      <definedName name="Capture.Capture_7" refersTo="#REF!"/>
      <definedName name="Capture.Capture_8" refersTo="#REF!"/>
      <definedName name="Capture.Capture_9" refersTo="#REF!"/>
      <definedName name="cp" refersTo="#REF!"/>
      <definedName name="cp_1" refersTo="#REF!"/>
      <definedName name="cp_10" refersTo="#REF!"/>
      <definedName name="cp_11" refersTo="#REF!"/>
      <definedName name="cp_2" refersTo="#REF!"/>
      <definedName name="cp_3" refersTo="#REF!"/>
      <definedName name="cp_4" refersTo="#REF!"/>
      <definedName name="cp_5" refersTo="#REF!"/>
      <definedName name="cp_6" refersTo="#REF!"/>
      <definedName name="cp_7" refersTo="#REF!"/>
      <definedName name="cp_8" refersTo="#REF!"/>
      <definedName name="cp_9" refersTo="#REF!"/>
      <definedName name="GoA1_1" refersTo="#REF!"/>
      <definedName name="GoA1_1_1" refersTo="#REF!"/>
      <definedName name="GoA1_1_1_1" refersTo="#REF!"/>
      <definedName name="GoA1_1_10" refersTo="#REF!"/>
      <definedName name="GoA1_1_11" refersTo="#REF!"/>
      <definedName name="GoA1_1_2" refersTo="#REF!"/>
      <definedName name="GoA1_1_3" refersTo="#REF!"/>
      <definedName name="GoA1_1_4" refersTo="#REF!"/>
      <definedName name="GoA1_1_5" refersTo="#REF!"/>
      <definedName name="GoA1_1_6" refersTo="#REF!"/>
      <definedName name="GoA1_1_7" refersTo="#REF!"/>
      <definedName name="GoA1_1_8" refersTo="#REF!"/>
      <definedName name="GoA1_1_9" refersTo="#REF!"/>
      <definedName name="GoA1_10" refersTo="#REF!"/>
      <definedName name="GoA1_11" refersTo="#REF!"/>
      <definedName name="GoA1_2" refersTo="#REF!"/>
      <definedName name="GoA1_2_1" refersTo="#REF!"/>
      <definedName name="GoA1_2_1_1" refersTo="#REF!"/>
      <definedName name="GoA1_2_10" refersTo="#REF!"/>
      <definedName name="GoA1_2_11" refersTo="#REF!"/>
      <definedName name="GoA1_2_2" refersTo="#REF!"/>
      <definedName name="GoA1_2_3" refersTo="#REF!"/>
      <definedName name="GoA1_2_4" refersTo="#REF!"/>
      <definedName name="GoA1_2_5" refersTo="#REF!"/>
      <definedName name="GoA1_2_6" refersTo="#REF!"/>
      <definedName name="GoA1_2_7" refersTo="#REF!"/>
      <definedName name="GoA1_2_8" refersTo="#REF!"/>
      <definedName name="GoA1_2_9" refersTo="#REF!"/>
      <definedName name="GoA1_3" refersTo="#REF!"/>
      <definedName name="GoA1_4" refersTo="#REF!"/>
      <definedName name="GoA1_5" refersTo="#REF!"/>
      <definedName name="GoA1_6" refersTo="#REF!"/>
      <definedName name="GoA1_7" refersTo="#REF!"/>
      <definedName name="GoA1_8" refersTo="#REF!"/>
      <definedName name="GoA1_9" refersTo="#REF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a"/>
      <sheetName val="fmea"/>
      <sheetName val="title"/>
      <sheetName val="ins_rpt"/>
      <sheetName val="check_aids"/>
      <sheetName val="pfd"/>
      <sheetName val=" CP"/>
      <sheetName val="psw "/>
      <sheetName val="ppap_rev"/>
      <sheetName val="tfc"/>
      <sheetName val="spc"/>
      <sheetName val="index"/>
      <sheetName val="list-gauge"/>
      <sheetName val="9905"/>
      <sheetName val="ghorpade "/>
      <sheetName val="작성양식"/>
      <sheetName val="Kautex 4WD St.IV P&amp;D"/>
      <sheetName val="Sachs FL WH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89"/>
      <sheetName val="689-2"/>
      <sheetName val="370-70"/>
      <sheetName val="040"/>
      <sheetName val="066"/>
      <sheetName val="067"/>
      <sheetName val="081-70"/>
      <sheetName val="081"/>
      <sheetName val="82H"/>
      <sheetName val="083C"/>
      <sheetName val="116"/>
      <sheetName val="125"/>
      <sheetName val="199"/>
      <sheetName val="206"/>
      <sheetName val="206B"/>
      <sheetName val="225"/>
      <sheetName val="238D"/>
      <sheetName val="244B"/>
      <sheetName val="256"/>
      <sheetName val="265 40 -65-90"/>
      <sheetName val="265 65"/>
      <sheetName val="265 90"/>
      <sheetName val="266"/>
      <sheetName val="344-040"/>
      <sheetName val="344-060"/>
      <sheetName val="344"/>
      <sheetName val="347"/>
      <sheetName val="348"/>
      <sheetName val="356"/>
      <sheetName val="357B"/>
      <sheetName val="370 -20"/>
      <sheetName val="370-30"/>
      <sheetName val="388"/>
      <sheetName val="422"/>
      <sheetName val="471-25"/>
      <sheetName val="471-060"/>
      <sheetName val="Sheet1"/>
      <sheetName val="526B-040"/>
      <sheetName val="552-30"/>
      <sheetName val="552-30(B)"/>
      <sheetName val="552-10"/>
      <sheetName val="553G -50"/>
      <sheetName val="553G-20"/>
      <sheetName val="553F "/>
      <sheetName val="578A"/>
      <sheetName val="578-40"/>
      <sheetName val="QP NO 490"/>
      <sheetName val="471-70 "/>
      <sheetName val="696A"/>
      <sheetName val="672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 Report-Production MEMCO ENGI"/>
    </sheetNames>
    <sheetDataSet>
      <sheetData sheetId="0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 control"/>
      <sheetName val="Instruction sheet"/>
      <sheetName val="Sheet1"/>
      <sheetName val="Contract review"/>
      <sheetName val="RR - Front page planning"/>
      <sheetName val="RR - Planning"/>
      <sheetName val="RR - Front page audit report"/>
      <sheetName val="RR - Readiness review findings"/>
      <sheetName val="RR - Front page follow up"/>
      <sheetName val="RR - Follow up findings"/>
      <sheetName val="IA - Front page planning"/>
      <sheetName val="IA - Planning"/>
      <sheetName val="IA - Audit report front page"/>
      <sheetName val="IA - Auditor notes"/>
      <sheetName val="IA - Opportunity for improvemen"/>
      <sheetName val="IA - Audit findings overview"/>
      <sheetName val="IA - Audit summary report"/>
      <sheetName val="IA - Surveillance plan"/>
      <sheetName val="IA - SF02 (1)"/>
      <sheetName val="IA - Follow up - Front page"/>
      <sheetName val="IA Follow up - Audit summary "/>
      <sheetName val="Certificate after IA"/>
      <sheetName val="Letter of conformance after IA"/>
      <sheetName val="Letter of conformance after SA1"/>
      <sheetName val="SA1 - Front page planning"/>
      <sheetName val="SA1 - Planning"/>
      <sheetName val="SA1 - Audit report front page"/>
      <sheetName val="SA1 - Process information"/>
      <sheetName val="SA1 - Customer information"/>
      <sheetName val="SA1 - Auditor notes"/>
      <sheetName val="SA1 - Opportunity for improv"/>
      <sheetName val="SA1 - Audit findings overview"/>
      <sheetName val="SA1 - Audit summary report"/>
      <sheetName val="SA1 - Surveillance plan"/>
      <sheetName val="SA1 - SF02 (1)"/>
      <sheetName val="SA1 - Follow up - Front page"/>
      <sheetName val="SA1 - Follow up - Audit summary"/>
      <sheetName val="Certificate after SA1"/>
      <sheetName val="SA2 - Front page planning"/>
      <sheetName val="SA2 - Planning"/>
      <sheetName val="SA2 - Audit report front page"/>
      <sheetName val="SA2 - Process information"/>
      <sheetName val="SA2 - Customer information"/>
      <sheetName val="SA2 - Auditor notes"/>
      <sheetName val="SA2 - Opportunity for impro"/>
      <sheetName val="SA2 - Audit findings overvi"/>
      <sheetName val="SA2 - Audit summary report"/>
      <sheetName val="SA2 - SF02 (1)"/>
      <sheetName val="SA2 - Follow up - Front pag"/>
      <sheetName val="SA2 - Follow up - Audit sum"/>
      <sheetName val="Certificate after SA2"/>
      <sheetName val="Letter of conformance after SA2"/>
      <sheetName val="SSA1 - Audit report front page"/>
      <sheetName val="SSA1 - Process information"/>
      <sheetName val="SSA1 - Customer information"/>
      <sheetName val="SSA1 - Auditor notes"/>
      <sheetName val="SSA1 - Opportunity for impro"/>
      <sheetName val="SSA1 - Audit findings overview"/>
      <sheetName val="SSA1 - Audit summary report"/>
      <sheetName val="SSA1 - SF02 (1)"/>
      <sheetName val="SSA1 - Follow up - Front page"/>
      <sheetName val="SSA1 - Follow up - Audit sum"/>
      <sheetName val="SSA2 - Audit report front page"/>
      <sheetName val="SSA2 - Process information"/>
      <sheetName val="SSA2 - Customer information"/>
      <sheetName val="SSA2 - Auditor notes"/>
      <sheetName val="SSA2 - Opportunity for impr"/>
      <sheetName val="SSA2 - Audit findings overview"/>
      <sheetName val="SSA2 - Audit summary report"/>
      <sheetName val="SSA2 - SF02 (1)"/>
      <sheetName val="SSA2 - Follow up - Front page"/>
      <sheetName val="SSA2 - Follow up - Audit summar"/>
      <sheetName val="POV check list"/>
      <sheetName val="IATF data base"/>
      <sheetName val="Performance review"/>
      <sheetName val="Sheet2"/>
      <sheetName val="!! Don't chang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34">
          <cell r="C134" t="str">
            <v>MARKETING</v>
          </cell>
        </row>
        <row r="135">
          <cell r="C135" t="str">
            <v>MR</v>
          </cell>
        </row>
        <row r="136">
          <cell r="C136" t="str">
            <v>ENGINEERING</v>
          </cell>
        </row>
        <row r="137">
          <cell r="C137" t="str">
            <v>MANUFACTURING</v>
          </cell>
        </row>
        <row r="138">
          <cell r="C138" t="str">
            <v>QUALITY ASSUARANCE</v>
          </cell>
        </row>
        <row r="139">
          <cell r="C139" t="str">
            <v>PURCHASE</v>
          </cell>
        </row>
        <row r="140">
          <cell r="C140" t="str">
            <v>STORES</v>
          </cell>
        </row>
        <row r="141">
          <cell r="C141" t="str">
            <v>HUMAN RESOURCE</v>
          </cell>
        </row>
        <row r="142">
          <cell r="C142" t="str">
            <v>-</v>
          </cell>
        </row>
        <row r="143">
          <cell r="C143" t="str">
            <v>-</v>
          </cell>
        </row>
        <row r="144">
          <cell r="C144" t="str">
            <v>-</v>
          </cell>
        </row>
        <row r="145">
          <cell r="C145" t="str">
            <v>-</v>
          </cell>
        </row>
        <row r="146">
          <cell r="C146" t="str">
            <v>-</v>
          </cell>
        </row>
        <row r="147">
          <cell r="C147" t="str">
            <v>-</v>
          </cell>
        </row>
        <row r="148">
          <cell r="C148" t="str">
            <v>-</v>
          </cell>
        </row>
        <row r="149">
          <cell r="C149" t="str">
            <v>-</v>
          </cell>
        </row>
        <row r="150">
          <cell r="C150" t="str">
            <v>-</v>
          </cell>
        </row>
        <row r="151">
          <cell r="C151" t="str">
            <v>-</v>
          </cell>
        </row>
        <row r="152">
          <cell r="C152" t="str">
            <v>-</v>
          </cell>
        </row>
        <row r="153">
          <cell r="C153" t="str">
            <v>-</v>
          </cell>
        </row>
        <row r="154">
          <cell r="C154" t="str">
            <v>-</v>
          </cell>
        </row>
        <row r="155">
          <cell r="C155" t="str">
            <v>-</v>
          </cell>
        </row>
        <row r="156">
          <cell r="C156" t="str">
            <v>-</v>
          </cell>
        </row>
        <row r="157">
          <cell r="C157" t="str">
            <v>-</v>
          </cell>
        </row>
        <row r="158">
          <cell r="C158" t="str">
            <v>-</v>
          </cell>
        </row>
        <row r="159">
          <cell r="C159" t="str">
            <v>-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>
        <row r="1">
          <cell r="I1" t="str">
            <v>minor nonconformity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!"/>
      <sheetName val="Apr_05"/>
      <sheetName val="Kaizen format"/>
      <sheetName val="Kaizen List"/>
      <sheetName val="DFMEA"/>
      <sheetName val="PFD"/>
      <sheetName val="VRF - General &amp; Purchas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 no. 011 001 801e"/>
      <sheetName val="PPAP DOC."/>
      <sheetName val="RDLEVLST"/>
      <sheetName val="major"/>
      <sheetName val="2.대외공문"/>
      <sheetName val="二.POSITION.XLS"/>
      <sheetName val="Sheet1"/>
      <sheetName val="PC%계산"/>
      <sheetName val="차수"/>
      <sheetName val="문서처리전"/>
      <sheetName val="대외공문"/>
      <sheetName val="Macro1"/>
      <sheetName val="존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 (2)"/>
      <sheetName val="MCS"/>
      <sheetName val="MCk1"/>
      <sheetName val="PGG13"/>
      <sheetName val="Sheet1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derTheHood"/>
      <sheetName val="GAGERR"/>
      <sheetName val="Sheet1"/>
      <sheetName val="Sheet2"/>
      <sheetName val="GAGERR (2)"/>
      <sheetName val="GAGERR (3)"/>
    </sheetNames>
    <sheetDataSet>
      <sheetData sheetId="0">
        <row r="18">
          <cell r="B18">
            <v>1</v>
          </cell>
        </row>
      </sheetData>
      <sheetData sheetId="1">
        <row r="117">
          <cell r="R117">
            <v>1</v>
          </cell>
          <cell r="S117">
            <v>9.9999999999997868E-3</v>
          </cell>
          <cell r="V117">
            <v>1.7666666666667236E-2</v>
          </cell>
          <cell r="W117">
            <v>4.5491666666668137E-2</v>
          </cell>
          <cell r="Y117">
            <v>14.356666666666667</v>
          </cell>
          <cell r="AB117">
            <v>14.378</v>
          </cell>
          <cell r="AC117">
            <v>14.396073000000001</v>
          </cell>
          <cell r="AD117">
            <v>14.359926999999999</v>
          </cell>
        </row>
        <row r="118">
          <cell r="S118">
            <v>3.0000000000001137E-2</v>
          </cell>
          <cell r="Y118">
            <v>14.383333333333333</v>
          </cell>
        </row>
        <row r="119">
          <cell r="S119">
            <v>2.000000000000135E-2</v>
          </cell>
          <cell r="Y119">
            <v>14.37</v>
          </cell>
        </row>
        <row r="120">
          <cell r="S120">
            <v>2.000000000000135E-2</v>
          </cell>
          <cell r="Y120">
            <v>14.37</v>
          </cell>
        </row>
        <row r="121">
          <cell r="S121">
            <v>1.9999999999999574E-2</v>
          </cell>
          <cell r="Y121">
            <v>14.39</v>
          </cell>
        </row>
        <row r="122">
          <cell r="S122">
            <v>9.9999999999997868E-3</v>
          </cell>
          <cell r="Y122">
            <v>14.383333333333335</v>
          </cell>
        </row>
        <row r="123">
          <cell r="S123">
            <v>1.9999999999999574E-2</v>
          </cell>
          <cell r="Y123">
            <v>14.39</v>
          </cell>
        </row>
        <row r="124">
          <cell r="S124">
            <v>1.9999999999999574E-2</v>
          </cell>
          <cell r="Y124">
            <v>14.39</v>
          </cell>
        </row>
        <row r="125">
          <cell r="S125">
            <v>1.9999999999999574E-2</v>
          </cell>
          <cell r="Y125">
            <v>14.39</v>
          </cell>
        </row>
        <row r="126">
          <cell r="S126">
            <v>2.000000000000135E-2</v>
          </cell>
          <cell r="Y126">
            <v>14.37</v>
          </cell>
        </row>
        <row r="127">
          <cell r="R127">
            <v>1</v>
          </cell>
          <cell r="T127">
            <v>1.9999999999999574E-2</v>
          </cell>
          <cell r="V127">
            <v>1.7666666666667236E-2</v>
          </cell>
          <cell r="W127">
            <v>4.5491666666668137E-2</v>
          </cell>
          <cell r="Z127">
            <v>14.36</v>
          </cell>
          <cell r="AB127">
            <v>14.378</v>
          </cell>
          <cell r="AC127">
            <v>14.396073000000001</v>
          </cell>
          <cell r="AD127">
            <v>14.359926999999999</v>
          </cell>
        </row>
        <row r="128">
          <cell r="T128">
            <v>2.000000000000135E-2</v>
          </cell>
          <cell r="Z128">
            <v>14.38</v>
          </cell>
        </row>
        <row r="129">
          <cell r="T129">
            <v>1.9999999999999574E-2</v>
          </cell>
          <cell r="Z129">
            <v>14.36</v>
          </cell>
        </row>
        <row r="130">
          <cell r="T130">
            <v>1.0000000000001563E-2</v>
          </cell>
          <cell r="Z130">
            <v>14.376666666666667</v>
          </cell>
        </row>
        <row r="131">
          <cell r="T131">
            <v>9.9999999999997868E-3</v>
          </cell>
          <cell r="Z131">
            <v>14.383333333333335</v>
          </cell>
        </row>
        <row r="132">
          <cell r="T132">
            <v>1.9999999999999574E-2</v>
          </cell>
          <cell r="Z132">
            <v>14.39</v>
          </cell>
        </row>
        <row r="133">
          <cell r="T133">
            <v>9.9999999999997868E-3</v>
          </cell>
          <cell r="Z133">
            <v>14.396666666666667</v>
          </cell>
        </row>
        <row r="134">
          <cell r="T134">
            <v>2.000000000000135E-2</v>
          </cell>
          <cell r="Z134">
            <v>14.38</v>
          </cell>
        </row>
        <row r="135">
          <cell r="T135">
            <v>3.0000000000001137E-2</v>
          </cell>
          <cell r="Z135">
            <v>14.386666666666665</v>
          </cell>
        </row>
        <row r="136">
          <cell r="T136">
            <v>2.000000000000135E-2</v>
          </cell>
          <cell r="Z136">
            <v>14.37</v>
          </cell>
        </row>
        <row r="137">
          <cell r="R137">
            <v>1</v>
          </cell>
          <cell r="U137">
            <v>9.9999999999997868E-3</v>
          </cell>
          <cell r="V137">
            <v>1.7666666666667236E-2</v>
          </cell>
          <cell r="W137">
            <v>4.5491666666668137E-2</v>
          </cell>
          <cell r="AA137">
            <v>14.363333333333332</v>
          </cell>
          <cell r="AB137">
            <v>14.378</v>
          </cell>
          <cell r="AC137">
            <v>14.396073000000001</v>
          </cell>
          <cell r="AD137">
            <v>14.359926999999999</v>
          </cell>
        </row>
        <row r="138">
          <cell r="U138">
            <v>1.0000000000001563E-2</v>
          </cell>
          <cell r="AA138">
            <v>14.376666666666667</v>
          </cell>
        </row>
        <row r="139">
          <cell r="U139">
            <v>2.000000000000135E-2</v>
          </cell>
          <cell r="AA139">
            <v>14.37</v>
          </cell>
        </row>
        <row r="140">
          <cell r="U140">
            <v>2.000000000000135E-2</v>
          </cell>
          <cell r="AA140">
            <v>14.37</v>
          </cell>
        </row>
        <row r="141">
          <cell r="U141">
            <v>1.9999999999999574E-2</v>
          </cell>
          <cell r="AA141">
            <v>14.39</v>
          </cell>
        </row>
        <row r="142">
          <cell r="U142">
            <v>1.0000000000001563E-2</v>
          </cell>
          <cell r="AA142">
            <v>14.376666666666667</v>
          </cell>
        </row>
        <row r="143">
          <cell r="U143">
            <v>1.9999999999999574E-2</v>
          </cell>
          <cell r="AA143">
            <v>14.39</v>
          </cell>
        </row>
        <row r="144">
          <cell r="U144">
            <v>1.0000000000001563E-2</v>
          </cell>
          <cell r="AA144">
            <v>14.376666666666667</v>
          </cell>
        </row>
        <row r="145">
          <cell r="U145">
            <v>2.000000000000135E-2</v>
          </cell>
          <cell r="AA145">
            <v>14.38</v>
          </cell>
        </row>
        <row r="146">
          <cell r="U146">
            <v>2.000000000000135E-2</v>
          </cell>
          <cell r="AA146">
            <v>14.37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TER GRAPH (2)"/>
      <sheetName val="WATER"/>
      <sheetName val="WATER DATA"/>
      <sheetName val="AIR GRAPH"/>
      <sheetName val="AIR DATA"/>
      <sheetName val="WATER GRAPH"/>
      <sheetName val="ELECTRICAL"/>
      <sheetName val="Sheet1"/>
      <sheetName val="ELECTRICAL DATA"/>
      <sheetName val="PWR-AKD"/>
      <sheetName val="PWR_AKD"/>
      <sheetName val="STAGEIMPROV"/>
      <sheetName val="DATA SPGR14"/>
      <sheetName val="TGT"/>
      <sheetName val="Annahmen"/>
      <sheetName val="진행 DATA (2)"/>
      <sheetName val="e-1810_A"/>
      <sheetName val="DJ06"/>
      <sheetName val="QM Matrix _2_"/>
      <sheetName val="ENGINE_LOSS"/>
      <sheetName val="Aug_03_quality"/>
      <sheetName val="Aug-03-quality"/>
      <sheetName val="PU approval"/>
      <sheetName val="COUP24"/>
      <sheetName val="K-60 HEAD LAMP"/>
      <sheetName val="Listes"/>
      <sheetName val="Fixtures"/>
      <sheetName val="Chiet tinh"/>
      <sheetName val="INVENT_CDB"/>
      <sheetName val="HALOL"/>
      <sheetName val="ghorpade "/>
      <sheetName val="total"/>
      <sheetName val="Fixed Assets"/>
      <sheetName val="BASEDATA"/>
      <sheetName val="Apr_05"/>
      <sheetName val="OP 20 "/>
      <sheetName val="eff"/>
      <sheetName val="#REF!"/>
      <sheetName val="Ø150.2h11 MSA"/>
      <sheetName val="계열사현황종합"/>
      <sheetName val="TB"/>
      <sheetName val="BSHEETSUBSCH"/>
      <sheetName val="BSHEET"/>
      <sheetName val="P_L_APPRO"/>
      <sheetName val="Ø40h11 MSA"/>
      <sheetName val="._ls___ls___ls___ls___ls___ls__"/>
      <sheetName val="기초자료"/>
      <sheetName val="Input"/>
      <sheetName val="Performance  RE 205"/>
      <sheetName val="PLFM01"/>
      <sheetName val="al machined components"/>
      <sheetName val="Apr-05"/>
      <sheetName val="Ø150_2h11 MSA"/>
      <sheetName val="SPC-OC"/>
      <sheetName val="super 5 port"/>
      <sheetName val="CHETAK 5 PORT"/>
      <sheetName val="Sheet No. 2 Manufacturing cost"/>
      <sheetName val="평가자13"/>
      <sheetName val="2 Process Flow ASSLY"/>
      <sheetName val="OCT"/>
      <sheetName val="Calendar"/>
      <sheetName val="MOTO"/>
      <sheetName val="PPS"/>
      <sheetName val="470_2"/>
      <sheetName val="Macro1"/>
      <sheetName val="전부인쇄"/>
      <sheetName val="KT03 MPL (Eng + Veh)"/>
      <sheetName val="구동"/>
      <sheetName val="Macro3"/>
      <sheetName val="CONTROL PLAN"/>
      <sheetName val="WATER_GRAPH_(2)"/>
      <sheetName val="WATER_DATA"/>
      <sheetName val="AIR_GRAPH"/>
      <sheetName val="AIR_DATA"/>
      <sheetName val="WATER_GRAPH"/>
      <sheetName val="ELECTRICAL_DATA"/>
      <sheetName val="DATA_SPGR14"/>
      <sheetName val="진행_DATA_(2)"/>
      <sheetName val="PU_approval"/>
      <sheetName val="K-60_HEAD_LAMP"/>
      <sheetName val="ghorpade_"/>
      <sheetName val="Ø150_2h11_MSA"/>
      <sheetName val="Fixed_Assets"/>
      <sheetName val="Chiet_tinh"/>
      <sheetName val="QM_Matrix__2_"/>
      <sheetName val="Ø40h11_MSA"/>
      <sheetName val="super"/>
      <sheetName val="Pc1%계산"/>
      <sheetName val="données"/>
      <sheetName val="PAS BRACKET 00"/>
      <sheetName val="Kautex 4WD St.IV P&amp;D"/>
      <sheetName val="Sachs FL WHL"/>
      <sheetName val="Audit Appraisal"/>
      <sheetName val="major"/>
      <sheetName val="2.대외공문"/>
      <sheetName val="二.POSITION.XLS"/>
      <sheetName val="PC%계산"/>
      <sheetName val="차수"/>
      <sheetName val="문서처리전"/>
      <sheetName val="대외공문"/>
      <sheetName val="126.255"/>
      <sheetName val="존4"/>
      <sheetName val="진급관련DATA"/>
      <sheetName val="MOD MC SHOP"/>
      <sheetName val="OVER ALL mc summary"/>
      <sheetName val="Summary"/>
      <sheetName val="組立費算出シート"/>
      <sheetName val="LCD(SEG)回路組立"/>
      <sheetName val="DCVA NPV"/>
      <sheetName val="TCA"/>
      <sheetName val="Start"/>
      <sheetName val="SS"/>
      <sheetName val="AN"/>
      <sheetName val="52BG0017_CC (2)"/>
      <sheetName val="LDP 50"/>
      <sheetName val="Definitions"/>
      <sheetName val="AIS"/>
      <sheetName val="Sheet2"/>
      <sheetName val="Market Data"/>
      <sheetName val="Full PBD"/>
      <sheetName val="Currency"/>
      <sheetName val="P4 (Target Signoff Page)"/>
      <sheetName val="WATER_GRAPH_(2)1"/>
      <sheetName val="WATER_DATA1"/>
      <sheetName val="AIR_GRAPH1"/>
      <sheetName val="AIR_DATA1"/>
      <sheetName val="WATER_GRAPH1"/>
      <sheetName val="ELECTRICAL_DATA1"/>
      <sheetName val="진행_DATA_(2)1"/>
      <sheetName val="PU_approval1"/>
      <sheetName val="DATA_SPGR141"/>
      <sheetName val="K-60_HEAD_LAMP1"/>
      <sheetName val="ghorpade_1"/>
      <sheetName val="Fixed_Assets1"/>
      <sheetName val="Chiet_tinh1"/>
      <sheetName val="QM_Matrix__2_1"/>
      <sheetName val="Ø150_2h11_MSA1"/>
      <sheetName val="__ls___ls___ls___ls___ls___ls__"/>
      <sheetName val="Sheet_No__2_Manufacturing_cost"/>
      <sheetName val="Ø40h11_MSA1"/>
      <sheetName val="2_Process_Flow_ASSLY"/>
      <sheetName val="OP_20_"/>
      <sheetName val="Performance__RE_205"/>
      <sheetName val="al_machined_components"/>
      <sheetName val="Ø150_2h11_MSA2"/>
      <sheetName val="super_5_port"/>
      <sheetName val="CHETAK_5_PORT"/>
      <sheetName val="Variablen"/>
      <sheetName val="７４期 月度予実管理表"/>
      <sheetName val="HELP"/>
      <sheetName val="効率UP目論見"/>
      <sheetName val="TOOL ROOM-3"/>
      <sheetName val="BASIC-6M"/>
      <sheetName val="PL"/>
      <sheetName val="BalSht"/>
      <sheetName val="Tables"/>
      <sheetName val="KDS"/>
      <sheetName val="#REF"/>
      <sheetName val="Paint Audit"/>
      <sheetName val="Calculation Premises"/>
      <sheetName val="Depr Policy IFRS"/>
      <sheetName val="Dash"/>
      <sheetName val="Summary Qty"/>
      <sheetName val="Certified Cost"/>
      <sheetName val="Diesel 2,4 l coldend 4 WD"/>
      <sheetName val="Project Information"/>
      <sheetName val="Development Costs in progress"/>
      <sheetName val="BOM_Database"/>
      <sheetName val="Receipt  upto 09.08"/>
      <sheetName val="mod add"/>
      <sheetName val="BRAKE"/>
      <sheetName val="1.5 Dragon ASEAN 14.04.114.41"/>
      <sheetName val="DCVA_NPV"/>
      <sheetName val="CONTROL_PLAN"/>
      <sheetName val="TOOL_ROOM-3"/>
      <sheetName val="KT03_MPL_(Eng_+_Veh)"/>
      <sheetName val="PAS_BRACKET_00"/>
      <sheetName val="Kautex_4WD_St_IV_P&amp;D"/>
      <sheetName val="Sachs_FL_WHL"/>
      <sheetName val="Audit_Appraisal"/>
      <sheetName val="2_대외공문"/>
      <sheetName val="二_POSITION_XLS"/>
      <sheetName val="126_255"/>
      <sheetName val="MOD_MC_SHOP"/>
      <sheetName val="OVER_ALL_mc_summary"/>
      <sheetName val="52BG0017_CC_(2)"/>
      <sheetName val="LDP_50"/>
      <sheetName val="WATER_GRAPH_(2)2"/>
      <sheetName val="WATER_DATA2"/>
      <sheetName val="AIR_GRAPH2"/>
      <sheetName val="AIR_DATA2"/>
      <sheetName val="WATER_GRAPH2"/>
      <sheetName val="ELECTRICAL_DATA2"/>
      <sheetName val="PU_approval2"/>
      <sheetName val="진행_DATA_(2)2"/>
      <sheetName val="K-60_HEAD_LAMP2"/>
      <sheetName val="DATA_SPGR142"/>
      <sheetName val="ghorpade_2"/>
      <sheetName val="Chiet_tinh2"/>
      <sheetName val="Fixed_Assets2"/>
      <sheetName val="QM_Matrix__2_2"/>
      <sheetName val="Ø150_2h11_MSA3"/>
      <sheetName val="__ls___ls___ls___ls___ls___ls_1"/>
      <sheetName val="Ø40h11_MSA2"/>
      <sheetName val="Sheet_No__2_Manufacturing_cost1"/>
      <sheetName val="2_Process_Flow_ASSLY1"/>
      <sheetName val="OP_20_1"/>
      <sheetName val="Performance__RE_2051"/>
      <sheetName val="al_machined_components1"/>
      <sheetName val="Ø150_2h11_MSA4"/>
      <sheetName val="super_5_port1"/>
      <sheetName val="CHETAK_5_PORT1"/>
      <sheetName val="Paint_Audit"/>
      <sheetName val="Market_Data"/>
      <sheetName val="Full_PBD"/>
      <sheetName val="P4_(Target_Signoff_Page)"/>
      <sheetName val="７４期_月度予実管理表"/>
      <sheetName val="Component"/>
      <sheetName val="Tooling List"/>
      <sheetName val="CUSTOMER GROUP WISE"/>
      <sheetName val="???????"/>
      <sheetName val="BUDGET"/>
      <sheetName val="repeatative rejection"/>
      <sheetName val="balnk sheet"/>
      <sheetName val="JB PINION"/>
      <sheetName val="loan"/>
      <sheetName val="New Base_wrap_old SSTS,new pack"/>
      <sheetName val="Sheet5"/>
      <sheetName val="Sheet6 (3)"/>
      <sheetName val="Trolley Cost"/>
      <sheetName val="MHR"/>
      <sheetName val="BUSH"/>
      <sheetName val="PIPE III"/>
      <sheetName val="주행"/>
      <sheetName val="Rates"/>
      <sheetName val="_______"/>
      <sheetName val="Lokesh Joshi"/>
      <sheetName val="Main"/>
      <sheetName val="시설업체주소록"/>
      <sheetName val="Process Flow Chart"/>
      <sheetName val="OEE"/>
      <sheetName val="Total KK Loss graph"/>
      <sheetName val="MANAGEMENT"/>
      <sheetName val="?? DATA (2)"/>
      <sheetName val="????"/>
      <sheetName val="???13"/>
      <sheetName val="??_DATA_(2)"/>
      <sheetName val="????????"/>
      <sheetName val="LCD(SEG)????"/>
      <sheetName val="??"/>
      <sheetName val="Pc1%??"/>
      <sheetName val="2.????"/>
      <sheetName val="?.POSITION.XLS"/>
      <sheetName val="PC%??"/>
      <sheetName val="?????"/>
      <sheetName val="?4"/>
      <sheetName val="????DATA"/>
      <sheetName val="??_DATA_(2)1"/>
      <sheetName val="74? ???????"/>
      <sheetName val="??UP???"/>
      <sheetName val="2_????"/>
      <sheetName val="?_POSITION_XLS"/>
      <sheetName val="s___ls___ls___ls___ls___ls_Data"/>
      <sheetName val="WATER_GRAPH_(2)3"/>
      <sheetName val="WATER_DATA3"/>
      <sheetName val="AIR_GRAPH3"/>
      <sheetName val="AIR_DATA3"/>
      <sheetName val="WATER_GRAPH3"/>
      <sheetName val="ELECTRICAL_DATA3"/>
      <sheetName val="진행_DATA_(2)3"/>
      <sheetName val="PU_approval3"/>
      <sheetName val="DATA_SPGR143"/>
      <sheetName val="K-60_HEAD_LAMP3"/>
      <sheetName val="ghorpade_3"/>
      <sheetName val="Fixed_Assets3"/>
      <sheetName val="Chiet_tinh3"/>
      <sheetName val="QM_Matrix__2_3"/>
      <sheetName val="OP_20_2"/>
      <sheetName val="__ls___ls___ls___ls___ls___ls_2"/>
      <sheetName val="Ø150_2h11_MSA5"/>
      <sheetName val="2_Process_Flow_ASSLY2"/>
      <sheetName val="Ø40h11_MSA3"/>
      <sheetName val="Performance__RE_2052"/>
      <sheetName val="al_machined_components2"/>
      <sheetName val="Ø150_2h11_MSA6"/>
      <sheetName val="super_5_port2"/>
      <sheetName val="CHETAK_5_PORT2"/>
      <sheetName val="Sheet_No__2_Manufacturing_cost2"/>
      <sheetName val="KT03_MPL_(Eng_+_Veh)1"/>
      <sheetName val="CONTROL_PLAN1"/>
      <sheetName val="PAS_BRACKET_001"/>
      <sheetName val="Kautex_4WD_St_IV_P&amp;D1"/>
      <sheetName val="Sachs_FL_WHL1"/>
      <sheetName val="Audit_Appraisal1"/>
      <sheetName val="2_대외공문1"/>
      <sheetName val="二_POSITION_XLS1"/>
      <sheetName val="126_2551"/>
      <sheetName val="MOD_MC_SHOP1"/>
      <sheetName val="OVER_ALL_mc_summary1"/>
      <sheetName val="DCVA_NPV1"/>
      <sheetName val="52BG0017_CC_(2)1"/>
      <sheetName val="LDP_501"/>
      <sheetName val="Market_Data1"/>
      <sheetName val="Full_PBD1"/>
      <sheetName val="P4_(Target_Signoff_Page)1"/>
      <sheetName val="__ DATA (2)"/>
      <sheetName val="____"/>
      <sheetName val="___13"/>
      <sheetName val="___DATA_(2)"/>
      <sheetName val="________"/>
      <sheetName val="LCD(SEG)____"/>
      <sheetName val="__"/>
      <sheetName val="Pc1%__"/>
      <sheetName val="2.____"/>
      <sheetName val="_.POSITION.XLS"/>
      <sheetName val="PC%__"/>
      <sheetName val="_____"/>
      <sheetName val="_4"/>
      <sheetName val="____DATA"/>
      <sheetName val="___DATA_(2)1"/>
      <sheetName val="74_ _______"/>
      <sheetName val="__UP___"/>
      <sheetName val="2_____"/>
      <sheetName val="__POSITION_XLS"/>
      <sheetName val="data"/>
      <sheetName val="RFQ 1804"/>
      <sheetName val="ASSUMPTIONS"/>
      <sheetName val="52BG0017_CC"/>
    </sheetNames>
    <sheetDataSet>
      <sheetData sheetId="0">
        <row r="1">
          <cell r="A1">
            <v>0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>
        <row r="1">
          <cell r="A1">
            <v>0</v>
          </cell>
        </row>
      </sheetData>
      <sheetData sheetId="7" refreshError="1"/>
      <sheetData sheetId="8" refreshError="1"/>
      <sheetData sheetId="9">
        <row r="1">
          <cell r="A1">
            <v>0</v>
          </cell>
        </row>
      </sheetData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/>
      <sheetData sheetId="165"/>
      <sheetData sheetId="166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>
        <row r="1">
          <cell r="A1">
            <v>0</v>
          </cell>
        </row>
      </sheetData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!"/>
      <sheetName val="ghorpade "/>
      <sheetName val="No Material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horpade "/>
      <sheetName val="WALVEKAR"/>
      <sheetName val="WALVEKAR (2)"/>
      <sheetName val="M80"/>
      <sheetName val="CHETAK2S"/>
      <sheetName val="Sheet3"/>
      <sheetName val="DATA SPGR14"/>
      <sheetName val="470_2"/>
      <sheetName val="STAGEIMPROV"/>
      <sheetName val="REJ HC DEC 11"/>
      <sheetName val="total"/>
      <sheetName val="진행 DATA (2)"/>
      <sheetName val="PU approval"/>
      <sheetName val="Annahmen"/>
      <sheetName val="Project Information"/>
      <sheetName val="Input"/>
      <sheetName val="Development Costs in progress"/>
      <sheetName val="Aug-03-quality"/>
      <sheetName val="BRAKE"/>
      <sheetName val="Defect_Details"/>
      <sheetName val="BASIC-6M"/>
      <sheetName val="PWR_AKD"/>
      <sheetName val="Sheet1"/>
      <sheetName val="AN"/>
      <sheetName val="Apr_05"/>
      <sheetName val="02"/>
      <sheetName val="03"/>
      <sheetName val="08"/>
      <sheetName val="13"/>
      <sheetName val="super 5 port"/>
      <sheetName val="super"/>
      <sheetName val="Macro3"/>
      <sheetName val="TB"/>
      <sheetName val="BSHEETSUBSCH"/>
      <sheetName val="BSHEET"/>
      <sheetName val="P_L_APPRO"/>
      <sheetName val="QM Matrix _2_"/>
      <sheetName val="#REF!"/>
      <sheetName val="objective"/>
      <sheetName val="Variablen"/>
      <sheetName val="FUEL FILLER"/>
      <sheetName val="Basis"/>
      <sheetName val="BND"/>
      <sheetName val="OCT"/>
      <sheetName val="K4"/>
      <sheetName val="주소(한문)"/>
      <sheetName val="OP 20 "/>
      <sheetName val="Fixtures"/>
      <sheetName val="PWR-AKD"/>
      <sheetName val="No Material"/>
      <sheetName val="차체"/>
      <sheetName val="#REF"/>
      <sheetName val="CUSTOMER GROUP WISE"/>
      <sheetName val="Summary"/>
      <sheetName val="DJ06"/>
      <sheetName val="SS"/>
      <sheetName val="UNIT-WISE"/>
      <sheetName val="ML OF PVS(07)Rev 07"/>
      <sheetName val="Ml of IK(08)"/>
      <sheetName val="ghorpade_"/>
      <sheetName val="WALVEKAR_(2)"/>
      <sheetName val="진행_DATA_(2)"/>
      <sheetName val="PU_approval"/>
      <sheetName val="Project_Information"/>
      <sheetName val="Development_Costs_in_progress"/>
      <sheetName val="DATA_SPGR14"/>
      <sheetName val="REJ_HC_DEC_11"/>
      <sheetName val="FUEL_FILLER"/>
      <sheetName val="super_5_port"/>
      <sheetName val="全体"/>
      <sheetName val="せず領域"/>
      <sheetName val="その他"/>
      <sheetName val="ﾃﾞｰﾀ２"/>
      <sheetName val="ﾍﾞｰｽ"/>
      <sheetName val="OPSTKFEB"/>
      <sheetName val="Others _ Norms"/>
      <sheetName val="CLUTCH COVER WI"/>
      <sheetName val="MAGNETO COVER WI"/>
      <sheetName val="BASIC-A TO JUN"/>
      <sheetName val="mis"/>
      <sheetName val="date"/>
      <sheetName val="data"/>
      <sheetName val="C_C_ SUMERY WALUJ"/>
      <sheetName val="진급관련DATA"/>
      <sheetName val="Kautex 4WD St.IV P&amp;D"/>
      <sheetName val="Sachs FL WHL"/>
      <sheetName val="Kautex 4WD St_IV P_D"/>
      <sheetName val="Receipts"/>
      <sheetName val="Macro1"/>
      <sheetName val="INDIA-ML"/>
      <sheetName val="Data1"/>
      <sheetName val="PC%계산"/>
      <sheetName val="Pc1%계산"/>
      <sheetName val="MIS_July_09"/>
      <sheetName val="pending"/>
      <sheetName val="OT CON_"/>
      <sheetName val="OT C"/>
      <sheetName val="standards trend (4)"/>
      <sheetName val="Sales Initiation (5)"/>
      <sheetName val="Timing-1 (6)"/>
      <sheetName val="dashboard (1)"/>
      <sheetName val="Range"/>
      <sheetName val="TOC"/>
      <sheetName val="1108 - SUB"/>
      <sheetName val="1000 - SUB"/>
      <sheetName val="1102 - TB"/>
      <sheetName val="Backup Database"/>
      <sheetName val="ENGINE_LOSS"/>
      <sheetName val="Listes"/>
      <sheetName val="Paint Audit"/>
      <sheetName val="3RD STOCK"/>
      <sheetName val="Vehicle Parts List"/>
      <sheetName val="DLOSS"/>
      <sheetName val="QM_Matrix__2_"/>
      <sheetName val="OP_20_"/>
      <sheetName val="Others___Norms"/>
      <sheetName val="BASIC-A_TO_JUN"/>
      <sheetName val="RATING"/>
      <sheetName val="jh sheet co2 MC"/>
      <sheetName val="Live Defect"/>
      <sheetName val="repeatative rejection"/>
      <sheetName val="CHETAK 5 PORT"/>
      <sheetName val="1104011626"/>
      <sheetName val="PLFM01"/>
      <sheetName val="SPC Study PP Radius"/>
      <sheetName val="Base"/>
      <sheetName val="ghorpade_1"/>
      <sheetName val="WALVEKAR_(2)1"/>
      <sheetName val="REJ_HC_DEC_111"/>
      <sheetName val="진행_DATA_(2)1"/>
      <sheetName val="Project_Information1"/>
      <sheetName val="Development_Costs_in_progress1"/>
      <sheetName val="PU_approval1"/>
      <sheetName val="DATA_SPGR141"/>
      <sheetName val="super_5_port1"/>
      <sheetName val="FUEL_FILLER1"/>
      <sheetName val="ML_OF_PVS(07)Rev_07"/>
      <sheetName val="Ml_of_IK(08)"/>
      <sheetName val="?? DATA (2)"/>
      <sheetName val="??_DATA_(2)"/>
      <sheetName val="??"/>
      <sheetName val="????"/>
      <sheetName val="???"/>
      <sheetName val="????2"/>
      <sheetName val="??(??)"/>
      <sheetName val="????DATA"/>
      <sheetName val="PC%??"/>
      <sheetName val="Pc1%??"/>
      <sheetName val="ghorpade_2"/>
      <sheetName val="WALVEKAR_(2)2"/>
      <sheetName val="진행_DATA_(2)2"/>
      <sheetName val="Project_Information2"/>
      <sheetName val="Development_Costs_in_progress2"/>
      <sheetName val="PU_approval2"/>
      <sheetName val="DATA_SPGR142"/>
      <sheetName val="REJ_HC_DEC_112"/>
      <sheetName val="FUEL_FILLER2"/>
      <sheetName val="super_5_port2"/>
      <sheetName val="QM_Matrix__2_1"/>
      <sheetName val="OP_20_1"/>
      <sheetName val="Customize Your Invoice"/>
      <sheetName val="__ DATA (2)"/>
      <sheetName val="___DATA_(2)"/>
      <sheetName val="__"/>
      <sheetName val="____"/>
      <sheetName val="___"/>
      <sheetName val="____2"/>
      <sheetName val="__(__)"/>
      <sheetName val="____DATA"/>
      <sheetName val="PC%__"/>
      <sheetName val="Pc1%__"/>
      <sheetName val="6W2H CC"/>
      <sheetName val="IHR Data"/>
      <sheetName val="MPL"/>
      <sheetName val="Ø40h11 MSA"/>
      <sheetName val="Drop-Down Lists"/>
      <sheetName val="Calculation Premises"/>
      <sheetName val="Diesel 2,4 l coldend 4 WD"/>
      <sheetName val="1.5 Dragon ASEAN 14.04.114.41"/>
      <sheetName val="mpL-eng"/>
      <sheetName val="Fork Bolt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/>
      <sheetData sheetId="86" refreshError="1"/>
      <sheetData sheetId="87" refreshError="1"/>
      <sheetData sheetId="88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/>
      <sheetData sheetId="114"/>
      <sheetData sheetId="115"/>
      <sheetData sheetId="116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BU 207"/>
      <sheetName val="SBU SAF"/>
      <sheetName val="SBU HCV-MCV"/>
      <sheetName val="MAINT"/>
      <sheetName val="HRD"/>
      <sheetName val="ENGG."/>
      <sheetName val="new summary"/>
      <sheetName val="SUMMARY REPORT"/>
      <sheetName val="MSSL-MOM"/>
      <sheetName val="MSSL-Presentation, Action, Note"/>
      <sheetName val="QP&amp;S "/>
      <sheetName val="MSSL-MOM (2)"/>
      <sheetName val="Automobile"/>
      <sheetName val="Motorcycle"/>
      <sheetName val="ＭＰ印刷２"/>
      <sheetName val="Control"/>
      <sheetName val="実績累計"/>
      <sheetName val="ＭＰ累計"/>
      <sheetName val="1"/>
    </sheetNames>
    <sheetDataSet>
      <sheetData sheetId="0">
        <row r="2">
          <cell r="B2" t="str">
            <v/>
          </cell>
        </row>
      </sheetData>
      <sheetData sheetId="1">
        <row r="2">
          <cell r="A2" t="str">
            <v>MSSL–SBU 3</v>
          </cell>
        </row>
      </sheetData>
      <sheetData sheetId="2">
        <row r="2">
          <cell r="B2" t="str">
            <v/>
          </cell>
        </row>
      </sheetData>
      <sheetData sheetId="3">
        <row r="2">
          <cell r="A2" t="str">
            <v>MSSL–SBU 3</v>
          </cell>
        </row>
      </sheetData>
      <sheetData sheetId="4">
        <row r="2">
          <cell r="B2" t="str">
            <v/>
          </cell>
        </row>
      </sheetData>
      <sheetData sheetId="5">
        <row r="2">
          <cell r="A2" t="str">
            <v>MSSL–SBU 3</v>
          </cell>
        </row>
      </sheetData>
      <sheetData sheetId="6" refreshError="1">
        <row r="2">
          <cell r="B2" t="str">
            <v/>
          </cell>
          <cell r="F2" t="str">
            <v>Presentation / Action / Notes</v>
          </cell>
          <cell r="AC2" t="str">
            <v xml:space="preserve">Team / </v>
          </cell>
        </row>
        <row r="3">
          <cell r="AC3" t="str">
            <v>Date :</v>
          </cell>
          <cell r="AD3" t="str">
            <v>13/08/2K</v>
          </cell>
        </row>
        <row r="4">
          <cell r="C4" t="str">
            <v>SBU – 3</v>
          </cell>
          <cell r="F4" t="str">
            <v>Topic –PERFORMANCE SCORE</v>
          </cell>
          <cell r="AC4" t="str">
            <v>Name :</v>
          </cell>
          <cell r="AD4" t="str">
            <v>MG</v>
          </cell>
        </row>
        <row r="5">
          <cell r="AC5" t="str">
            <v>Pages :</v>
          </cell>
          <cell r="AD5" t="str">
            <v>1 OF 1</v>
          </cell>
        </row>
        <row r="6">
          <cell r="B6" t="str">
            <v>Venue :</v>
          </cell>
          <cell r="D6" t="str">
            <v>DMIL BOARD ROOM</v>
          </cell>
          <cell r="AC6" t="str">
            <v>c.c. :</v>
          </cell>
        </row>
        <row r="8">
          <cell r="B8" t="str">
            <v>Date :</v>
          </cell>
          <cell r="D8" t="str">
            <v>13/08/2K</v>
          </cell>
          <cell r="G8" t="str">
            <v>AS PER NEW GUIDELINES FOR SBU</v>
          </cell>
        </row>
        <row r="10">
          <cell r="B10" t="str">
            <v>Time :</v>
          </cell>
          <cell r="D10" t="str">
            <v>12.00 PM</v>
          </cell>
        </row>
        <row r="12">
          <cell r="AC12" t="str">
            <v>c.c. :</v>
          </cell>
        </row>
        <row r="21">
          <cell r="B21" t="str">
            <v>PLANT PERFORMANCE SCORE</v>
          </cell>
        </row>
        <row r="97">
          <cell r="X97" t="str">
            <v>REMARKS</v>
          </cell>
        </row>
        <row r="100">
          <cell r="X100" t="str">
            <v>1. THE plant score is 62%</v>
          </cell>
        </row>
        <row r="102">
          <cell r="X102" t="str">
            <v>2. Raw material &amp; finished goods</v>
          </cell>
        </row>
        <row r="104">
          <cell r="X104" t="str">
            <v>inventory is above target.</v>
          </cell>
        </row>
        <row r="106">
          <cell r="X106" t="str">
            <v>3. Suggestions recd only from 407 sbu.</v>
          </cell>
        </row>
        <row r="140">
          <cell r="D140" t="str">
            <v>REMARKS :</v>
          </cell>
          <cell r="G140" t="str">
            <v>THE PLANT SCORE IS</v>
          </cell>
          <cell r="L140">
            <v>66</v>
          </cell>
        </row>
      </sheetData>
      <sheetData sheetId="7">
        <row r="2">
          <cell r="A2" t="str">
            <v>MSSL–SBU 3</v>
          </cell>
        </row>
      </sheetData>
      <sheetData sheetId="8">
        <row r="2">
          <cell r="A2" t="str">
            <v>MSSL–SBU 3</v>
          </cell>
        </row>
      </sheetData>
      <sheetData sheetId="9" refreshError="1">
        <row r="2">
          <cell r="A2" t="str">
            <v>MSSL–SBU 3</v>
          </cell>
          <cell r="D2" t="str">
            <v>Presentation / Action / Notes</v>
          </cell>
          <cell r="K2" t="str">
            <v xml:space="preserve">Team / </v>
          </cell>
        </row>
        <row r="3">
          <cell r="K3" t="str">
            <v>Date :</v>
          </cell>
        </row>
        <row r="4">
          <cell r="D4" t="str">
            <v>Topic – PERFORMANCE SCORE</v>
          </cell>
          <cell r="K4" t="str">
            <v>Name :</v>
          </cell>
        </row>
        <row r="5">
          <cell r="K5" t="str">
            <v>Pages :1 OF 1</v>
          </cell>
        </row>
        <row r="6">
          <cell r="D6" t="str">
            <v>Participants :</v>
          </cell>
          <cell r="K6" t="str">
            <v>c.c. :</v>
          </cell>
        </row>
        <row r="7">
          <cell r="A7" t="str">
            <v xml:space="preserve">  Venue :</v>
          </cell>
          <cell r="B7" t="str">
            <v>DMIL CONFERENCE ROOM</v>
          </cell>
        </row>
        <row r="8">
          <cell r="A8" t="str">
            <v>Date :</v>
          </cell>
          <cell r="B8">
            <v>36824.400914120371</v>
          </cell>
        </row>
        <row r="9">
          <cell r="A9" t="str">
            <v>Time :</v>
          </cell>
          <cell r="B9" t="str">
            <v>12.00 PM</v>
          </cell>
        </row>
        <row r="12">
          <cell r="A12" t="str">
            <v>PLANT PERFORMANCE SCORE</v>
          </cell>
        </row>
        <row r="108">
          <cell r="B108" t="str">
            <v>REMARKS : THE  PLANT  SCORE  IS</v>
          </cell>
          <cell r="K108">
            <v>71</v>
          </cell>
        </row>
        <row r="110">
          <cell r="B110" t="str">
            <v>NOTE :THE PERFORMANCE SCORE IS CALCULATED OUT OF 75</v>
          </cell>
        </row>
      </sheetData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_05"/>
      <sheetName val="BASEDATA"/>
      <sheetName val="#REF!"/>
      <sheetName val="Sheet1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!"/>
    </sheetNames>
    <sheetDataSet>
      <sheetData sheetId="0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%계산"/>
      <sheetName val="구동"/>
      <sheetName val="Chap.1"/>
      <sheetName val="#REF!"/>
      <sheetName val="작성양식"/>
      <sheetName val="FPD"/>
      <sheetName val="Apr_05"/>
      <sheetName val="Macro1"/>
      <sheetName val="Ø150_2h11 MS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60">
          <cell r="B60" t="str">
            <v>approved</v>
          </cell>
        </row>
        <row r="61">
          <cell r="B61" t="str">
            <v>rejected</v>
          </cell>
        </row>
      </sheetData>
      <sheetData sheetId="1"/>
      <sheetData sheetId="2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1"/>
      <sheetName val="#REF!"/>
      <sheetName val="전체현황"/>
      <sheetName val="VRF - General &amp; Purchasing"/>
      <sheetName val="분석mast"/>
      <sheetName val="A-A"/>
      <sheetName val="CD-실적"/>
      <sheetName val="PPAP DOC."/>
      <sheetName val="Feuil1"/>
      <sheetName val="Chap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4.1부"/>
      <sheetName val="28.8부"/>
      <sheetName val="Summary sheet"/>
      <sheetName val="Sheet1"/>
      <sheetName val="#REF!"/>
      <sheetName val="Process Flow Chart"/>
      <sheetName val="données"/>
      <sheetName val="SPC-O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. dev"/>
      <sheetName val="Control Plan MC"/>
      <sheetName val="FMEA (MACH)"/>
      <sheetName val="MC TOOL FIXT MAINT PALN"/>
      <sheetName val="offload"/>
      <sheetName val="LEARNING"/>
      <sheetName val="jig&amp;fix.review"/>
      <sheetName val="Process FMEA"/>
      <sheetName val="INSTRU,GAUGES CAL PLAN"/>
      <sheetName val="CS PDC"/>
      <sheetName val="CS PDI"/>
      <sheetName val="PFD CORRECTED"/>
      <sheetName val="#REF!"/>
      <sheetName val="작성양식"/>
      <sheetName val="BASE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!"/>
      <sheetName val="VRF - General &amp; Purchasing"/>
      <sheetName val="구동"/>
      <sheetName val="DATA SPGR14"/>
      <sheetName val="126.255"/>
      <sheetName val="Macr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T산정"/>
      <sheetName val="Feuil1"/>
      <sheetName val="#REF!"/>
      <sheetName val="STAGEIMPROV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1 (2)"/>
      <sheetName val="Defect-Trend"/>
      <sheetName val="Apr-05"/>
      <sheetName val="May-05"/>
      <sheetName val="Jun-05"/>
      <sheetName val="Jul-05"/>
      <sheetName val="Aug-o5"/>
      <sheetName val="sep-oct"/>
      <sheetName val="Dec-05"/>
      <sheetName val="jan-06"/>
      <sheetName val="feb-06"/>
      <sheetName val="Apr_05"/>
      <sheetName val="470_2"/>
      <sheetName val="DATA SPGR14"/>
      <sheetName val="OCT"/>
      <sheetName val="Listes"/>
      <sheetName val="Total BD (2)"/>
      <sheetName val="Feuil1"/>
      <sheetName val="#REF!"/>
      <sheetName val="CVT산정"/>
      <sheetName val="소상 &quot;1&quot;"/>
      <sheetName val="Pt Rates"/>
      <sheetName val="CBDGT979"/>
      <sheetName val="TKBN_TKBNA"/>
      <sheetName val="ghorpade "/>
      <sheetName val="major"/>
      <sheetName val="2.대외공문"/>
      <sheetName val="二.POSITION.XLS"/>
      <sheetName val="PC%계산"/>
      <sheetName val="차수"/>
      <sheetName val="문서처리전"/>
      <sheetName val="대외공문"/>
      <sheetName val="Macro1"/>
      <sheetName val="존4"/>
      <sheetName val="Ø40h11 MSA"/>
      <sheetName val="계열사현황종합"/>
      <sheetName val="BASEDATA"/>
      <sheetName val="En_tête"/>
      <sheetName val="super 5 port"/>
      <sheetName val="super"/>
      <sheetName val="HP1AMLIST"/>
      <sheetName val="RDLEVLST"/>
      <sheetName val="126.255"/>
      <sheetName val="Macro3"/>
      <sheetName val="ENGINE_LOSS"/>
      <sheetName val="02"/>
      <sheetName val="03"/>
      <sheetName val="08"/>
      <sheetName val="13"/>
      <sheetName val="322"/>
      <sheetName val="Projektlebenslauf"/>
      <sheetName val="No Material"/>
      <sheetName val="total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6.255"/>
      <sheetName val="Ø40h11 MSA"/>
      <sheetName val="THEME CODE"/>
      <sheetName val="CR CODE"/>
      <sheetName val="부서CODE"/>
      <sheetName val="#REF!"/>
      <sheetName val="SUMMARY"/>
      <sheetName val="QUESTIONNAIRE"/>
      <sheetName val="BASIC-6M"/>
      <sheetName val="SPC-OC"/>
      <sheetName val="시설업체주소록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구동"/>
      <sheetName val="OPT손익 내수"/>
      <sheetName val="OPT손익 수출"/>
      <sheetName val="#REF!"/>
      <sheetName val="Feuil1"/>
      <sheetName val="CVT산정"/>
      <sheetName val="대외공문"/>
      <sheetName val="ghorpade "/>
      <sheetName val="Macro1"/>
      <sheetName val="Macro2"/>
      <sheetName val="Ø40h11 MSA"/>
      <sheetName val="분석mast"/>
      <sheetName val="No Materi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EE "/>
      <sheetName val="AVAILABILITY"/>
      <sheetName val="NOMATERIAL"/>
      <sheetName val="LINEORG"/>
      <sheetName val="BREAKDOWN"/>
      <sheetName val="PERFORMANCE"/>
      <sheetName val="ANDONLOSS"/>
      <sheetName val="QUALITY"/>
      <sheetName val="ZERODEFECT"/>
      <sheetName val="VISUALDEF"/>
      <sheetName val="FINALDEF"/>
      <sheetName val="RFT"/>
      <sheetName val="ASSLYERROR"/>
      <sheetName val="FIELD"/>
      <sheetName val="QMATRIX"/>
      <sheetName val="PDI SCOOTER 2S"/>
      <sheetName val="HOWQUA"/>
      <sheetName val="SPEED"/>
      <sheetName val="ENGINEPERSHIFT"/>
      <sheetName val="OUTPUT"/>
      <sheetName val="STAGEIMPROV"/>
      <sheetName val="HOWPROD"/>
      <sheetName val="COST "/>
      <sheetName val="COST- HOW "/>
      <sheetName val="RNT"/>
      <sheetName val="DELIVERY "/>
      <sheetName val="SAFETY"/>
      <sheetName val="HOSAF"/>
      <sheetName val="STAGIMPR"/>
      <sheetName val="MORALE"/>
      <sheetName val="Bearing noise"/>
      <sheetName val="DATA SPGR14"/>
      <sheetName val="QM Matrix _2_"/>
      <sheetName val="02"/>
      <sheetName val="03"/>
      <sheetName val="08"/>
      <sheetName val="13"/>
      <sheetName val="Sheet1"/>
      <sheetName val="ghorpade "/>
      <sheetName val="470_2"/>
      <sheetName val="OP 20 "/>
      <sheetName val="Macro3"/>
      <sheetName val="Others _ Norms"/>
      <sheetName val="Defect_Details"/>
      <sheetName val="ENGINE_LOSS"/>
      <sheetName val="PLFM01"/>
      <sheetName val="Listes"/>
      <sheetName val="total"/>
      <sheetName val="INDIA-ML"/>
      <sheetName val=" M12x1.5-6H MSA Template"/>
      <sheetName val="PTR台손익"/>
      <sheetName val="Aug-03-quality"/>
      <sheetName val="CUTTING"/>
      <sheetName val="Tooling List"/>
      <sheetName val="#REF!"/>
      <sheetName val="Macro2"/>
      <sheetName val="구동"/>
      <sheetName val="126.255"/>
      <sheetName val="VRF - General &amp; Purchasing"/>
      <sheetName val="소유주(원)"/>
      <sheetName val="평가자13"/>
      <sheetName val="JB PINION"/>
      <sheetName val="DJ06"/>
      <sheetName val="Projektlebenslauf"/>
      <sheetName val="Fixtures"/>
      <sheetName val="Component"/>
      <sheetName val="BASEDATA"/>
      <sheetName val="FLOW CHART"/>
      <sheetName val="AN"/>
      <sheetName val="Income Statement Input"/>
      <sheetName val="MOTO"/>
      <sheetName val="Ø40h11 MSA"/>
      <sheetName val="Summary Qty"/>
      <sheetName val="No Material"/>
      <sheetName val="Paint Audit"/>
      <sheetName val="Audit Appraisal"/>
      <sheetName val="PWR_AKD"/>
      <sheetName val="Ø150.2h11 MSA"/>
      <sheetName val="card co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!"/>
      <sheetName val="주소(한문)"/>
      <sheetName val=" M12x1.5-6H MSA Template"/>
      <sheetName val="_M12x1_5_6H MSA Template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!"/>
      <sheetName val="FRONT"/>
      <sheetName val="Check list"/>
      <sheetName val="Design Record"/>
      <sheetName val="Balloon"/>
      <sheetName val="ISIR"/>
      <sheetName val="check Aids "/>
      <sheetName val="Mill TC"/>
      <sheetName val="PFD"/>
      <sheetName val="FMEA"/>
      <sheetName val="Pre launch -CP"/>
      <sheetName val="check aids 7"/>
      <sheetName val="FMEA."/>
      <sheetName val="Pre launch -CP."/>
      <sheetName val="Ø40h11 MSA"/>
      <sheetName val="Macro1"/>
      <sheetName val=" M12x1.5-6H MSA Template"/>
      <sheetName val="_M12x1_5_6H MSA Templ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"/>
      <sheetName val=" M12x1.5-6H MSA Template"/>
      <sheetName val="cost reduction"/>
      <sheetName val="Just- Print"/>
      <sheetName val="Speedo Just"/>
      <sheetName val="PQCDSM-P-man power"/>
      <sheetName val="Gauge Exp"/>
      <sheetName val="Printing"/>
      <sheetName val="PRINTINGMC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4.1부"/>
      <sheetName val="28.8부"/>
      <sheetName val="Sheet1"/>
      <sheetName val="Summary sheet"/>
      <sheetName val="#REF!"/>
      <sheetName val="Process Flow Chart"/>
      <sheetName val="donné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sheet"/>
      <sheetName val="OPT손익 내수"/>
      <sheetName val="OPT손익 수출"/>
      <sheetName val="Process Flow Chart"/>
      <sheetName val="재료율"/>
      <sheetName val="ms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!"/>
      <sheetName val="MSA SC (4)"/>
      <sheetName val="MSA SC (3)"/>
      <sheetName val="MSA SC (2)"/>
      <sheetName val="ALT BLANK"/>
      <sheetName val="LAYOUT REPORT"/>
      <sheetName val="Ø40h11 MSA"/>
      <sheetName val="HP1AMLIST"/>
      <sheetName val="INTRO"/>
      <sheetName val="Ø150.2h11 MSA"/>
      <sheetName val=" M12x1.5-6H MSA Template"/>
      <sheetName val="_M12x1_5_6H MSA Template"/>
      <sheetName val="Apr-05"/>
      <sheetName val="No Material"/>
      <sheetName val="126.255"/>
      <sheetName val="PC%계산"/>
      <sheetName val="Macro1"/>
      <sheetName val="계열사현황종합"/>
      <sheetName val="CD-실적"/>
      <sheetName val="구동"/>
      <sheetName val="Ø150_2h11 MSA"/>
      <sheetName val="Pc1%계산"/>
      <sheetName val="DATA SPGR1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FMEA"/>
      <sheetName val="#REF!"/>
      <sheetName val="BASEDATA"/>
      <sheetName val="Kautex 4WD St.IV P&amp;D"/>
      <sheetName val="Sachs FL WHL"/>
      <sheetName val="구동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시설업체주소록"/>
      <sheetName val="#REF"/>
      <sheetName val="BASEDATA"/>
      <sheetName val="126.255"/>
      <sheetName val="#REF!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!"/>
      <sheetName val="9905"/>
      <sheetName val="Process Flow Chart"/>
      <sheetName val="données"/>
      <sheetName val="BASE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%계산"/>
      <sheetName val="Data1"/>
    </sheetNames>
    <sheetDataSet>
      <sheetData sheetId="0" refreshError="1"/>
      <sheetData sheetId="1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!"/>
      <sheetName val="Data1"/>
      <sheetName val="#REF"/>
      <sheetName val="PC%계산"/>
      <sheetName val="DATA SPGR1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분석mast"/>
      <sheetName val="#REF!"/>
      <sheetName val="VRF - General &amp; Purchasing"/>
      <sheetName val="CB Assembly"/>
      <sheetName val="CB for Parts"/>
      <sheetName val="CB Plastic"/>
      <sheetName val="CB springs"/>
      <sheetName val="CB Stamping"/>
      <sheetName val="CB Zamak"/>
      <sheetName val="CB for tooling"/>
      <sheetName val="Chap.1"/>
      <sheetName val="2월"/>
      <sheetName val="PC%계산"/>
      <sheetName val="ghorpade "/>
      <sheetName val="경비공통"/>
      <sheetName val="구동"/>
      <sheetName val="Data1"/>
      <sheetName val="NC SITE"/>
      <sheetName val="PL SI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SPGR14"/>
      <sheetName val="TOTAL LOSS"/>
      <sheetName val="OEE"/>
      <sheetName val="PROD_PER_HR"/>
      <sheetName val="TOTAL_BD"/>
      <sheetName val="#REF!"/>
      <sheetName val="VRF - General &amp; Purchasing"/>
      <sheetName val="PC%계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cept BOM_Level 1_Cab"/>
      <sheetName val="Concept BOM_Level 1_Engine"/>
      <sheetName val="Tool Instructions"/>
      <sheetName val="Dashboard"/>
      <sheetName val="Concept BOM_Level 0"/>
      <sheetName val="Concept BOM_Level 1_Subsystem"/>
      <sheetName val="Concept BOM_Level 1_Frame"/>
      <sheetName val="Drop-Down Li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PSW"/>
      <sheetName val="PCL"/>
      <sheetName val="PFD"/>
      <sheetName val="PFMEA PDC &amp; Machine"/>
      <sheetName val="SIR"/>
      <sheetName val="MATERIAL REPORT"/>
      <sheetName val="LAB DOC"/>
      <sheetName val="PDC -CP"/>
      <sheetName val="PPDC-CP"/>
      <sheetName val="18-CHECKING AIDS"/>
      <sheetName val="Ø40.0h11-Cp"/>
      <sheetName val="Ø40h11 MSA"/>
      <sheetName val="Ø159.4h11"/>
      <sheetName val="Ø159.4h11 MSA "/>
      <sheetName val="Ø165.4h11"/>
      <sheetName val="Ø165.4h11 MSA "/>
      <sheetName val="1st Set up CNC Piston-FP"/>
      <sheetName val="2nd Set up CNC Piston -FP"/>
      <sheetName val="3rd Set Drill Piston -FP-8159"/>
      <sheetName val="SC &amp; CC 8159"/>
      <sheetName val="#REF!"/>
      <sheetName val="Listes"/>
      <sheetName val="126.255"/>
      <sheetName val="INDIA-M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>
        <row r="9">
          <cell r="C9" t="str">
            <v xml:space="preserve"> Rep 1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!"/>
      <sheetName val="FRONT"/>
      <sheetName val="Check list"/>
      <sheetName val="Design Record"/>
      <sheetName val="Balloon"/>
      <sheetName val="ISIR"/>
      <sheetName val="check Aids "/>
      <sheetName val="Mill TC"/>
      <sheetName val="PFD"/>
      <sheetName val="FMEA"/>
      <sheetName val="Pre launch -CP"/>
      <sheetName val="check aids 7"/>
      <sheetName val="FMEA."/>
      <sheetName val="Pre launch -CP."/>
      <sheetName val="Ø40h11 MSA"/>
      <sheetName val="Macro1"/>
      <sheetName val="Ø150.2h11 MS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%계산"/>
      <sheetName val="ghorpade "/>
    </sheetNames>
    <sheetDataSet>
      <sheetData sheetId="0" refreshError="1"/>
      <sheetData sheetId="1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구동"/>
      <sheetName val="경비공통"/>
      <sheetName val="14.1부"/>
      <sheetName val="28.8부"/>
      <sheetName val="Ø40h11 MSA"/>
      <sheetName val="전체현황"/>
      <sheetName val="RDLEVLST"/>
      <sheetName val="Feuil1"/>
      <sheetName val="#REF!"/>
      <sheetName val="분석mast"/>
      <sheetName val="Macro1"/>
      <sheetName val="super 5 port"/>
      <sheetName val="sup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Ø40h11 MSA"/>
      <sheetName val="#REF!"/>
      <sheetName val="No Material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cept BOM_Level 1_Cab"/>
      <sheetName val="Concept BOM_Level 1_Engine"/>
      <sheetName val="Tool Instructions"/>
      <sheetName val="Dashboard"/>
      <sheetName val="Concept BOM_Level 0"/>
      <sheetName val="Concept BOM_Level 1_Subsystem"/>
      <sheetName val="Concept BOM_Level 1_Frame"/>
      <sheetName val="Drop-Down Lists"/>
      <sheetName val="Concept_BOM_Level_1_Cab"/>
      <sheetName val="Concept_BOM_Level_1_Engine"/>
      <sheetName val="Tool_Instructions"/>
      <sheetName val="Concept_BOM_Level_0"/>
      <sheetName val="Concept_BOM_Level_1_Subsystem"/>
      <sheetName val="Concept_BOM_Level_1_Frame"/>
      <sheetName val="Drop-Down_Lists"/>
      <sheetName val="Concept_BOM_Level_1_Cab1"/>
      <sheetName val="Concept_BOM_Level_1_Engine1"/>
      <sheetName val="Tool_Instructions1"/>
      <sheetName val="Concept_BOM_Level_01"/>
      <sheetName val="Concept_BOM_Level_1_Subsystem1"/>
      <sheetName val="Concept_BOM_Level_1_Frame1"/>
      <sheetName val="Drop-Down_Lists1"/>
      <sheetName val="MOTO"/>
      <sheetName val="RR - Readiness review findings"/>
      <sheetName val="Concept BOM_formodification_03f"/>
      <sheetName val="P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B1" t="str">
            <v>Dev_Group</v>
          </cell>
        </row>
      </sheetData>
      <sheetData sheetId="10">
        <row r="1">
          <cell r="B1" t="str">
            <v>Dev_Group</v>
          </cell>
        </row>
      </sheetData>
      <sheetData sheetId="11">
        <row r="1">
          <cell r="B1" t="str">
            <v>Dev_Group</v>
          </cell>
        </row>
      </sheetData>
      <sheetData sheetId="12">
        <row r="1">
          <cell r="B1" t="str">
            <v>Dev_Group</v>
          </cell>
        </row>
      </sheetData>
      <sheetData sheetId="13">
        <row r="1">
          <cell r="B1" t="str">
            <v>Dev_Group</v>
          </cell>
        </row>
      </sheetData>
      <sheetData sheetId="14">
        <row r="1">
          <cell r="B1" t="str">
            <v>Dev_Group</v>
          </cell>
        </row>
      </sheetData>
      <sheetData sheetId="15">
        <row r="1">
          <cell r="B1" t="str">
            <v>Dev_Group</v>
          </cell>
        </row>
      </sheetData>
      <sheetData sheetId="16">
        <row r="1">
          <cell r="B1" t="str">
            <v>Dev_Group</v>
          </cell>
        </row>
      </sheetData>
      <sheetData sheetId="17">
        <row r="1">
          <cell r="B1" t="str">
            <v>Dev_Group</v>
          </cell>
        </row>
      </sheetData>
      <sheetData sheetId="18">
        <row r="1">
          <cell r="B1" t="str">
            <v>Dev_Group</v>
          </cell>
        </row>
      </sheetData>
      <sheetData sheetId="19">
        <row r="1">
          <cell r="B1" t="str">
            <v>Dev_Group</v>
          </cell>
        </row>
      </sheetData>
      <sheetData sheetId="20">
        <row r="1">
          <cell r="B1" t="str">
            <v>Dev_Group</v>
          </cell>
        </row>
      </sheetData>
      <sheetData sheetId="21">
        <row r="1">
          <cell r="B1" t="str">
            <v>Dev_Group</v>
          </cell>
        </row>
      </sheetData>
      <sheetData sheetId="22"/>
      <sheetData sheetId="23"/>
      <sheetData sheetId="24" refreshError="1"/>
      <sheetData sheetId="25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PFD"/>
      <sheetName val="CNQ"/>
      <sheetName val="relance"/>
      <sheetName val="Ø40h11 MSA"/>
      <sheetName val="STAGEIMPROV"/>
      <sheetName val="super 5 port"/>
      <sheetName val="super"/>
      <sheetName val="ML"/>
      <sheetName val="PWR_AK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!"/>
      <sheetName val="backgroung 1"/>
      <sheetName val="background 2"/>
      <sheetName val="background 3"/>
      <sheetName val="target"/>
      <sheetName val="trg methodology"/>
      <sheetName val="MAS PL"/>
      <sheetName val="GMdata"/>
      <sheetName val="new"/>
      <sheetName val="Sheet1 (2)"/>
      <sheetName val="Cal04-05"/>
      <sheetName val="calender"/>
      <sheetName val="Trg Report"/>
      <sheetName val="process"/>
      <sheetName val="BD"/>
      <sheetName val="ETBD (2)"/>
      <sheetName val="graph total"/>
      <sheetName val="inst."/>
      <sheetName val="trg inp"/>
      <sheetName val="D44"/>
      <sheetName val="DEF"/>
      <sheetName val="defects"/>
      <sheetName val="d46-defects"/>
      <sheetName val="SFTY"/>
      <sheetName val="total accidents"/>
      <sheetName val="E&amp;T(accident)"/>
      <sheetName val="press shop 5 occ"/>
      <sheetName val="safty"/>
      <sheetName val="ACT"/>
      <sheetName val="training mandays"/>
      <sheetName val="machining mandays"/>
      <sheetName val="press &amp; fab div mandays"/>
      <sheetName val="mandays paint div"/>
      <sheetName val="assly div mandays"/>
      <sheetName val="subjectwise mandays"/>
      <sheetName val="RESULTS"/>
      <sheetName val="ETBD"/>
      <sheetName val="BDDEPT"/>
      <sheetName val="result accd."/>
      <sheetName val="apr 04 bd"/>
      <sheetName val="Cal04-05 (2)"/>
      <sheetName val="Trg Report (2)"/>
      <sheetName val="E &amp; T-23.04.04"/>
      <sheetName val="RDLEVLST"/>
      <sheetName val="CD-실적"/>
      <sheetName val="ghorpade "/>
    </sheetNames>
    <definedNames>
      <definedName name="EraseUserInput" refersTo="#REF!"/>
      <definedName name="InsertTaktLine" refersTo="#REF!"/>
      <definedName name="Module3.DeleteRows" refersTo="#REF!"/>
      <definedName name="Module3.InsertRows" refersTo="#REF!"/>
      <definedName name="Module3.UPDATE_SCALE" refersTo="#REF!"/>
      <definedName name="Module4.DeleteTaktLine" refersTo="#REF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 SITE"/>
      <sheetName val="PL SITE"/>
      <sheetName val="#REF!"/>
      <sheetName val="IQP_anglais"/>
      <sheetName val="IQP_français"/>
      <sheetName val="INC SITE"/>
      <sheetName val="PPM SITE"/>
      <sheetName val="PPM 3M SITE"/>
      <sheetName val="INC 3M SITE"/>
      <sheetName val="Données SAP"/>
      <sheetName val="Classement Fseur"/>
      <sheetName val="Graph Site"/>
      <sheetName val="Calcul IQP"/>
      <sheetName val="bilan AQP"/>
      <sheetName val="TOP 5 WORST"/>
      <sheetName val="Contacts_fournisseurs"/>
      <sheetName val="data frns"/>
      <sheetName val="Extraction all"/>
      <sheetName val="part no. 011 001 801e"/>
      <sheetName val="차종별"/>
      <sheetName val="SPC-O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소유주(원)"/>
      <sheetName val="#REF!"/>
      <sheetName val="Macro1"/>
      <sheetName val="DATA SPGR14"/>
      <sheetName val="470_2"/>
      <sheetName val="Data1"/>
      <sheetName val="Aug_03_quality"/>
      <sheetName val="PC%계산"/>
      <sheetName val="Macro2"/>
      <sheetName val="구동"/>
      <sheetName val="Summary sheet"/>
      <sheetName val="BASE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!"/>
      <sheetName val="구동"/>
      <sheetName val="Data1"/>
      <sheetName val="Macro2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!"/>
      <sheetName val="470_2"/>
      <sheetName val="BLANK LAYOUT GPM"/>
      <sheetName val="Macro1"/>
      <sheetName val="CD-실적"/>
      <sheetName val="super 5 port"/>
      <sheetName val="sup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-실적"/>
      <sheetName val="470_2"/>
      <sheetName val="구동"/>
      <sheetName val="STAGEIMPROV"/>
      <sheetName val="#REF!"/>
      <sheetName val="126.255"/>
      <sheetName val="Ø40h11 MSA"/>
      <sheetName val="part no. 011 001 801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SPGR14"/>
      <sheetName val="TOTAL LOSS"/>
      <sheetName val="OEE"/>
      <sheetName val="PROD_PER_HR"/>
      <sheetName val="TOTAL_BD"/>
      <sheetName val="Sheet1"/>
      <sheetName val="Pc1%계산"/>
      <sheetName val="경비공통"/>
      <sheetName val="구동"/>
      <sheetName val="9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!"/>
      <sheetName val="E &amp; T-23.04.04"/>
      <sheetName val="backgroung 1"/>
      <sheetName val="background 2"/>
      <sheetName val="background 3"/>
      <sheetName val="target"/>
      <sheetName val="trg methodology"/>
      <sheetName val="MAS PL"/>
      <sheetName val="GMdata"/>
      <sheetName val="new"/>
      <sheetName val="Sheet1 (2)"/>
      <sheetName val="Cal04-05"/>
      <sheetName val="calender"/>
      <sheetName val="Trg Report"/>
      <sheetName val="process"/>
      <sheetName val="BD"/>
      <sheetName val="ETBD (2)"/>
      <sheetName val="graph total"/>
      <sheetName val="inst."/>
      <sheetName val="trg inp"/>
      <sheetName val="D44"/>
      <sheetName val="DEF"/>
      <sheetName val="defects"/>
      <sheetName val="d46-defects"/>
      <sheetName val="SFTY"/>
      <sheetName val="total accidents"/>
      <sheetName val="E&amp;T(accident)"/>
      <sheetName val="press shop 5 occ"/>
      <sheetName val="safty"/>
      <sheetName val="ACT"/>
      <sheetName val="training mandays"/>
      <sheetName val="machining mandays"/>
      <sheetName val="press &amp; fab div mandays"/>
      <sheetName val="mandays paint div"/>
      <sheetName val="assly div mandays"/>
      <sheetName val="subjectwise mandays"/>
      <sheetName val="RESULTS"/>
      <sheetName val="ETBD"/>
      <sheetName val="BDDEPT"/>
      <sheetName val="result accd."/>
      <sheetName val="apr 04 bd"/>
      <sheetName val="Cal04-05 (2)"/>
      <sheetName val="Trg Report (2)"/>
      <sheetName val="ghorpade "/>
      <sheetName val="CD-실적"/>
      <sheetName val="RDLEVLST"/>
      <sheetName val="126.255"/>
      <sheetName val="Process Flow Chart"/>
      <sheetName val="donné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!"/>
      <sheetName val="Ø40h11 MSA"/>
      <sheetName val="VRF - General &amp; Purchasing"/>
      <sheetName val="ghorpade "/>
      <sheetName val="STAGEIMPRO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DATA"/>
      <sheetName val="ghorpade "/>
      <sheetName val="param"/>
      <sheetName val="#REF!"/>
      <sheetName val="Summary 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rts"/>
      <sheetName val="Jodalli M"/>
      <sheetName val="Sales"/>
      <sheetName val="Merchant"/>
      <sheetName val="Idea"/>
      <sheetName val="AM"/>
      <sheetName val="Series"/>
      <sheetName val="Main"/>
      <sheetName val="%"/>
      <sheetName val="summary"/>
      <sheetName val="Satara"/>
      <sheetName val="Hosur"/>
      <sheetName val="Lucknow"/>
      <sheetName val="Chakan"/>
      <sheetName val="1310"/>
      <sheetName val="1550"/>
      <sheetName val="1410"/>
      <sheetName val="407"/>
      <sheetName val="spl90"/>
      <sheetName val="rmex"/>
      <sheetName val="Short"/>
      <sheetName val="#REF"/>
      <sheetName val="Assumption"/>
      <sheetName val="総合"/>
      <sheetName val="Ｂ４８－７８０"/>
      <sheetName val="15"/>
      <sheetName val="ＳＪＣ－７７５Ａ#4"/>
      <sheetName val="ＭＮＲ－７６５"/>
      <sheetName val="ＳＥＰ－７８０Ｂ"/>
      <sheetName val="ＭＭＵ－７８０"/>
      <sheetName val="MNQ-880"/>
      <sheetName val="ＳＦＥ－８７０Ａ"/>
      <sheetName val="ＳＪＫ－７６５Ａ"/>
      <sheetName val="ＭＮＪ－７７５"/>
      <sheetName val="Ｎ０３１－９８５"/>
      <sheetName val="ＴＭＭ１－８８０"/>
      <sheetName val="ＳＪＡ－８８０Ａ"/>
      <sheetName val="ＳＥＰ－８８０Ａ"/>
      <sheetName val="EURO"/>
      <sheetName val="Ｈｅ採算表及び説明"/>
      <sheetName val="CAPITAL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t Comparison with 1550"/>
      <sheetName val="1310 Monotron"/>
      <sheetName val="1410"/>
      <sheetName val="Telco LPT 1612 42 WB"/>
      <sheetName val="Telco LPO 1510 55 WB"/>
      <sheetName val="1550 AL Viking"/>
      <sheetName val="Tractor"/>
      <sheetName val="SPL-90 3 pc with EY &amp; FY Design"/>
      <sheetName val="Summary"/>
      <sheetName val="Sheet1"/>
      <sheetName val="EUR"/>
      <sheetName val="LRV"/>
      <sheetName val="EU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4">
          <cell r="P14">
            <v>0</v>
          </cell>
          <cell r="U14">
            <v>0</v>
          </cell>
        </row>
        <row r="16">
          <cell r="C16" t="str">
            <v>End Yoke in place of FY</v>
          </cell>
        </row>
        <row r="17">
          <cell r="C17" t="str">
            <v>E Y GB</v>
          </cell>
        </row>
        <row r="18">
          <cell r="C18" t="str">
            <v>Strap</v>
          </cell>
        </row>
        <row r="19">
          <cell r="C19" t="str">
            <v>Bolt</v>
          </cell>
          <cell r="K19">
            <v>0</v>
          </cell>
        </row>
        <row r="28">
          <cell r="P28">
            <v>2</v>
          </cell>
        </row>
        <row r="39">
          <cell r="C39" t="str">
            <v>Tail End with Dust Kit</v>
          </cell>
        </row>
        <row r="40">
          <cell r="C40" t="str">
            <v>Grease Nipple</v>
          </cell>
        </row>
        <row r="41">
          <cell r="C41" t="str">
            <v>Dust Cap Kit</v>
          </cell>
        </row>
        <row r="42">
          <cell r="C42" t="str">
            <v>Cork Washer</v>
          </cell>
        </row>
        <row r="43">
          <cell r="C43" t="str">
            <v>Steel Washer</v>
          </cell>
        </row>
        <row r="44">
          <cell r="C44" t="str">
            <v>Dust Cap</v>
          </cell>
        </row>
        <row r="45">
          <cell r="C45" t="str">
            <v>Grease</v>
          </cell>
        </row>
        <row r="53">
          <cell r="C53" t="str">
            <v>Tube Front</v>
          </cell>
        </row>
        <row r="64">
          <cell r="U64">
            <v>2</v>
          </cell>
        </row>
        <row r="68">
          <cell r="P68">
            <v>0</v>
          </cell>
          <cell r="U68">
            <v>0</v>
          </cell>
        </row>
        <row r="70">
          <cell r="C70" t="str">
            <v>End Yoke in place of FY</v>
          </cell>
        </row>
        <row r="71">
          <cell r="C71" t="str">
            <v>E Y Axle</v>
          </cell>
        </row>
        <row r="72">
          <cell r="C72" t="str">
            <v>Slinger for Axle EY</v>
          </cell>
        </row>
        <row r="73">
          <cell r="C73" t="str">
            <v>Strap</v>
          </cell>
        </row>
        <row r="74">
          <cell r="C74" t="str">
            <v>Bolt</v>
          </cell>
          <cell r="K74">
            <v>0</v>
          </cell>
        </row>
        <row r="84">
          <cell r="P84">
            <v>0</v>
          </cell>
          <cell r="U84">
            <v>0</v>
          </cell>
        </row>
        <row r="86">
          <cell r="C86" t="str">
            <v>End Yoke in place of FY</v>
          </cell>
        </row>
        <row r="87">
          <cell r="C87" t="str">
            <v>E Y GB</v>
          </cell>
        </row>
        <row r="88">
          <cell r="C88" t="str">
            <v>Strap</v>
          </cell>
        </row>
        <row r="89">
          <cell r="C89" t="str">
            <v>Bolt</v>
          </cell>
          <cell r="K89">
            <v>0</v>
          </cell>
        </row>
        <row r="98">
          <cell r="P98">
            <v>2</v>
          </cell>
          <cell r="U98">
            <v>2</v>
          </cell>
        </row>
        <row r="105">
          <cell r="K105">
            <v>0</v>
          </cell>
          <cell r="P105">
            <v>0</v>
          </cell>
          <cell r="U105">
            <v>0</v>
          </cell>
        </row>
        <row r="106">
          <cell r="K106">
            <v>0</v>
          </cell>
          <cell r="P106">
            <v>0</v>
          </cell>
          <cell r="U106">
            <v>0</v>
          </cell>
        </row>
        <row r="107">
          <cell r="K107">
            <v>0</v>
          </cell>
          <cell r="P107">
            <v>0</v>
          </cell>
          <cell r="U107">
            <v>0</v>
          </cell>
        </row>
        <row r="108">
          <cell r="K108">
            <v>0</v>
          </cell>
          <cell r="P108">
            <v>0</v>
          </cell>
          <cell r="U108">
            <v>0</v>
          </cell>
        </row>
        <row r="109">
          <cell r="C109" t="str">
            <v>Tail End with Dust Kit</v>
          </cell>
        </row>
        <row r="110">
          <cell r="C110" t="str">
            <v>Grease Nipple</v>
          </cell>
        </row>
        <row r="111">
          <cell r="C111" t="str">
            <v>Dust Cap Kit</v>
          </cell>
        </row>
        <row r="112">
          <cell r="C112" t="str">
            <v>Cork Washer</v>
          </cell>
        </row>
        <row r="113">
          <cell r="C113" t="str">
            <v>Steel Washer</v>
          </cell>
        </row>
        <row r="114">
          <cell r="C114" t="str">
            <v>Dust Cap</v>
          </cell>
        </row>
        <row r="115">
          <cell r="C115" t="str">
            <v>Grease</v>
          </cell>
        </row>
        <row r="123">
          <cell r="C123" t="str">
            <v>Tube Middle</v>
          </cell>
        </row>
        <row r="134">
          <cell r="P134">
            <v>2</v>
          </cell>
          <cell r="U134">
            <v>2</v>
          </cell>
        </row>
        <row r="138">
          <cell r="P138">
            <v>0</v>
          </cell>
          <cell r="U138">
            <v>0</v>
          </cell>
        </row>
        <row r="140">
          <cell r="C140" t="str">
            <v>End Yoke in place of FY</v>
          </cell>
        </row>
        <row r="141">
          <cell r="C141" t="str">
            <v>E Y Axle</v>
          </cell>
        </row>
        <row r="142">
          <cell r="C142" t="str">
            <v>Slinger for Axle EY</v>
          </cell>
        </row>
        <row r="143">
          <cell r="C143" t="str">
            <v>Strap</v>
          </cell>
        </row>
        <row r="144">
          <cell r="C144" t="str">
            <v>Bolt</v>
          </cell>
          <cell r="K144">
            <v>0</v>
          </cell>
        </row>
        <row r="154">
          <cell r="P154">
            <v>0</v>
          </cell>
          <cell r="U154">
            <v>0</v>
          </cell>
        </row>
        <row r="156">
          <cell r="C156" t="str">
            <v>End Yoke in place of FY</v>
          </cell>
        </row>
        <row r="157">
          <cell r="C157" t="str">
            <v>E Y GB</v>
          </cell>
        </row>
        <row r="158">
          <cell r="C158" t="str">
            <v>Strap</v>
          </cell>
        </row>
        <row r="159">
          <cell r="C159" t="str">
            <v>Bolt</v>
          </cell>
        </row>
        <row r="168">
          <cell r="P168">
            <v>2</v>
          </cell>
        </row>
      </sheetData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AP Info"/>
      <sheetName val="CHKLST"/>
      <sheetName val="PSW"/>
      <sheetName val="PFD"/>
      <sheetName val="PFMEA"/>
      <sheetName val="PFMEA (2)"/>
      <sheetName val="CP-CPK( 1 )"/>
      <sheetName val="CP-CPK (2)"/>
      <sheetName val="CP-CPK (3)"/>
      <sheetName val="CP-CPK (4)"/>
      <sheetName val="CP-CPK (5)"/>
      <sheetName val="GRR-Var(1)"/>
      <sheetName val="GRR-Var(2)"/>
      <sheetName val="GRR-Att"/>
      <sheetName val="QLIB"/>
      <sheetName val="CCP"/>
      <sheetName val="CA"/>
      <sheetName val="CAPA"/>
      <sheetName val="PDS -01"/>
      <sheetName val="PDS -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!"/>
      <sheetName val="FPD"/>
      <sheetName val="Ø150_2h11 MSA"/>
      <sheetName val="Ø150.2h11 MSA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Gantt Chart Template"/>
      <sheetName val="Legend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Gantt Chart Template"/>
      <sheetName val="Legend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Gantt Chart Template"/>
      <sheetName val="Legend"/>
    </sheetNames>
    <sheetDataSet>
      <sheetData sheetId="0" refreshError="1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mailto:pnkardile@multitechnology.co.in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K47"/>
  <sheetViews>
    <sheetView showGridLines="0" topLeftCell="A25" zoomScaleSheetLayoutView="55" workbookViewId="0">
      <selection activeCell="Q28" sqref="Q28"/>
    </sheetView>
  </sheetViews>
  <sheetFormatPr defaultRowHeight="12.75"/>
  <cols>
    <col min="1" max="1" width="9.140625" style="48"/>
    <col min="2" max="2" width="10.7109375" style="48" customWidth="1"/>
    <col min="3" max="3" width="7.140625" style="48" customWidth="1"/>
    <col min="4" max="8" width="9.140625" style="48"/>
    <col min="9" max="9" width="10.140625" style="48" customWidth="1"/>
    <col min="10" max="10" width="9.140625" style="48"/>
    <col min="11" max="11" width="4.28515625" style="48" customWidth="1"/>
    <col min="12" max="257" width="9.140625" style="48"/>
    <col min="258" max="258" width="10.7109375" style="48" customWidth="1"/>
    <col min="259" max="259" width="7.140625" style="48" customWidth="1"/>
    <col min="260" max="264" width="9.140625" style="48"/>
    <col min="265" max="265" width="10.140625" style="48" customWidth="1"/>
    <col min="266" max="266" width="9.140625" style="48"/>
    <col min="267" max="267" width="4.28515625" style="48" customWidth="1"/>
    <col min="268" max="513" width="9.140625" style="48"/>
    <col min="514" max="514" width="10.7109375" style="48" customWidth="1"/>
    <col min="515" max="515" width="7.140625" style="48" customWidth="1"/>
    <col min="516" max="520" width="9.140625" style="48"/>
    <col min="521" max="521" width="10.140625" style="48" customWidth="1"/>
    <col min="522" max="522" width="9.140625" style="48"/>
    <col min="523" max="523" width="4.28515625" style="48" customWidth="1"/>
    <col min="524" max="769" width="9.140625" style="48"/>
    <col min="770" max="770" width="10.7109375" style="48" customWidth="1"/>
    <col min="771" max="771" width="7.140625" style="48" customWidth="1"/>
    <col min="772" max="776" width="9.140625" style="48"/>
    <col min="777" max="777" width="10.140625" style="48" customWidth="1"/>
    <col min="778" max="778" width="9.140625" style="48"/>
    <col min="779" max="779" width="4.28515625" style="48" customWidth="1"/>
    <col min="780" max="1025" width="9.140625" style="48"/>
    <col min="1026" max="1026" width="10.7109375" style="48" customWidth="1"/>
    <col min="1027" max="1027" width="7.140625" style="48" customWidth="1"/>
    <col min="1028" max="1032" width="9.140625" style="48"/>
    <col min="1033" max="1033" width="10.140625" style="48" customWidth="1"/>
    <col min="1034" max="1034" width="9.140625" style="48"/>
    <col min="1035" max="1035" width="4.28515625" style="48" customWidth="1"/>
    <col min="1036" max="1281" width="9.140625" style="48"/>
    <col min="1282" max="1282" width="10.7109375" style="48" customWidth="1"/>
    <col min="1283" max="1283" width="7.140625" style="48" customWidth="1"/>
    <col min="1284" max="1288" width="9.140625" style="48"/>
    <col min="1289" max="1289" width="10.140625" style="48" customWidth="1"/>
    <col min="1290" max="1290" width="9.140625" style="48"/>
    <col min="1291" max="1291" width="4.28515625" style="48" customWidth="1"/>
    <col min="1292" max="1537" width="9.140625" style="48"/>
    <col min="1538" max="1538" width="10.7109375" style="48" customWidth="1"/>
    <col min="1539" max="1539" width="7.140625" style="48" customWidth="1"/>
    <col min="1540" max="1544" width="9.140625" style="48"/>
    <col min="1545" max="1545" width="10.140625" style="48" customWidth="1"/>
    <col min="1546" max="1546" width="9.140625" style="48"/>
    <col min="1547" max="1547" width="4.28515625" style="48" customWidth="1"/>
    <col min="1548" max="1793" width="9.140625" style="48"/>
    <col min="1794" max="1794" width="10.7109375" style="48" customWidth="1"/>
    <col min="1795" max="1795" width="7.140625" style="48" customWidth="1"/>
    <col min="1796" max="1800" width="9.140625" style="48"/>
    <col min="1801" max="1801" width="10.140625" style="48" customWidth="1"/>
    <col min="1802" max="1802" width="9.140625" style="48"/>
    <col min="1803" max="1803" width="4.28515625" style="48" customWidth="1"/>
    <col min="1804" max="2049" width="9.140625" style="48"/>
    <col min="2050" max="2050" width="10.7109375" style="48" customWidth="1"/>
    <col min="2051" max="2051" width="7.140625" style="48" customWidth="1"/>
    <col min="2052" max="2056" width="9.140625" style="48"/>
    <col min="2057" max="2057" width="10.140625" style="48" customWidth="1"/>
    <col min="2058" max="2058" width="9.140625" style="48"/>
    <col min="2059" max="2059" width="4.28515625" style="48" customWidth="1"/>
    <col min="2060" max="2305" width="9.140625" style="48"/>
    <col min="2306" max="2306" width="10.7109375" style="48" customWidth="1"/>
    <col min="2307" max="2307" width="7.140625" style="48" customWidth="1"/>
    <col min="2308" max="2312" width="9.140625" style="48"/>
    <col min="2313" max="2313" width="10.140625" style="48" customWidth="1"/>
    <col min="2314" max="2314" width="9.140625" style="48"/>
    <col min="2315" max="2315" width="4.28515625" style="48" customWidth="1"/>
    <col min="2316" max="2561" width="9.140625" style="48"/>
    <col min="2562" max="2562" width="10.7109375" style="48" customWidth="1"/>
    <col min="2563" max="2563" width="7.140625" style="48" customWidth="1"/>
    <col min="2564" max="2568" width="9.140625" style="48"/>
    <col min="2569" max="2569" width="10.140625" style="48" customWidth="1"/>
    <col min="2570" max="2570" width="9.140625" style="48"/>
    <col min="2571" max="2571" width="4.28515625" style="48" customWidth="1"/>
    <col min="2572" max="2817" width="9.140625" style="48"/>
    <col min="2818" max="2818" width="10.7109375" style="48" customWidth="1"/>
    <col min="2819" max="2819" width="7.140625" style="48" customWidth="1"/>
    <col min="2820" max="2824" width="9.140625" style="48"/>
    <col min="2825" max="2825" width="10.140625" style="48" customWidth="1"/>
    <col min="2826" max="2826" width="9.140625" style="48"/>
    <col min="2827" max="2827" width="4.28515625" style="48" customWidth="1"/>
    <col min="2828" max="3073" width="9.140625" style="48"/>
    <col min="3074" max="3074" width="10.7109375" style="48" customWidth="1"/>
    <col min="3075" max="3075" width="7.140625" style="48" customWidth="1"/>
    <col min="3076" max="3080" width="9.140625" style="48"/>
    <col min="3081" max="3081" width="10.140625" style="48" customWidth="1"/>
    <col min="3082" max="3082" width="9.140625" style="48"/>
    <col min="3083" max="3083" width="4.28515625" style="48" customWidth="1"/>
    <col min="3084" max="3329" width="9.140625" style="48"/>
    <col min="3330" max="3330" width="10.7109375" style="48" customWidth="1"/>
    <col min="3331" max="3331" width="7.140625" style="48" customWidth="1"/>
    <col min="3332" max="3336" width="9.140625" style="48"/>
    <col min="3337" max="3337" width="10.140625" style="48" customWidth="1"/>
    <col min="3338" max="3338" width="9.140625" style="48"/>
    <col min="3339" max="3339" width="4.28515625" style="48" customWidth="1"/>
    <col min="3340" max="3585" width="9.140625" style="48"/>
    <col min="3586" max="3586" width="10.7109375" style="48" customWidth="1"/>
    <col min="3587" max="3587" width="7.140625" style="48" customWidth="1"/>
    <col min="3588" max="3592" width="9.140625" style="48"/>
    <col min="3593" max="3593" width="10.140625" style="48" customWidth="1"/>
    <col min="3594" max="3594" width="9.140625" style="48"/>
    <col min="3595" max="3595" width="4.28515625" style="48" customWidth="1"/>
    <col min="3596" max="3841" width="9.140625" style="48"/>
    <col min="3842" max="3842" width="10.7109375" style="48" customWidth="1"/>
    <col min="3843" max="3843" width="7.140625" style="48" customWidth="1"/>
    <col min="3844" max="3848" width="9.140625" style="48"/>
    <col min="3849" max="3849" width="10.140625" style="48" customWidth="1"/>
    <col min="3850" max="3850" width="9.140625" style="48"/>
    <col min="3851" max="3851" width="4.28515625" style="48" customWidth="1"/>
    <col min="3852" max="4097" width="9.140625" style="48"/>
    <col min="4098" max="4098" width="10.7109375" style="48" customWidth="1"/>
    <col min="4099" max="4099" width="7.140625" style="48" customWidth="1"/>
    <col min="4100" max="4104" width="9.140625" style="48"/>
    <col min="4105" max="4105" width="10.140625" style="48" customWidth="1"/>
    <col min="4106" max="4106" width="9.140625" style="48"/>
    <col min="4107" max="4107" width="4.28515625" style="48" customWidth="1"/>
    <col min="4108" max="4353" width="9.140625" style="48"/>
    <col min="4354" max="4354" width="10.7109375" style="48" customWidth="1"/>
    <col min="4355" max="4355" width="7.140625" style="48" customWidth="1"/>
    <col min="4356" max="4360" width="9.140625" style="48"/>
    <col min="4361" max="4361" width="10.140625" style="48" customWidth="1"/>
    <col min="4362" max="4362" width="9.140625" style="48"/>
    <col min="4363" max="4363" width="4.28515625" style="48" customWidth="1"/>
    <col min="4364" max="4609" width="9.140625" style="48"/>
    <col min="4610" max="4610" width="10.7109375" style="48" customWidth="1"/>
    <col min="4611" max="4611" width="7.140625" style="48" customWidth="1"/>
    <col min="4612" max="4616" width="9.140625" style="48"/>
    <col min="4617" max="4617" width="10.140625" style="48" customWidth="1"/>
    <col min="4618" max="4618" width="9.140625" style="48"/>
    <col min="4619" max="4619" width="4.28515625" style="48" customWidth="1"/>
    <col min="4620" max="4865" width="9.140625" style="48"/>
    <col min="4866" max="4866" width="10.7109375" style="48" customWidth="1"/>
    <col min="4867" max="4867" width="7.140625" style="48" customWidth="1"/>
    <col min="4868" max="4872" width="9.140625" style="48"/>
    <col min="4873" max="4873" width="10.140625" style="48" customWidth="1"/>
    <col min="4874" max="4874" width="9.140625" style="48"/>
    <col min="4875" max="4875" width="4.28515625" style="48" customWidth="1"/>
    <col min="4876" max="5121" width="9.140625" style="48"/>
    <col min="5122" max="5122" width="10.7109375" style="48" customWidth="1"/>
    <col min="5123" max="5123" width="7.140625" style="48" customWidth="1"/>
    <col min="5124" max="5128" width="9.140625" style="48"/>
    <col min="5129" max="5129" width="10.140625" style="48" customWidth="1"/>
    <col min="5130" max="5130" width="9.140625" style="48"/>
    <col min="5131" max="5131" width="4.28515625" style="48" customWidth="1"/>
    <col min="5132" max="5377" width="9.140625" style="48"/>
    <col min="5378" max="5378" width="10.7109375" style="48" customWidth="1"/>
    <col min="5379" max="5379" width="7.140625" style="48" customWidth="1"/>
    <col min="5380" max="5384" width="9.140625" style="48"/>
    <col min="5385" max="5385" width="10.140625" style="48" customWidth="1"/>
    <col min="5386" max="5386" width="9.140625" style="48"/>
    <col min="5387" max="5387" width="4.28515625" style="48" customWidth="1"/>
    <col min="5388" max="5633" width="9.140625" style="48"/>
    <col min="5634" max="5634" width="10.7109375" style="48" customWidth="1"/>
    <col min="5635" max="5635" width="7.140625" style="48" customWidth="1"/>
    <col min="5636" max="5640" width="9.140625" style="48"/>
    <col min="5641" max="5641" width="10.140625" style="48" customWidth="1"/>
    <col min="5642" max="5642" width="9.140625" style="48"/>
    <col min="5643" max="5643" width="4.28515625" style="48" customWidth="1"/>
    <col min="5644" max="5889" width="9.140625" style="48"/>
    <col min="5890" max="5890" width="10.7109375" style="48" customWidth="1"/>
    <col min="5891" max="5891" width="7.140625" style="48" customWidth="1"/>
    <col min="5892" max="5896" width="9.140625" style="48"/>
    <col min="5897" max="5897" width="10.140625" style="48" customWidth="1"/>
    <col min="5898" max="5898" width="9.140625" style="48"/>
    <col min="5899" max="5899" width="4.28515625" style="48" customWidth="1"/>
    <col min="5900" max="6145" width="9.140625" style="48"/>
    <col min="6146" max="6146" width="10.7109375" style="48" customWidth="1"/>
    <col min="6147" max="6147" width="7.140625" style="48" customWidth="1"/>
    <col min="6148" max="6152" width="9.140625" style="48"/>
    <col min="6153" max="6153" width="10.140625" style="48" customWidth="1"/>
    <col min="6154" max="6154" width="9.140625" style="48"/>
    <col min="6155" max="6155" width="4.28515625" style="48" customWidth="1"/>
    <col min="6156" max="6401" width="9.140625" style="48"/>
    <col min="6402" max="6402" width="10.7109375" style="48" customWidth="1"/>
    <col min="6403" max="6403" width="7.140625" style="48" customWidth="1"/>
    <col min="6404" max="6408" width="9.140625" style="48"/>
    <col min="6409" max="6409" width="10.140625" style="48" customWidth="1"/>
    <col min="6410" max="6410" width="9.140625" style="48"/>
    <col min="6411" max="6411" width="4.28515625" style="48" customWidth="1"/>
    <col min="6412" max="6657" width="9.140625" style="48"/>
    <col min="6658" max="6658" width="10.7109375" style="48" customWidth="1"/>
    <col min="6659" max="6659" width="7.140625" style="48" customWidth="1"/>
    <col min="6660" max="6664" width="9.140625" style="48"/>
    <col min="6665" max="6665" width="10.140625" style="48" customWidth="1"/>
    <col min="6666" max="6666" width="9.140625" style="48"/>
    <col min="6667" max="6667" width="4.28515625" style="48" customWidth="1"/>
    <col min="6668" max="6913" width="9.140625" style="48"/>
    <col min="6914" max="6914" width="10.7109375" style="48" customWidth="1"/>
    <col min="6915" max="6915" width="7.140625" style="48" customWidth="1"/>
    <col min="6916" max="6920" width="9.140625" style="48"/>
    <col min="6921" max="6921" width="10.140625" style="48" customWidth="1"/>
    <col min="6922" max="6922" width="9.140625" style="48"/>
    <col min="6923" max="6923" width="4.28515625" style="48" customWidth="1"/>
    <col min="6924" max="7169" width="9.140625" style="48"/>
    <col min="7170" max="7170" width="10.7109375" style="48" customWidth="1"/>
    <col min="7171" max="7171" width="7.140625" style="48" customWidth="1"/>
    <col min="7172" max="7176" width="9.140625" style="48"/>
    <col min="7177" max="7177" width="10.140625" style="48" customWidth="1"/>
    <col min="7178" max="7178" width="9.140625" style="48"/>
    <col min="7179" max="7179" width="4.28515625" style="48" customWidth="1"/>
    <col min="7180" max="7425" width="9.140625" style="48"/>
    <col min="7426" max="7426" width="10.7109375" style="48" customWidth="1"/>
    <col min="7427" max="7427" width="7.140625" style="48" customWidth="1"/>
    <col min="7428" max="7432" width="9.140625" style="48"/>
    <col min="7433" max="7433" width="10.140625" style="48" customWidth="1"/>
    <col min="7434" max="7434" width="9.140625" style="48"/>
    <col min="7435" max="7435" width="4.28515625" style="48" customWidth="1"/>
    <col min="7436" max="7681" width="9.140625" style="48"/>
    <col min="7682" max="7682" width="10.7109375" style="48" customWidth="1"/>
    <col min="7683" max="7683" width="7.140625" style="48" customWidth="1"/>
    <col min="7684" max="7688" width="9.140625" style="48"/>
    <col min="7689" max="7689" width="10.140625" style="48" customWidth="1"/>
    <col min="7690" max="7690" width="9.140625" style="48"/>
    <col min="7691" max="7691" width="4.28515625" style="48" customWidth="1"/>
    <col min="7692" max="7937" width="9.140625" style="48"/>
    <col min="7938" max="7938" width="10.7109375" style="48" customWidth="1"/>
    <col min="7939" max="7939" width="7.140625" style="48" customWidth="1"/>
    <col min="7940" max="7944" width="9.140625" style="48"/>
    <col min="7945" max="7945" width="10.140625" style="48" customWidth="1"/>
    <col min="7946" max="7946" width="9.140625" style="48"/>
    <col min="7947" max="7947" width="4.28515625" style="48" customWidth="1"/>
    <col min="7948" max="8193" width="9.140625" style="48"/>
    <col min="8194" max="8194" width="10.7109375" style="48" customWidth="1"/>
    <col min="8195" max="8195" width="7.140625" style="48" customWidth="1"/>
    <col min="8196" max="8200" width="9.140625" style="48"/>
    <col min="8201" max="8201" width="10.140625" style="48" customWidth="1"/>
    <col min="8202" max="8202" width="9.140625" style="48"/>
    <col min="8203" max="8203" width="4.28515625" style="48" customWidth="1"/>
    <col min="8204" max="8449" width="9.140625" style="48"/>
    <col min="8450" max="8450" width="10.7109375" style="48" customWidth="1"/>
    <col min="8451" max="8451" width="7.140625" style="48" customWidth="1"/>
    <col min="8452" max="8456" width="9.140625" style="48"/>
    <col min="8457" max="8457" width="10.140625" style="48" customWidth="1"/>
    <col min="8458" max="8458" width="9.140625" style="48"/>
    <col min="8459" max="8459" width="4.28515625" style="48" customWidth="1"/>
    <col min="8460" max="8705" width="9.140625" style="48"/>
    <col min="8706" max="8706" width="10.7109375" style="48" customWidth="1"/>
    <col min="8707" max="8707" width="7.140625" style="48" customWidth="1"/>
    <col min="8708" max="8712" width="9.140625" style="48"/>
    <col min="8713" max="8713" width="10.140625" style="48" customWidth="1"/>
    <col min="8714" max="8714" width="9.140625" style="48"/>
    <col min="8715" max="8715" width="4.28515625" style="48" customWidth="1"/>
    <col min="8716" max="8961" width="9.140625" style="48"/>
    <col min="8962" max="8962" width="10.7109375" style="48" customWidth="1"/>
    <col min="8963" max="8963" width="7.140625" style="48" customWidth="1"/>
    <col min="8964" max="8968" width="9.140625" style="48"/>
    <col min="8969" max="8969" width="10.140625" style="48" customWidth="1"/>
    <col min="8970" max="8970" width="9.140625" style="48"/>
    <col min="8971" max="8971" width="4.28515625" style="48" customWidth="1"/>
    <col min="8972" max="9217" width="9.140625" style="48"/>
    <col min="9218" max="9218" width="10.7109375" style="48" customWidth="1"/>
    <col min="9219" max="9219" width="7.140625" style="48" customWidth="1"/>
    <col min="9220" max="9224" width="9.140625" style="48"/>
    <col min="9225" max="9225" width="10.140625" style="48" customWidth="1"/>
    <col min="9226" max="9226" width="9.140625" style="48"/>
    <col min="9227" max="9227" width="4.28515625" style="48" customWidth="1"/>
    <col min="9228" max="9473" width="9.140625" style="48"/>
    <col min="9474" max="9474" width="10.7109375" style="48" customWidth="1"/>
    <col min="9475" max="9475" width="7.140625" style="48" customWidth="1"/>
    <col min="9476" max="9480" width="9.140625" style="48"/>
    <col min="9481" max="9481" width="10.140625" style="48" customWidth="1"/>
    <col min="9482" max="9482" width="9.140625" style="48"/>
    <col min="9483" max="9483" width="4.28515625" style="48" customWidth="1"/>
    <col min="9484" max="9729" width="9.140625" style="48"/>
    <col min="9730" max="9730" width="10.7109375" style="48" customWidth="1"/>
    <col min="9731" max="9731" width="7.140625" style="48" customWidth="1"/>
    <col min="9732" max="9736" width="9.140625" style="48"/>
    <col min="9737" max="9737" width="10.140625" style="48" customWidth="1"/>
    <col min="9738" max="9738" width="9.140625" style="48"/>
    <col min="9739" max="9739" width="4.28515625" style="48" customWidth="1"/>
    <col min="9740" max="9985" width="9.140625" style="48"/>
    <col min="9986" max="9986" width="10.7109375" style="48" customWidth="1"/>
    <col min="9987" max="9987" width="7.140625" style="48" customWidth="1"/>
    <col min="9988" max="9992" width="9.140625" style="48"/>
    <col min="9993" max="9993" width="10.140625" style="48" customWidth="1"/>
    <col min="9994" max="9994" width="9.140625" style="48"/>
    <col min="9995" max="9995" width="4.28515625" style="48" customWidth="1"/>
    <col min="9996" max="10241" width="9.140625" style="48"/>
    <col min="10242" max="10242" width="10.7109375" style="48" customWidth="1"/>
    <col min="10243" max="10243" width="7.140625" style="48" customWidth="1"/>
    <col min="10244" max="10248" width="9.140625" style="48"/>
    <col min="10249" max="10249" width="10.140625" style="48" customWidth="1"/>
    <col min="10250" max="10250" width="9.140625" style="48"/>
    <col min="10251" max="10251" width="4.28515625" style="48" customWidth="1"/>
    <col min="10252" max="10497" width="9.140625" style="48"/>
    <col min="10498" max="10498" width="10.7109375" style="48" customWidth="1"/>
    <col min="10499" max="10499" width="7.140625" style="48" customWidth="1"/>
    <col min="10500" max="10504" width="9.140625" style="48"/>
    <col min="10505" max="10505" width="10.140625" style="48" customWidth="1"/>
    <col min="10506" max="10506" width="9.140625" style="48"/>
    <col min="10507" max="10507" width="4.28515625" style="48" customWidth="1"/>
    <col min="10508" max="10753" width="9.140625" style="48"/>
    <col min="10754" max="10754" width="10.7109375" style="48" customWidth="1"/>
    <col min="10755" max="10755" width="7.140625" style="48" customWidth="1"/>
    <col min="10756" max="10760" width="9.140625" style="48"/>
    <col min="10761" max="10761" width="10.140625" style="48" customWidth="1"/>
    <col min="10762" max="10762" width="9.140625" style="48"/>
    <col min="10763" max="10763" width="4.28515625" style="48" customWidth="1"/>
    <col min="10764" max="11009" width="9.140625" style="48"/>
    <col min="11010" max="11010" width="10.7109375" style="48" customWidth="1"/>
    <col min="11011" max="11011" width="7.140625" style="48" customWidth="1"/>
    <col min="11012" max="11016" width="9.140625" style="48"/>
    <col min="11017" max="11017" width="10.140625" style="48" customWidth="1"/>
    <col min="11018" max="11018" width="9.140625" style="48"/>
    <col min="11019" max="11019" width="4.28515625" style="48" customWidth="1"/>
    <col min="11020" max="11265" width="9.140625" style="48"/>
    <col min="11266" max="11266" width="10.7109375" style="48" customWidth="1"/>
    <col min="11267" max="11267" width="7.140625" style="48" customWidth="1"/>
    <col min="11268" max="11272" width="9.140625" style="48"/>
    <col min="11273" max="11273" width="10.140625" style="48" customWidth="1"/>
    <col min="11274" max="11274" width="9.140625" style="48"/>
    <col min="11275" max="11275" width="4.28515625" style="48" customWidth="1"/>
    <col min="11276" max="11521" width="9.140625" style="48"/>
    <col min="11522" max="11522" width="10.7109375" style="48" customWidth="1"/>
    <col min="11523" max="11523" width="7.140625" style="48" customWidth="1"/>
    <col min="11524" max="11528" width="9.140625" style="48"/>
    <col min="11529" max="11529" width="10.140625" style="48" customWidth="1"/>
    <col min="11530" max="11530" width="9.140625" style="48"/>
    <col min="11531" max="11531" width="4.28515625" style="48" customWidth="1"/>
    <col min="11532" max="11777" width="9.140625" style="48"/>
    <col min="11778" max="11778" width="10.7109375" style="48" customWidth="1"/>
    <col min="11779" max="11779" width="7.140625" style="48" customWidth="1"/>
    <col min="11780" max="11784" width="9.140625" style="48"/>
    <col min="11785" max="11785" width="10.140625" style="48" customWidth="1"/>
    <col min="11786" max="11786" width="9.140625" style="48"/>
    <col min="11787" max="11787" width="4.28515625" style="48" customWidth="1"/>
    <col min="11788" max="12033" width="9.140625" style="48"/>
    <col min="12034" max="12034" width="10.7109375" style="48" customWidth="1"/>
    <col min="12035" max="12035" width="7.140625" style="48" customWidth="1"/>
    <col min="12036" max="12040" width="9.140625" style="48"/>
    <col min="12041" max="12041" width="10.140625" style="48" customWidth="1"/>
    <col min="12042" max="12042" width="9.140625" style="48"/>
    <col min="12043" max="12043" width="4.28515625" style="48" customWidth="1"/>
    <col min="12044" max="12289" width="9.140625" style="48"/>
    <col min="12290" max="12290" width="10.7109375" style="48" customWidth="1"/>
    <col min="12291" max="12291" width="7.140625" style="48" customWidth="1"/>
    <col min="12292" max="12296" width="9.140625" style="48"/>
    <col min="12297" max="12297" width="10.140625" style="48" customWidth="1"/>
    <col min="12298" max="12298" width="9.140625" style="48"/>
    <col min="12299" max="12299" width="4.28515625" style="48" customWidth="1"/>
    <col min="12300" max="12545" width="9.140625" style="48"/>
    <col min="12546" max="12546" width="10.7109375" style="48" customWidth="1"/>
    <col min="12547" max="12547" width="7.140625" style="48" customWidth="1"/>
    <col min="12548" max="12552" width="9.140625" style="48"/>
    <col min="12553" max="12553" width="10.140625" style="48" customWidth="1"/>
    <col min="12554" max="12554" width="9.140625" style="48"/>
    <col min="12555" max="12555" width="4.28515625" style="48" customWidth="1"/>
    <col min="12556" max="12801" width="9.140625" style="48"/>
    <col min="12802" max="12802" width="10.7109375" style="48" customWidth="1"/>
    <col min="12803" max="12803" width="7.140625" style="48" customWidth="1"/>
    <col min="12804" max="12808" width="9.140625" style="48"/>
    <col min="12809" max="12809" width="10.140625" style="48" customWidth="1"/>
    <col min="12810" max="12810" width="9.140625" style="48"/>
    <col min="12811" max="12811" width="4.28515625" style="48" customWidth="1"/>
    <col min="12812" max="13057" width="9.140625" style="48"/>
    <col min="13058" max="13058" width="10.7109375" style="48" customWidth="1"/>
    <col min="13059" max="13059" width="7.140625" style="48" customWidth="1"/>
    <col min="13060" max="13064" width="9.140625" style="48"/>
    <col min="13065" max="13065" width="10.140625" style="48" customWidth="1"/>
    <col min="13066" max="13066" width="9.140625" style="48"/>
    <col min="13067" max="13067" width="4.28515625" style="48" customWidth="1"/>
    <col min="13068" max="13313" width="9.140625" style="48"/>
    <col min="13314" max="13314" width="10.7109375" style="48" customWidth="1"/>
    <col min="13315" max="13315" width="7.140625" style="48" customWidth="1"/>
    <col min="13316" max="13320" width="9.140625" style="48"/>
    <col min="13321" max="13321" width="10.140625" style="48" customWidth="1"/>
    <col min="13322" max="13322" width="9.140625" style="48"/>
    <col min="13323" max="13323" width="4.28515625" style="48" customWidth="1"/>
    <col min="13324" max="13569" width="9.140625" style="48"/>
    <col min="13570" max="13570" width="10.7109375" style="48" customWidth="1"/>
    <col min="13571" max="13571" width="7.140625" style="48" customWidth="1"/>
    <col min="13572" max="13576" width="9.140625" style="48"/>
    <col min="13577" max="13577" width="10.140625" style="48" customWidth="1"/>
    <col min="13578" max="13578" width="9.140625" style="48"/>
    <col min="13579" max="13579" width="4.28515625" style="48" customWidth="1"/>
    <col min="13580" max="13825" width="9.140625" style="48"/>
    <col min="13826" max="13826" width="10.7109375" style="48" customWidth="1"/>
    <col min="13827" max="13827" width="7.140625" style="48" customWidth="1"/>
    <col min="13828" max="13832" width="9.140625" style="48"/>
    <col min="13833" max="13833" width="10.140625" style="48" customWidth="1"/>
    <col min="13834" max="13834" width="9.140625" style="48"/>
    <col min="13835" max="13835" width="4.28515625" style="48" customWidth="1"/>
    <col min="13836" max="14081" width="9.140625" style="48"/>
    <col min="14082" max="14082" width="10.7109375" style="48" customWidth="1"/>
    <col min="14083" max="14083" width="7.140625" style="48" customWidth="1"/>
    <col min="14084" max="14088" width="9.140625" style="48"/>
    <col min="14089" max="14089" width="10.140625" style="48" customWidth="1"/>
    <col min="14090" max="14090" width="9.140625" style="48"/>
    <col min="14091" max="14091" width="4.28515625" style="48" customWidth="1"/>
    <col min="14092" max="14337" width="9.140625" style="48"/>
    <col min="14338" max="14338" width="10.7109375" style="48" customWidth="1"/>
    <col min="14339" max="14339" width="7.140625" style="48" customWidth="1"/>
    <col min="14340" max="14344" width="9.140625" style="48"/>
    <col min="14345" max="14345" width="10.140625" style="48" customWidth="1"/>
    <col min="14346" max="14346" width="9.140625" style="48"/>
    <col min="14347" max="14347" width="4.28515625" style="48" customWidth="1"/>
    <col min="14348" max="14593" width="9.140625" style="48"/>
    <col min="14594" max="14594" width="10.7109375" style="48" customWidth="1"/>
    <col min="14595" max="14595" width="7.140625" style="48" customWidth="1"/>
    <col min="14596" max="14600" width="9.140625" style="48"/>
    <col min="14601" max="14601" width="10.140625" style="48" customWidth="1"/>
    <col min="14602" max="14602" width="9.140625" style="48"/>
    <col min="14603" max="14603" width="4.28515625" style="48" customWidth="1"/>
    <col min="14604" max="14849" width="9.140625" style="48"/>
    <col min="14850" max="14850" width="10.7109375" style="48" customWidth="1"/>
    <col min="14851" max="14851" width="7.140625" style="48" customWidth="1"/>
    <col min="14852" max="14856" width="9.140625" style="48"/>
    <col min="14857" max="14857" width="10.140625" style="48" customWidth="1"/>
    <col min="14858" max="14858" width="9.140625" style="48"/>
    <col min="14859" max="14859" width="4.28515625" style="48" customWidth="1"/>
    <col min="14860" max="15105" width="9.140625" style="48"/>
    <col min="15106" max="15106" width="10.7109375" style="48" customWidth="1"/>
    <col min="15107" max="15107" width="7.140625" style="48" customWidth="1"/>
    <col min="15108" max="15112" width="9.140625" style="48"/>
    <col min="15113" max="15113" width="10.140625" style="48" customWidth="1"/>
    <col min="15114" max="15114" width="9.140625" style="48"/>
    <col min="15115" max="15115" width="4.28515625" style="48" customWidth="1"/>
    <col min="15116" max="15361" width="9.140625" style="48"/>
    <col min="15362" max="15362" width="10.7109375" style="48" customWidth="1"/>
    <col min="15363" max="15363" width="7.140625" style="48" customWidth="1"/>
    <col min="15364" max="15368" width="9.140625" style="48"/>
    <col min="15369" max="15369" width="10.140625" style="48" customWidth="1"/>
    <col min="15370" max="15370" width="9.140625" style="48"/>
    <col min="15371" max="15371" width="4.28515625" style="48" customWidth="1"/>
    <col min="15372" max="15617" width="9.140625" style="48"/>
    <col min="15618" max="15618" width="10.7109375" style="48" customWidth="1"/>
    <col min="15619" max="15619" width="7.140625" style="48" customWidth="1"/>
    <col min="15620" max="15624" width="9.140625" style="48"/>
    <col min="15625" max="15625" width="10.140625" style="48" customWidth="1"/>
    <col min="15626" max="15626" width="9.140625" style="48"/>
    <col min="15627" max="15627" width="4.28515625" style="48" customWidth="1"/>
    <col min="15628" max="15873" width="9.140625" style="48"/>
    <col min="15874" max="15874" width="10.7109375" style="48" customWidth="1"/>
    <col min="15875" max="15875" width="7.140625" style="48" customWidth="1"/>
    <col min="15876" max="15880" width="9.140625" style="48"/>
    <col min="15881" max="15881" width="10.140625" style="48" customWidth="1"/>
    <col min="15882" max="15882" width="9.140625" style="48"/>
    <col min="15883" max="15883" width="4.28515625" style="48" customWidth="1"/>
    <col min="15884" max="16129" width="9.140625" style="48"/>
    <col min="16130" max="16130" width="10.7109375" style="48" customWidth="1"/>
    <col min="16131" max="16131" width="7.140625" style="48" customWidth="1"/>
    <col min="16132" max="16136" width="9.140625" style="48"/>
    <col min="16137" max="16137" width="10.140625" style="48" customWidth="1"/>
    <col min="16138" max="16138" width="9.140625" style="48"/>
    <col min="16139" max="16139" width="4.28515625" style="48" customWidth="1"/>
    <col min="16140" max="16384" width="9.140625" style="48"/>
  </cols>
  <sheetData>
    <row r="1" spans="1:11" ht="13.5" customHeight="1">
      <c r="A1" s="365"/>
      <c r="B1" s="366"/>
      <c r="C1" s="367"/>
      <c r="D1" s="374" t="s">
        <v>877</v>
      </c>
      <c r="E1" s="374"/>
      <c r="F1" s="374"/>
      <c r="G1" s="374"/>
      <c r="H1" s="374"/>
      <c r="I1" s="374"/>
      <c r="J1" s="374"/>
      <c r="K1" s="374"/>
    </row>
    <row r="2" spans="1:11" ht="12.75" customHeight="1">
      <c r="A2" s="368"/>
      <c r="B2" s="369"/>
      <c r="C2" s="370"/>
      <c r="D2" s="374"/>
      <c r="E2" s="374"/>
      <c r="F2" s="374"/>
      <c r="G2" s="374"/>
      <c r="H2" s="374"/>
      <c r="I2" s="374"/>
      <c r="J2" s="374"/>
      <c r="K2" s="374"/>
    </row>
    <row r="3" spans="1:11" ht="12.75" customHeight="1">
      <c r="A3" s="368"/>
      <c r="B3" s="369"/>
      <c r="C3" s="370"/>
      <c r="D3" s="374"/>
      <c r="E3" s="374"/>
      <c r="F3" s="374"/>
      <c r="G3" s="374"/>
      <c r="H3" s="374"/>
      <c r="I3" s="374"/>
      <c r="J3" s="374"/>
      <c r="K3" s="374"/>
    </row>
    <row r="4" spans="1:11" ht="19.5" customHeight="1">
      <c r="A4" s="371"/>
      <c r="B4" s="372"/>
      <c r="C4" s="373"/>
      <c r="D4" s="374"/>
      <c r="E4" s="374"/>
      <c r="F4" s="374"/>
      <c r="G4" s="374"/>
      <c r="H4" s="374"/>
      <c r="I4" s="374"/>
      <c r="J4" s="374"/>
      <c r="K4" s="374"/>
    </row>
    <row r="5" spans="1:11">
      <c r="A5" s="49"/>
      <c r="B5" s="50"/>
      <c r="C5" s="50"/>
      <c r="D5" s="50"/>
      <c r="E5" s="50"/>
      <c r="F5" s="50"/>
      <c r="G5" s="50"/>
      <c r="H5" s="50"/>
      <c r="I5" s="50"/>
      <c r="J5" s="50"/>
      <c r="K5" s="51"/>
    </row>
    <row r="6" spans="1:11">
      <c r="A6" s="49"/>
      <c r="B6" s="50"/>
      <c r="C6" s="50"/>
      <c r="D6" s="50"/>
      <c r="E6" s="50"/>
      <c r="F6" s="50"/>
      <c r="G6" s="50"/>
      <c r="H6" s="50"/>
      <c r="I6" s="50"/>
      <c r="J6" s="50"/>
      <c r="K6" s="51"/>
    </row>
    <row r="7" spans="1:11">
      <c r="A7" s="49"/>
      <c r="B7" s="50"/>
      <c r="C7" s="50"/>
      <c r="D7" s="50"/>
      <c r="E7" s="50"/>
      <c r="F7" s="50"/>
      <c r="G7" s="50"/>
      <c r="H7" s="50"/>
      <c r="I7" s="50"/>
      <c r="J7" s="50"/>
      <c r="K7" s="51"/>
    </row>
    <row r="8" spans="1:11">
      <c r="A8" s="49"/>
      <c r="B8" s="50"/>
      <c r="C8" s="50"/>
      <c r="D8" s="50"/>
      <c r="E8" s="50"/>
      <c r="F8" s="50"/>
      <c r="G8" s="50"/>
      <c r="H8" s="50"/>
      <c r="I8" s="50"/>
      <c r="J8" s="50"/>
      <c r="K8" s="51"/>
    </row>
    <row r="9" spans="1:11">
      <c r="A9" s="49"/>
      <c r="B9" s="50"/>
      <c r="C9" s="50"/>
      <c r="D9" s="50"/>
      <c r="E9" s="50"/>
      <c r="F9" s="50"/>
      <c r="G9" s="50"/>
      <c r="H9" s="50"/>
      <c r="I9" s="50"/>
      <c r="J9" s="50"/>
      <c r="K9" s="51"/>
    </row>
    <row r="10" spans="1:11">
      <c r="A10" s="49"/>
      <c r="B10" s="50"/>
      <c r="C10" s="50"/>
      <c r="D10" s="50"/>
      <c r="E10" s="50"/>
      <c r="F10" s="50"/>
      <c r="G10" s="50"/>
      <c r="H10" s="50"/>
      <c r="I10" s="50"/>
      <c r="J10" s="50"/>
      <c r="K10" s="51"/>
    </row>
    <row r="11" spans="1:11">
      <c r="A11" s="49"/>
      <c r="B11" s="50"/>
      <c r="C11" s="50"/>
      <c r="D11" s="50"/>
      <c r="E11" s="50"/>
      <c r="F11" s="50"/>
      <c r="G11" s="50"/>
      <c r="H11" s="50"/>
      <c r="I11" s="50"/>
      <c r="J11" s="50"/>
      <c r="K11" s="51"/>
    </row>
    <row r="12" spans="1:11">
      <c r="A12" s="49"/>
      <c r="B12" s="50"/>
      <c r="C12" s="50"/>
      <c r="D12" s="50"/>
      <c r="E12" s="50"/>
      <c r="F12" s="50"/>
      <c r="G12" s="50"/>
      <c r="H12" s="50"/>
      <c r="I12" s="50"/>
      <c r="J12" s="50"/>
      <c r="K12" s="51"/>
    </row>
    <row r="13" spans="1:11">
      <c r="A13" s="49"/>
      <c r="B13" s="50"/>
      <c r="C13" s="50"/>
      <c r="D13" s="50"/>
      <c r="E13" s="50"/>
      <c r="F13" s="50"/>
      <c r="G13" s="50"/>
      <c r="H13" s="50"/>
      <c r="I13" s="50"/>
      <c r="J13" s="50"/>
      <c r="K13" s="51"/>
    </row>
    <row r="14" spans="1:11">
      <c r="A14" s="49"/>
      <c r="B14" s="50"/>
      <c r="C14" s="50"/>
      <c r="D14" s="50"/>
      <c r="E14" s="50"/>
      <c r="F14" s="50"/>
      <c r="G14" s="50"/>
      <c r="H14" s="50"/>
      <c r="I14" s="50"/>
      <c r="J14" s="50"/>
      <c r="K14" s="51"/>
    </row>
    <row r="15" spans="1:11">
      <c r="A15" s="49"/>
      <c r="B15" s="50"/>
      <c r="C15" s="50"/>
      <c r="D15" s="50"/>
      <c r="E15" s="50"/>
      <c r="F15" s="50"/>
      <c r="G15" s="50"/>
      <c r="H15" s="50"/>
      <c r="I15" s="50"/>
      <c r="J15" s="50"/>
      <c r="K15" s="51"/>
    </row>
    <row r="16" spans="1:11">
      <c r="A16" s="49"/>
      <c r="B16" s="50"/>
      <c r="C16" s="50"/>
      <c r="D16" s="50"/>
      <c r="E16" s="50"/>
      <c r="F16" s="50"/>
      <c r="G16" s="50"/>
      <c r="H16" s="50"/>
      <c r="I16" s="50"/>
      <c r="J16" s="50"/>
      <c r="K16" s="51"/>
    </row>
    <row r="17" spans="1:11">
      <c r="A17" s="49"/>
      <c r="B17" s="50"/>
      <c r="C17" s="50"/>
      <c r="D17" s="50"/>
      <c r="E17" s="50"/>
      <c r="F17" s="50"/>
      <c r="G17" s="50"/>
      <c r="H17" s="50"/>
      <c r="I17" s="50"/>
      <c r="J17" s="50"/>
      <c r="K17" s="51"/>
    </row>
    <row r="18" spans="1:11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1"/>
    </row>
    <row r="19" spans="1:11">
      <c r="A19" s="49"/>
      <c r="B19" s="50"/>
      <c r="C19" s="50"/>
      <c r="D19" s="50"/>
      <c r="E19" s="50"/>
      <c r="F19" s="50"/>
      <c r="G19" s="50"/>
      <c r="H19" s="50"/>
      <c r="I19" s="50"/>
      <c r="J19" s="50"/>
      <c r="K19" s="51"/>
    </row>
    <row r="20" spans="1:11">
      <c r="A20" s="49"/>
      <c r="B20" s="50"/>
      <c r="C20" s="50"/>
      <c r="D20" s="50"/>
      <c r="E20" s="50"/>
      <c r="F20" s="50"/>
      <c r="G20" s="50"/>
      <c r="H20" s="50"/>
      <c r="I20" s="50"/>
      <c r="J20" s="50"/>
      <c r="K20" s="51"/>
    </row>
    <row r="21" spans="1:11">
      <c r="A21" s="49"/>
      <c r="B21" s="50"/>
      <c r="C21" s="50"/>
      <c r="D21" s="50"/>
      <c r="E21" s="50"/>
      <c r="F21" s="50"/>
      <c r="G21" s="50"/>
      <c r="H21" s="50"/>
      <c r="I21" s="50"/>
      <c r="J21" s="50"/>
      <c r="K21" s="51"/>
    </row>
    <row r="22" spans="1:11">
      <c r="A22" s="49"/>
      <c r="B22" s="50"/>
      <c r="C22" s="50"/>
      <c r="D22" s="50"/>
      <c r="E22" s="50"/>
      <c r="F22" s="50"/>
      <c r="G22" s="50"/>
      <c r="H22" s="50"/>
      <c r="I22" s="50"/>
      <c r="J22" s="50"/>
      <c r="K22" s="51"/>
    </row>
    <row r="23" spans="1:11">
      <c r="A23" s="49"/>
      <c r="B23" s="50"/>
      <c r="C23" s="50"/>
      <c r="D23" s="50"/>
      <c r="E23" s="50"/>
      <c r="F23" s="50"/>
      <c r="G23" s="50"/>
      <c r="H23" s="50"/>
      <c r="I23" s="50"/>
      <c r="J23" s="50"/>
      <c r="K23" s="51"/>
    </row>
    <row r="24" spans="1:11">
      <c r="A24" s="49"/>
      <c r="B24" s="50"/>
      <c r="C24" s="50"/>
      <c r="D24" s="50"/>
      <c r="E24" s="50"/>
      <c r="F24" s="50"/>
      <c r="G24" s="50"/>
      <c r="H24" s="50"/>
      <c r="I24" s="50"/>
      <c r="J24" s="50"/>
      <c r="K24" s="51"/>
    </row>
    <row r="25" spans="1:11">
      <c r="A25" s="49"/>
      <c r="B25" s="50"/>
      <c r="C25" s="50"/>
      <c r="D25" s="50"/>
      <c r="E25" s="50"/>
      <c r="F25" s="50"/>
      <c r="G25" s="50"/>
      <c r="H25" s="50"/>
      <c r="I25" s="50"/>
      <c r="J25" s="50"/>
      <c r="K25" s="51"/>
    </row>
    <row r="26" spans="1:11">
      <c r="A26" s="49"/>
      <c r="B26" s="50"/>
      <c r="C26" s="50"/>
      <c r="D26" s="50"/>
      <c r="E26" s="50"/>
      <c r="F26" s="50"/>
      <c r="G26" s="50"/>
      <c r="H26" s="50"/>
      <c r="I26" s="50"/>
      <c r="J26" s="50"/>
      <c r="K26" s="51"/>
    </row>
    <row r="27" spans="1:11">
      <c r="A27" s="49"/>
      <c r="B27" s="50"/>
      <c r="C27" s="50"/>
      <c r="D27" s="50"/>
      <c r="E27" s="50"/>
      <c r="F27" s="50"/>
      <c r="G27" s="50"/>
      <c r="H27" s="50"/>
      <c r="I27" s="50"/>
      <c r="J27" s="50"/>
      <c r="K27" s="51"/>
    </row>
    <row r="28" spans="1:11">
      <c r="A28" s="49"/>
      <c r="B28" s="50"/>
      <c r="C28" s="50"/>
      <c r="D28" s="50"/>
      <c r="E28" s="50"/>
      <c r="F28" s="50"/>
      <c r="G28" s="50"/>
      <c r="H28" s="50"/>
      <c r="I28" s="50"/>
      <c r="J28" s="50"/>
      <c r="K28" s="51"/>
    </row>
    <row r="29" spans="1:11">
      <c r="A29" s="49"/>
      <c r="B29" s="50"/>
      <c r="C29" s="50"/>
      <c r="D29" s="50"/>
      <c r="E29" s="50"/>
      <c r="F29" s="50"/>
      <c r="G29" s="50"/>
      <c r="H29" s="50"/>
      <c r="I29" s="50"/>
      <c r="J29" s="50"/>
      <c r="K29" s="51"/>
    </row>
    <row r="30" spans="1:11">
      <c r="A30" s="49"/>
      <c r="B30" s="50"/>
      <c r="C30" s="50"/>
      <c r="D30" s="50"/>
      <c r="E30" s="50"/>
      <c r="F30" s="50"/>
      <c r="G30" s="50"/>
      <c r="H30" s="50"/>
      <c r="I30" s="50"/>
      <c r="J30" s="50"/>
      <c r="K30" s="51"/>
    </row>
    <row r="31" spans="1:11">
      <c r="A31" s="49"/>
      <c r="B31" s="50"/>
      <c r="C31" s="50"/>
      <c r="D31" s="50"/>
      <c r="E31" s="50"/>
      <c r="F31" s="50"/>
      <c r="G31" s="50"/>
      <c r="H31" s="50"/>
      <c r="I31" s="50"/>
      <c r="J31" s="50"/>
      <c r="K31" s="51"/>
    </row>
    <row r="32" spans="1:11">
      <c r="A32" s="49"/>
      <c r="B32" s="50"/>
      <c r="C32" s="50"/>
      <c r="D32" s="50"/>
      <c r="E32" s="50"/>
      <c r="F32" s="50"/>
      <c r="G32" s="50"/>
      <c r="H32" s="50"/>
      <c r="I32" s="50"/>
      <c r="J32" s="50"/>
      <c r="K32" s="51"/>
    </row>
    <row r="33" spans="1:11" ht="26.25">
      <c r="A33" s="49"/>
      <c r="B33" s="69" t="s">
        <v>148</v>
      </c>
      <c r="C33" s="52"/>
      <c r="D33" s="52"/>
      <c r="E33" s="52"/>
      <c r="F33" s="53"/>
      <c r="G33" s="53"/>
      <c r="H33" s="53"/>
      <c r="I33" s="50"/>
      <c r="J33" s="50"/>
      <c r="K33" s="51"/>
    </row>
    <row r="34" spans="1:11" ht="25.5">
      <c r="A34" s="49"/>
      <c r="B34" s="65" t="s">
        <v>191</v>
      </c>
      <c r="C34" s="66"/>
      <c r="D34" s="66"/>
      <c r="E34" s="66"/>
      <c r="F34" s="67"/>
      <c r="G34" s="50"/>
      <c r="H34" s="50"/>
      <c r="I34" s="50"/>
      <c r="K34" s="51"/>
    </row>
    <row r="35" spans="1:11" ht="25.5">
      <c r="A35" s="49"/>
      <c r="B35" s="54" t="s">
        <v>888</v>
      </c>
      <c r="C35" s="68"/>
      <c r="D35" s="68"/>
      <c r="E35" s="68"/>
      <c r="F35" s="66"/>
      <c r="G35" s="53"/>
      <c r="H35" s="53"/>
      <c r="I35" s="50"/>
      <c r="J35" s="50"/>
      <c r="K35" s="51"/>
    </row>
    <row r="36" spans="1:11" ht="26.25">
      <c r="A36" s="49"/>
      <c r="B36" s="54"/>
      <c r="C36" s="52"/>
      <c r="D36" s="52"/>
      <c r="E36" s="52"/>
      <c r="F36" s="53"/>
      <c r="G36" s="53"/>
      <c r="H36" s="53"/>
      <c r="I36" s="50"/>
      <c r="J36" s="50"/>
      <c r="K36" s="51"/>
    </row>
    <row r="37" spans="1:11" ht="26.25">
      <c r="A37" s="49"/>
      <c r="B37" s="52"/>
      <c r="C37" s="52"/>
      <c r="D37" s="52"/>
      <c r="E37" s="52"/>
      <c r="F37" s="53"/>
      <c r="G37" s="53"/>
      <c r="H37" s="53"/>
      <c r="I37" s="50"/>
      <c r="J37" s="50"/>
      <c r="K37" s="51"/>
    </row>
    <row r="38" spans="1:11" ht="26.25">
      <c r="A38" s="49"/>
      <c r="B38" s="55" t="s">
        <v>878</v>
      </c>
      <c r="C38" s="52"/>
      <c r="D38" s="52"/>
      <c r="E38" s="52"/>
      <c r="F38" s="53"/>
      <c r="G38" s="53"/>
      <c r="H38" s="53"/>
      <c r="I38" s="50"/>
      <c r="J38" s="50"/>
      <c r="K38" s="51"/>
    </row>
    <row r="39" spans="1:11" ht="26.25">
      <c r="A39" s="49"/>
      <c r="B39" s="56"/>
      <c r="C39" s="52"/>
      <c r="D39" s="52"/>
      <c r="E39" s="52"/>
      <c r="F39" s="53"/>
      <c r="G39" s="53"/>
      <c r="H39" s="53"/>
      <c r="I39" s="50"/>
      <c r="J39" s="50"/>
      <c r="K39" s="51"/>
    </row>
    <row r="40" spans="1:11" ht="23.25">
      <c r="A40" s="49"/>
      <c r="B40" s="56" t="s">
        <v>871</v>
      </c>
      <c r="C40" s="50"/>
      <c r="D40" s="50"/>
      <c r="E40" s="50"/>
      <c r="F40" s="50"/>
      <c r="G40" s="50"/>
      <c r="H40" s="50"/>
      <c r="I40" s="50"/>
      <c r="J40" s="50"/>
      <c r="K40" s="51"/>
    </row>
    <row r="41" spans="1:11">
      <c r="A41" s="49"/>
      <c r="B41" s="50"/>
      <c r="C41" s="50"/>
      <c r="D41" s="50"/>
      <c r="E41" s="50"/>
      <c r="F41" s="50"/>
      <c r="G41" s="50"/>
      <c r="H41" s="50"/>
      <c r="I41" s="50"/>
      <c r="J41" s="50"/>
      <c r="K41" s="51"/>
    </row>
    <row r="42" spans="1:11" ht="20.25">
      <c r="A42" s="49"/>
      <c r="B42" s="57" t="s">
        <v>145</v>
      </c>
      <c r="C42" s="50"/>
      <c r="D42" s="50"/>
      <c r="E42" s="50"/>
      <c r="F42" s="50"/>
      <c r="G42" s="50"/>
      <c r="H42" s="50"/>
      <c r="I42" s="50"/>
      <c r="J42" s="50"/>
      <c r="K42" s="51"/>
    </row>
    <row r="43" spans="1:11">
      <c r="A43" s="49"/>
      <c r="B43" s="50"/>
      <c r="C43" s="50"/>
      <c r="D43" s="50"/>
      <c r="E43" s="50"/>
      <c r="F43" s="50"/>
      <c r="G43" s="50"/>
      <c r="H43" s="50"/>
      <c r="I43" s="50"/>
      <c r="J43" s="50"/>
      <c r="K43" s="51"/>
    </row>
    <row r="44" spans="1:11" ht="20.25">
      <c r="A44" s="49"/>
      <c r="B44" s="58" t="s">
        <v>50</v>
      </c>
      <c r="C44" s="375" t="s">
        <v>15</v>
      </c>
      <c r="D44" s="375"/>
      <c r="E44" s="375"/>
      <c r="F44" s="375"/>
      <c r="G44" s="375"/>
      <c r="H44" s="375" t="s">
        <v>146</v>
      </c>
      <c r="I44" s="375"/>
      <c r="J44" s="101" t="s">
        <v>147</v>
      </c>
      <c r="K44" s="51"/>
    </row>
    <row r="45" spans="1:11" ht="33.75" customHeight="1">
      <c r="A45" s="49"/>
      <c r="B45" s="100">
        <v>1</v>
      </c>
      <c r="C45" s="376" t="s">
        <v>309</v>
      </c>
      <c r="D45" s="376"/>
      <c r="E45" s="376"/>
      <c r="F45" s="376"/>
      <c r="G45" s="376"/>
      <c r="H45" s="377" t="s">
        <v>308</v>
      </c>
      <c r="I45" s="378"/>
      <c r="J45" s="100" t="s">
        <v>157</v>
      </c>
      <c r="K45" s="51"/>
    </row>
    <row r="46" spans="1:11" ht="6.75" customHeight="1">
      <c r="A46" s="49"/>
      <c r="B46" s="59"/>
      <c r="C46" s="60"/>
      <c r="D46" s="60"/>
      <c r="E46" s="60"/>
      <c r="F46" s="60"/>
      <c r="G46" s="60"/>
      <c r="H46" s="61"/>
      <c r="I46" s="61"/>
      <c r="J46" s="59"/>
      <c r="K46" s="51"/>
    </row>
    <row r="47" spans="1:11">
      <c r="A47" s="62"/>
      <c r="B47" s="63"/>
      <c r="C47" s="63"/>
      <c r="D47" s="63"/>
      <c r="E47" s="63"/>
      <c r="F47" s="63"/>
      <c r="G47" s="63"/>
      <c r="H47" s="63"/>
      <c r="I47" s="63"/>
      <c r="J47" s="63"/>
      <c r="K47" s="64"/>
    </row>
  </sheetData>
  <mergeCells count="6">
    <mergeCell ref="A1:C4"/>
    <mergeCell ref="D1:K4"/>
    <mergeCell ref="C44:G44"/>
    <mergeCell ref="H44:I44"/>
    <mergeCell ref="C45:G45"/>
    <mergeCell ref="H45:I45"/>
  </mergeCells>
  <printOptions horizontalCentered="1" verticalCentered="1"/>
  <pageMargins left="0.27" right="0.28000000000000003" top="0.5" bottom="0.5" header="0.5" footer="0.5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U24"/>
  <sheetViews>
    <sheetView view="pageBreakPreview" topLeftCell="A4" zoomScale="48" zoomScaleNormal="40" zoomScaleSheetLayoutView="48" workbookViewId="0">
      <selection activeCell="E20" sqref="E20:E22"/>
    </sheetView>
  </sheetViews>
  <sheetFormatPr defaultColWidth="8" defaultRowHeight="12.75"/>
  <cols>
    <col min="1" max="1" width="25.85546875" style="117" customWidth="1"/>
    <col min="2" max="2" width="48.85546875" style="117" customWidth="1"/>
    <col min="3" max="3" width="61.7109375" style="117" customWidth="1"/>
    <col min="4" max="4" width="19.5703125" style="117" customWidth="1"/>
    <col min="5" max="5" width="74.42578125" style="117" customWidth="1"/>
    <col min="6" max="6" width="45.28515625" style="117" customWidth="1"/>
    <col min="7" max="7" width="35.28515625" style="117" customWidth="1"/>
    <col min="8" max="8" width="36.42578125" style="117" customWidth="1"/>
    <col min="9" max="258" width="8" style="117"/>
    <col min="259" max="259" width="22" style="117" customWidth="1"/>
    <col min="260" max="260" width="51.5703125" style="117" customWidth="1"/>
    <col min="261" max="261" width="27.28515625" style="117" customWidth="1"/>
    <col min="262" max="262" width="50.5703125" style="117" customWidth="1"/>
    <col min="263" max="263" width="24.5703125" style="117" customWidth="1"/>
    <col min="264" max="264" width="48.7109375" style="117" customWidth="1"/>
    <col min="265" max="514" width="8" style="117"/>
    <col min="515" max="515" width="22" style="117" customWidth="1"/>
    <col min="516" max="516" width="51.5703125" style="117" customWidth="1"/>
    <col min="517" max="517" width="27.28515625" style="117" customWidth="1"/>
    <col min="518" max="518" width="50.5703125" style="117" customWidth="1"/>
    <col min="519" max="519" width="24.5703125" style="117" customWidth="1"/>
    <col min="520" max="520" width="48.7109375" style="117" customWidth="1"/>
    <col min="521" max="770" width="8" style="117"/>
    <col min="771" max="771" width="22" style="117" customWidth="1"/>
    <col min="772" max="772" width="51.5703125" style="117" customWidth="1"/>
    <col min="773" max="773" width="27.28515625" style="117" customWidth="1"/>
    <col min="774" max="774" width="50.5703125" style="117" customWidth="1"/>
    <col min="775" max="775" width="24.5703125" style="117" customWidth="1"/>
    <col min="776" max="776" width="48.7109375" style="117" customWidth="1"/>
    <col min="777" max="1026" width="8" style="117"/>
    <col min="1027" max="1027" width="22" style="117" customWidth="1"/>
    <col min="1028" max="1028" width="51.5703125" style="117" customWidth="1"/>
    <col min="1029" max="1029" width="27.28515625" style="117" customWidth="1"/>
    <col min="1030" max="1030" width="50.5703125" style="117" customWidth="1"/>
    <col min="1031" max="1031" width="24.5703125" style="117" customWidth="1"/>
    <col min="1032" max="1032" width="48.7109375" style="117" customWidth="1"/>
    <col min="1033" max="1282" width="8" style="117"/>
    <col min="1283" max="1283" width="22" style="117" customWidth="1"/>
    <col min="1284" max="1284" width="51.5703125" style="117" customWidth="1"/>
    <col min="1285" max="1285" width="27.28515625" style="117" customWidth="1"/>
    <col min="1286" max="1286" width="50.5703125" style="117" customWidth="1"/>
    <col min="1287" max="1287" width="24.5703125" style="117" customWidth="1"/>
    <col min="1288" max="1288" width="48.7109375" style="117" customWidth="1"/>
    <col min="1289" max="1538" width="8" style="117"/>
    <col min="1539" max="1539" width="22" style="117" customWidth="1"/>
    <col min="1540" max="1540" width="51.5703125" style="117" customWidth="1"/>
    <col min="1541" max="1541" width="27.28515625" style="117" customWidth="1"/>
    <col min="1542" max="1542" width="50.5703125" style="117" customWidth="1"/>
    <col min="1543" max="1543" width="24.5703125" style="117" customWidth="1"/>
    <col min="1544" max="1544" width="48.7109375" style="117" customWidth="1"/>
    <col min="1545" max="1794" width="8" style="117"/>
    <col min="1795" max="1795" width="22" style="117" customWidth="1"/>
    <col min="1796" max="1796" width="51.5703125" style="117" customWidth="1"/>
    <col min="1797" max="1797" width="27.28515625" style="117" customWidth="1"/>
    <col min="1798" max="1798" width="50.5703125" style="117" customWidth="1"/>
    <col min="1799" max="1799" width="24.5703125" style="117" customWidth="1"/>
    <col min="1800" max="1800" width="48.7109375" style="117" customWidth="1"/>
    <col min="1801" max="2050" width="8" style="117"/>
    <col min="2051" max="2051" width="22" style="117" customWidth="1"/>
    <col min="2052" max="2052" width="51.5703125" style="117" customWidth="1"/>
    <col min="2053" max="2053" width="27.28515625" style="117" customWidth="1"/>
    <col min="2054" max="2054" width="50.5703125" style="117" customWidth="1"/>
    <col min="2055" max="2055" width="24.5703125" style="117" customWidth="1"/>
    <col min="2056" max="2056" width="48.7109375" style="117" customWidth="1"/>
    <col min="2057" max="2306" width="8" style="117"/>
    <col min="2307" max="2307" width="22" style="117" customWidth="1"/>
    <col min="2308" max="2308" width="51.5703125" style="117" customWidth="1"/>
    <col min="2309" max="2309" width="27.28515625" style="117" customWidth="1"/>
    <col min="2310" max="2310" width="50.5703125" style="117" customWidth="1"/>
    <col min="2311" max="2311" width="24.5703125" style="117" customWidth="1"/>
    <col min="2312" max="2312" width="48.7109375" style="117" customWidth="1"/>
    <col min="2313" max="2562" width="8" style="117"/>
    <col min="2563" max="2563" width="22" style="117" customWidth="1"/>
    <col min="2564" max="2564" width="51.5703125" style="117" customWidth="1"/>
    <col min="2565" max="2565" width="27.28515625" style="117" customWidth="1"/>
    <col min="2566" max="2566" width="50.5703125" style="117" customWidth="1"/>
    <col min="2567" max="2567" width="24.5703125" style="117" customWidth="1"/>
    <col min="2568" max="2568" width="48.7109375" style="117" customWidth="1"/>
    <col min="2569" max="2818" width="8" style="117"/>
    <col min="2819" max="2819" width="22" style="117" customWidth="1"/>
    <col min="2820" max="2820" width="51.5703125" style="117" customWidth="1"/>
    <col min="2821" max="2821" width="27.28515625" style="117" customWidth="1"/>
    <col min="2822" max="2822" width="50.5703125" style="117" customWidth="1"/>
    <col min="2823" max="2823" width="24.5703125" style="117" customWidth="1"/>
    <col min="2824" max="2824" width="48.7109375" style="117" customWidth="1"/>
    <col min="2825" max="3074" width="8" style="117"/>
    <col min="3075" max="3075" width="22" style="117" customWidth="1"/>
    <col min="3076" max="3076" width="51.5703125" style="117" customWidth="1"/>
    <col min="3077" max="3077" width="27.28515625" style="117" customWidth="1"/>
    <col min="3078" max="3078" width="50.5703125" style="117" customWidth="1"/>
    <col min="3079" max="3079" width="24.5703125" style="117" customWidth="1"/>
    <col min="3080" max="3080" width="48.7109375" style="117" customWidth="1"/>
    <col min="3081" max="3330" width="8" style="117"/>
    <col min="3331" max="3331" width="22" style="117" customWidth="1"/>
    <col min="3332" max="3332" width="51.5703125" style="117" customWidth="1"/>
    <col min="3333" max="3333" width="27.28515625" style="117" customWidth="1"/>
    <col min="3334" max="3334" width="50.5703125" style="117" customWidth="1"/>
    <col min="3335" max="3335" width="24.5703125" style="117" customWidth="1"/>
    <col min="3336" max="3336" width="48.7109375" style="117" customWidth="1"/>
    <col min="3337" max="3586" width="8" style="117"/>
    <col min="3587" max="3587" width="22" style="117" customWidth="1"/>
    <col min="3588" max="3588" width="51.5703125" style="117" customWidth="1"/>
    <col min="3589" max="3589" width="27.28515625" style="117" customWidth="1"/>
    <col min="3590" max="3590" width="50.5703125" style="117" customWidth="1"/>
    <col min="3591" max="3591" width="24.5703125" style="117" customWidth="1"/>
    <col min="3592" max="3592" width="48.7109375" style="117" customWidth="1"/>
    <col min="3593" max="3842" width="8" style="117"/>
    <col min="3843" max="3843" width="22" style="117" customWidth="1"/>
    <col min="3844" max="3844" width="51.5703125" style="117" customWidth="1"/>
    <col min="3845" max="3845" width="27.28515625" style="117" customWidth="1"/>
    <col min="3846" max="3846" width="50.5703125" style="117" customWidth="1"/>
    <col min="3847" max="3847" width="24.5703125" style="117" customWidth="1"/>
    <col min="3848" max="3848" width="48.7109375" style="117" customWidth="1"/>
    <col min="3849" max="4098" width="8" style="117"/>
    <col min="4099" max="4099" width="22" style="117" customWidth="1"/>
    <col min="4100" max="4100" width="51.5703125" style="117" customWidth="1"/>
    <col min="4101" max="4101" width="27.28515625" style="117" customWidth="1"/>
    <col min="4102" max="4102" width="50.5703125" style="117" customWidth="1"/>
    <col min="4103" max="4103" width="24.5703125" style="117" customWidth="1"/>
    <col min="4104" max="4104" width="48.7109375" style="117" customWidth="1"/>
    <col min="4105" max="4354" width="8" style="117"/>
    <col min="4355" max="4355" width="22" style="117" customWidth="1"/>
    <col min="4356" max="4356" width="51.5703125" style="117" customWidth="1"/>
    <col min="4357" max="4357" width="27.28515625" style="117" customWidth="1"/>
    <col min="4358" max="4358" width="50.5703125" style="117" customWidth="1"/>
    <col min="4359" max="4359" width="24.5703125" style="117" customWidth="1"/>
    <col min="4360" max="4360" width="48.7109375" style="117" customWidth="1"/>
    <col min="4361" max="4610" width="8" style="117"/>
    <col min="4611" max="4611" width="22" style="117" customWidth="1"/>
    <col min="4612" max="4612" width="51.5703125" style="117" customWidth="1"/>
    <col min="4613" max="4613" width="27.28515625" style="117" customWidth="1"/>
    <col min="4614" max="4614" width="50.5703125" style="117" customWidth="1"/>
    <col min="4615" max="4615" width="24.5703125" style="117" customWidth="1"/>
    <col min="4616" max="4616" width="48.7109375" style="117" customWidth="1"/>
    <col min="4617" max="4866" width="8" style="117"/>
    <col min="4867" max="4867" width="22" style="117" customWidth="1"/>
    <col min="4868" max="4868" width="51.5703125" style="117" customWidth="1"/>
    <col min="4869" max="4869" width="27.28515625" style="117" customWidth="1"/>
    <col min="4870" max="4870" width="50.5703125" style="117" customWidth="1"/>
    <col min="4871" max="4871" width="24.5703125" style="117" customWidth="1"/>
    <col min="4872" max="4872" width="48.7109375" style="117" customWidth="1"/>
    <col min="4873" max="5122" width="8" style="117"/>
    <col min="5123" max="5123" width="22" style="117" customWidth="1"/>
    <col min="5124" max="5124" width="51.5703125" style="117" customWidth="1"/>
    <col min="5125" max="5125" width="27.28515625" style="117" customWidth="1"/>
    <col min="5126" max="5126" width="50.5703125" style="117" customWidth="1"/>
    <col min="5127" max="5127" width="24.5703125" style="117" customWidth="1"/>
    <col min="5128" max="5128" width="48.7109375" style="117" customWidth="1"/>
    <col min="5129" max="5378" width="8" style="117"/>
    <col min="5379" max="5379" width="22" style="117" customWidth="1"/>
    <col min="5380" max="5380" width="51.5703125" style="117" customWidth="1"/>
    <col min="5381" max="5381" width="27.28515625" style="117" customWidth="1"/>
    <col min="5382" max="5382" width="50.5703125" style="117" customWidth="1"/>
    <col min="5383" max="5383" width="24.5703125" style="117" customWidth="1"/>
    <col min="5384" max="5384" width="48.7109375" style="117" customWidth="1"/>
    <col min="5385" max="5634" width="8" style="117"/>
    <col min="5635" max="5635" width="22" style="117" customWidth="1"/>
    <col min="5636" max="5636" width="51.5703125" style="117" customWidth="1"/>
    <col min="5637" max="5637" width="27.28515625" style="117" customWidth="1"/>
    <col min="5638" max="5638" width="50.5703125" style="117" customWidth="1"/>
    <col min="5639" max="5639" width="24.5703125" style="117" customWidth="1"/>
    <col min="5640" max="5640" width="48.7109375" style="117" customWidth="1"/>
    <col min="5641" max="5890" width="8" style="117"/>
    <col min="5891" max="5891" width="22" style="117" customWidth="1"/>
    <col min="5892" max="5892" width="51.5703125" style="117" customWidth="1"/>
    <col min="5893" max="5893" width="27.28515625" style="117" customWidth="1"/>
    <col min="5894" max="5894" width="50.5703125" style="117" customWidth="1"/>
    <col min="5895" max="5895" width="24.5703125" style="117" customWidth="1"/>
    <col min="5896" max="5896" width="48.7109375" style="117" customWidth="1"/>
    <col min="5897" max="6146" width="8" style="117"/>
    <col min="6147" max="6147" width="22" style="117" customWidth="1"/>
    <col min="6148" max="6148" width="51.5703125" style="117" customWidth="1"/>
    <col min="6149" max="6149" width="27.28515625" style="117" customWidth="1"/>
    <col min="6150" max="6150" width="50.5703125" style="117" customWidth="1"/>
    <col min="6151" max="6151" width="24.5703125" style="117" customWidth="1"/>
    <col min="6152" max="6152" width="48.7109375" style="117" customWidth="1"/>
    <col min="6153" max="6402" width="8" style="117"/>
    <col min="6403" max="6403" width="22" style="117" customWidth="1"/>
    <col min="6404" max="6404" width="51.5703125" style="117" customWidth="1"/>
    <col min="6405" max="6405" width="27.28515625" style="117" customWidth="1"/>
    <col min="6406" max="6406" width="50.5703125" style="117" customWidth="1"/>
    <col min="6407" max="6407" width="24.5703125" style="117" customWidth="1"/>
    <col min="6408" max="6408" width="48.7109375" style="117" customWidth="1"/>
    <col min="6409" max="6658" width="8" style="117"/>
    <col min="6659" max="6659" width="22" style="117" customWidth="1"/>
    <col min="6660" max="6660" width="51.5703125" style="117" customWidth="1"/>
    <col min="6661" max="6661" width="27.28515625" style="117" customWidth="1"/>
    <col min="6662" max="6662" width="50.5703125" style="117" customWidth="1"/>
    <col min="6663" max="6663" width="24.5703125" style="117" customWidth="1"/>
    <col min="6664" max="6664" width="48.7109375" style="117" customWidth="1"/>
    <col min="6665" max="6914" width="8" style="117"/>
    <col min="6915" max="6915" width="22" style="117" customWidth="1"/>
    <col min="6916" max="6916" width="51.5703125" style="117" customWidth="1"/>
    <col min="6917" max="6917" width="27.28515625" style="117" customWidth="1"/>
    <col min="6918" max="6918" width="50.5703125" style="117" customWidth="1"/>
    <col min="6919" max="6919" width="24.5703125" style="117" customWidth="1"/>
    <col min="6920" max="6920" width="48.7109375" style="117" customWidth="1"/>
    <col min="6921" max="7170" width="8" style="117"/>
    <col min="7171" max="7171" width="22" style="117" customWidth="1"/>
    <col min="7172" max="7172" width="51.5703125" style="117" customWidth="1"/>
    <col min="7173" max="7173" width="27.28515625" style="117" customWidth="1"/>
    <col min="7174" max="7174" width="50.5703125" style="117" customWidth="1"/>
    <col min="7175" max="7175" width="24.5703125" style="117" customWidth="1"/>
    <col min="7176" max="7176" width="48.7109375" style="117" customWidth="1"/>
    <col min="7177" max="7426" width="8" style="117"/>
    <col min="7427" max="7427" width="22" style="117" customWidth="1"/>
    <col min="7428" max="7428" width="51.5703125" style="117" customWidth="1"/>
    <col min="7429" max="7429" width="27.28515625" style="117" customWidth="1"/>
    <col min="7430" max="7430" width="50.5703125" style="117" customWidth="1"/>
    <col min="7431" max="7431" width="24.5703125" style="117" customWidth="1"/>
    <col min="7432" max="7432" width="48.7109375" style="117" customWidth="1"/>
    <col min="7433" max="7682" width="8" style="117"/>
    <col min="7683" max="7683" width="22" style="117" customWidth="1"/>
    <col min="7684" max="7684" width="51.5703125" style="117" customWidth="1"/>
    <col min="7685" max="7685" width="27.28515625" style="117" customWidth="1"/>
    <col min="7686" max="7686" width="50.5703125" style="117" customWidth="1"/>
    <col min="7687" max="7687" width="24.5703125" style="117" customWidth="1"/>
    <col min="7688" max="7688" width="48.7109375" style="117" customWidth="1"/>
    <col min="7689" max="7938" width="8" style="117"/>
    <col min="7939" max="7939" width="22" style="117" customWidth="1"/>
    <col min="7940" max="7940" width="51.5703125" style="117" customWidth="1"/>
    <col min="7941" max="7941" width="27.28515625" style="117" customWidth="1"/>
    <col min="7942" max="7942" width="50.5703125" style="117" customWidth="1"/>
    <col min="7943" max="7943" width="24.5703125" style="117" customWidth="1"/>
    <col min="7944" max="7944" width="48.7109375" style="117" customWidth="1"/>
    <col min="7945" max="8194" width="8" style="117"/>
    <col min="8195" max="8195" width="22" style="117" customWidth="1"/>
    <col min="8196" max="8196" width="51.5703125" style="117" customWidth="1"/>
    <col min="8197" max="8197" width="27.28515625" style="117" customWidth="1"/>
    <col min="8198" max="8198" width="50.5703125" style="117" customWidth="1"/>
    <col min="8199" max="8199" width="24.5703125" style="117" customWidth="1"/>
    <col min="8200" max="8200" width="48.7109375" style="117" customWidth="1"/>
    <col min="8201" max="8450" width="8" style="117"/>
    <col min="8451" max="8451" width="22" style="117" customWidth="1"/>
    <col min="8452" max="8452" width="51.5703125" style="117" customWidth="1"/>
    <col min="8453" max="8453" width="27.28515625" style="117" customWidth="1"/>
    <col min="8454" max="8454" width="50.5703125" style="117" customWidth="1"/>
    <col min="8455" max="8455" width="24.5703125" style="117" customWidth="1"/>
    <col min="8456" max="8456" width="48.7109375" style="117" customWidth="1"/>
    <col min="8457" max="8706" width="8" style="117"/>
    <col min="8707" max="8707" width="22" style="117" customWidth="1"/>
    <col min="8708" max="8708" width="51.5703125" style="117" customWidth="1"/>
    <col min="8709" max="8709" width="27.28515625" style="117" customWidth="1"/>
    <col min="8710" max="8710" width="50.5703125" style="117" customWidth="1"/>
    <col min="8711" max="8711" width="24.5703125" style="117" customWidth="1"/>
    <col min="8712" max="8712" width="48.7109375" style="117" customWidth="1"/>
    <col min="8713" max="8962" width="8" style="117"/>
    <col min="8963" max="8963" width="22" style="117" customWidth="1"/>
    <col min="8964" max="8964" width="51.5703125" style="117" customWidth="1"/>
    <col min="8965" max="8965" width="27.28515625" style="117" customWidth="1"/>
    <col min="8966" max="8966" width="50.5703125" style="117" customWidth="1"/>
    <col min="8967" max="8967" width="24.5703125" style="117" customWidth="1"/>
    <col min="8968" max="8968" width="48.7109375" style="117" customWidth="1"/>
    <col min="8969" max="9218" width="8" style="117"/>
    <col min="9219" max="9219" width="22" style="117" customWidth="1"/>
    <col min="9220" max="9220" width="51.5703125" style="117" customWidth="1"/>
    <col min="9221" max="9221" width="27.28515625" style="117" customWidth="1"/>
    <col min="9222" max="9222" width="50.5703125" style="117" customWidth="1"/>
    <col min="9223" max="9223" width="24.5703125" style="117" customWidth="1"/>
    <col min="9224" max="9224" width="48.7109375" style="117" customWidth="1"/>
    <col min="9225" max="9474" width="8" style="117"/>
    <col min="9475" max="9475" width="22" style="117" customWidth="1"/>
    <col min="9476" max="9476" width="51.5703125" style="117" customWidth="1"/>
    <col min="9477" max="9477" width="27.28515625" style="117" customWidth="1"/>
    <col min="9478" max="9478" width="50.5703125" style="117" customWidth="1"/>
    <col min="9479" max="9479" width="24.5703125" style="117" customWidth="1"/>
    <col min="9480" max="9480" width="48.7109375" style="117" customWidth="1"/>
    <col min="9481" max="9730" width="8" style="117"/>
    <col min="9731" max="9731" width="22" style="117" customWidth="1"/>
    <col min="9732" max="9732" width="51.5703125" style="117" customWidth="1"/>
    <col min="9733" max="9733" width="27.28515625" style="117" customWidth="1"/>
    <col min="9734" max="9734" width="50.5703125" style="117" customWidth="1"/>
    <col min="9735" max="9735" width="24.5703125" style="117" customWidth="1"/>
    <col min="9736" max="9736" width="48.7109375" style="117" customWidth="1"/>
    <col min="9737" max="9986" width="8" style="117"/>
    <col min="9987" max="9987" width="22" style="117" customWidth="1"/>
    <col min="9988" max="9988" width="51.5703125" style="117" customWidth="1"/>
    <col min="9989" max="9989" width="27.28515625" style="117" customWidth="1"/>
    <col min="9990" max="9990" width="50.5703125" style="117" customWidth="1"/>
    <col min="9991" max="9991" width="24.5703125" style="117" customWidth="1"/>
    <col min="9992" max="9992" width="48.7109375" style="117" customWidth="1"/>
    <col min="9993" max="10242" width="8" style="117"/>
    <col min="10243" max="10243" width="22" style="117" customWidth="1"/>
    <col min="10244" max="10244" width="51.5703125" style="117" customWidth="1"/>
    <col min="10245" max="10245" width="27.28515625" style="117" customWidth="1"/>
    <col min="10246" max="10246" width="50.5703125" style="117" customWidth="1"/>
    <col min="10247" max="10247" width="24.5703125" style="117" customWidth="1"/>
    <col min="10248" max="10248" width="48.7109375" style="117" customWidth="1"/>
    <col min="10249" max="10498" width="8" style="117"/>
    <col min="10499" max="10499" width="22" style="117" customWidth="1"/>
    <col min="10500" max="10500" width="51.5703125" style="117" customWidth="1"/>
    <col min="10501" max="10501" width="27.28515625" style="117" customWidth="1"/>
    <col min="10502" max="10502" width="50.5703125" style="117" customWidth="1"/>
    <col min="10503" max="10503" width="24.5703125" style="117" customWidth="1"/>
    <col min="10504" max="10504" width="48.7109375" style="117" customWidth="1"/>
    <col min="10505" max="10754" width="8" style="117"/>
    <col min="10755" max="10755" width="22" style="117" customWidth="1"/>
    <col min="10756" max="10756" width="51.5703125" style="117" customWidth="1"/>
    <col min="10757" max="10757" width="27.28515625" style="117" customWidth="1"/>
    <col min="10758" max="10758" width="50.5703125" style="117" customWidth="1"/>
    <col min="10759" max="10759" width="24.5703125" style="117" customWidth="1"/>
    <col min="10760" max="10760" width="48.7109375" style="117" customWidth="1"/>
    <col min="10761" max="11010" width="8" style="117"/>
    <col min="11011" max="11011" width="22" style="117" customWidth="1"/>
    <col min="11012" max="11012" width="51.5703125" style="117" customWidth="1"/>
    <col min="11013" max="11013" width="27.28515625" style="117" customWidth="1"/>
    <col min="11014" max="11014" width="50.5703125" style="117" customWidth="1"/>
    <col min="11015" max="11015" width="24.5703125" style="117" customWidth="1"/>
    <col min="11016" max="11016" width="48.7109375" style="117" customWidth="1"/>
    <col min="11017" max="11266" width="8" style="117"/>
    <col min="11267" max="11267" width="22" style="117" customWidth="1"/>
    <col min="11268" max="11268" width="51.5703125" style="117" customWidth="1"/>
    <col min="11269" max="11269" width="27.28515625" style="117" customWidth="1"/>
    <col min="11270" max="11270" width="50.5703125" style="117" customWidth="1"/>
    <col min="11271" max="11271" width="24.5703125" style="117" customWidth="1"/>
    <col min="11272" max="11272" width="48.7109375" style="117" customWidth="1"/>
    <col min="11273" max="11522" width="8" style="117"/>
    <col min="11523" max="11523" width="22" style="117" customWidth="1"/>
    <col min="11524" max="11524" width="51.5703125" style="117" customWidth="1"/>
    <col min="11525" max="11525" width="27.28515625" style="117" customWidth="1"/>
    <col min="11526" max="11526" width="50.5703125" style="117" customWidth="1"/>
    <col min="11527" max="11527" width="24.5703125" style="117" customWidth="1"/>
    <col min="11528" max="11528" width="48.7109375" style="117" customWidth="1"/>
    <col min="11529" max="11778" width="8" style="117"/>
    <col min="11779" max="11779" width="22" style="117" customWidth="1"/>
    <col min="11780" max="11780" width="51.5703125" style="117" customWidth="1"/>
    <col min="11781" max="11781" width="27.28515625" style="117" customWidth="1"/>
    <col min="11782" max="11782" width="50.5703125" style="117" customWidth="1"/>
    <col min="11783" max="11783" width="24.5703125" style="117" customWidth="1"/>
    <col min="11784" max="11784" width="48.7109375" style="117" customWidth="1"/>
    <col min="11785" max="12034" width="8" style="117"/>
    <col min="12035" max="12035" width="22" style="117" customWidth="1"/>
    <col min="12036" max="12036" width="51.5703125" style="117" customWidth="1"/>
    <col min="12037" max="12037" width="27.28515625" style="117" customWidth="1"/>
    <col min="12038" max="12038" width="50.5703125" style="117" customWidth="1"/>
    <col min="12039" max="12039" width="24.5703125" style="117" customWidth="1"/>
    <col min="12040" max="12040" width="48.7109375" style="117" customWidth="1"/>
    <col min="12041" max="12290" width="8" style="117"/>
    <col min="12291" max="12291" width="22" style="117" customWidth="1"/>
    <col min="12292" max="12292" width="51.5703125" style="117" customWidth="1"/>
    <col min="12293" max="12293" width="27.28515625" style="117" customWidth="1"/>
    <col min="12294" max="12294" width="50.5703125" style="117" customWidth="1"/>
    <col min="12295" max="12295" width="24.5703125" style="117" customWidth="1"/>
    <col min="12296" max="12296" width="48.7109375" style="117" customWidth="1"/>
    <col min="12297" max="12546" width="8" style="117"/>
    <col min="12547" max="12547" width="22" style="117" customWidth="1"/>
    <col min="12548" max="12548" width="51.5703125" style="117" customWidth="1"/>
    <col min="12549" max="12549" width="27.28515625" style="117" customWidth="1"/>
    <col min="12550" max="12550" width="50.5703125" style="117" customWidth="1"/>
    <col min="12551" max="12551" width="24.5703125" style="117" customWidth="1"/>
    <col min="12552" max="12552" width="48.7109375" style="117" customWidth="1"/>
    <col min="12553" max="12802" width="8" style="117"/>
    <col min="12803" max="12803" width="22" style="117" customWidth="1"/>
    <col min="12804" max="12804" width="51.5703125" style="117" customWidth="1"/>
    <col min="12805" max="12805" width="27.28515625" style="117" customWidth="1"/>
    <col min="12806" max="12806" width="50.5703125" style="117" customWidth="1"/>
    <col min="12807" max="12807" width="24.5703125" style="117" customWidth="1"/>
    <col min="12808" max="12808" width="48.7109375" style="117" customWidth="1"/>
    <col min="12809" max="13058" width="8" style="117"/>
    <col min="13059" max="13059" width="22" style="117" customWidth="1"/>
    <col min="13060" max="13060" width="51.5703125" style="117" customWidth="1"/>
    <col min="13061" max="13061" width="27.28515625" style="117" customWidth="1"/>
    <col min="13062" max="13062" width="50.5703125" style="117" customWidth="1"/>
    <col min="13063" max="13063" width="24.5703125" style="117" customWidth="1"/>
    <col min="13064" max="13064" width="48.7109375" style="117" customWidth="1"/>
    <col min="13065" max="13314" width="8" style="117"/>
    <col min="13315" max="13315" width="22" style="117" customWidth="1"/>
    <col min="13316" max="13316" width="51.5703125" style="117" customWidth="1"/>
    <col min="13317" max="13317" width="27.28515625" style="117" customWidth="1"/>
    <col min="13318" max="13318" width="50.5703125" style="117" customWidth="1"/>
    <col min="13319" max="13319" width="24.5703125" style="117" customWidth="1"/>
    <col min="13320" max="13320" width="48.7109375" style="117" customWidth="1"/>
    <col min="13321" max="13570" width="8" style="117"/>
    <col min="13571" max="13571" width="22" style="117" customWidth="1"/>
    <col min="13572" max="13572" width="51.5703125" style="117" customWidth="1"/>
    <col min="13573" max="13573" width="27.28515625" style="117" customWidth="1"/>
    <col min="13574" max="13574" width="50.5703125" style="117" customWidth="1"/>
    <col min="13575" max="13575" width="24.5703125" style="117" customWidth="1"/>
    <col min="13576" max="13576" width="48.7109375" style="117" customWidth="1"/>
    <col min="13577" max="13826" width="8" style="117"/>
    <col min="13827" max="13827" width="22" style="117" customWidth="1"/>
    <col min="13828" max="13828" width="51.5703125" style="117" customWidth="1"/>
    <col min="13829" max="13829" width="27.28515625" style="117" customWidth="1"/>
    <col min="13830" max="13830" width="50.5703125" style="117" customWidth="1"/>
    <col min="13831" max="13831" width="24.5703125" style="117" customWidth="1"/>
    <col min="13832" max="13832" width="48.7109375" style="117" customWidth="1"/>
    <col min="13833" max="14082" width="8" style="117"/>
    <col min="14083" max="14083" width="22" style="117" customWidth="1"/>
    <col min="14084" max="14084" width="51.5703125" style="117" customWidth="1"/>
    <col min="14085" max="14085" width="27.28515625" style="117" customWidth="1"/>
    <col min="14086" max="14086" width="50.5703125" style="117" customWidth="1"/>
    <col min="14087" max="14087" width="24.5703125" style="117" customWidth="1"/>
    <col min="14088" max="14088" width="48.7109375" style="117" customWidth="1"/>
    <col min="14089" max="14338" width="8" style="117"/>
    <col min="14339" max="14339" width="22" style="117" customWidth="1"/>
    <col min="14340" max="14340" width="51.5703125" style="117" customWidth="1"/>
    <col min="14341" max="14341" width="27.28515625" style="117" customWidth="1"/>
    <col min="14342" max="14342" width="50.5703125" style="117" customWidth="1"/>
    <col min="14343" max="14343" width="24.5703125" style="117" customWidth="1"/>
    <col min="14344" max="14344" width="48.7109375" style="117" customWidth="1"/>
    <col min="14345" max="14594" width="8" style="117"/>
    <col min="14595" max="14595" width="22" style="117" customWidth="1"/>
    <col min="14596" max="14596" width="51.5703125" style="117" customWidth="1"/>
    <col min="14597" max="14597" width="27.28515625" style="117" customWidth="1"/>
    <col min="14598" max="14598" width="50.5703125" style="117" customWidth="1"/>
    <col min="14599" max="14599" width="24.5703125" style="117" customWidth="1"/>
    <col min="14600" max="14600" width="48.7109375" style="117" customWidth="1"/>
    <col min="14601" max="14850" width="8" style="117"/>
    <col min="14851" max="14851" width="22" style="117" customWidth="1"/>
    <col min="14852" max="14852" width="51.5703125" style="117" customWidth="1"/>
    <col min="14853" max="14853" width="27.28515625" style="117" customWidth="1"/>
    <col min="14854" max="14854" width="50.5703125" style="117" customWidth="1"/>
    <col min="14855" max="14855" width="24.5703125" style="117" customWidth="1"/>
    <col min="14856" max="14856" width="48.7109375" style="117" customWidth="1"/>
    <col min="14857" max="15106" width="8" style="117"/>
    <col min="15107" max="15107" width="22" style="117" customWidth="1"/>
    <col min="15108" max="15108" width="51.5703125" style="117" customWidth="1"/>
    <col min="15109" max="15109" width="27.28515625" style="117" customWidth="1"/>
    <col min="15110" max="15110" width="50.5703125" style="117" customWidth="1"/>
    <col min="15111" max="15111" width="24.5703125" style="117" customWidth="1"/>
    <col min="15112" max="15112" width="48.7109375" style="117" customWidth="1"/>
    <col min="15113" max="15362" width="8" style="117"/>
    <col min="15363" max="15363" width="22" style="117" customWidth="1"/>
    <col min="15364" max="15364" width="51.5703125" style="117" customWidth="1"/>
    <col min="15365" max="15365" width="27.28515625" style="117" customWidth="1"/>
    <col min="15366" max="15366" width="50.5703125" style="117" customWidth="1"/>
    <col min="15367" max="15367" width="24.5703125" style="117" customWidth="1"/>
    <col min="15368" max="15368" width="48.7109375" style="117" customWidth="1"/>
    <col min="15369" max="15618" width="8" style="117"/>
    <col min="15619" max="15619" width="22" style="117" customWidth="1"/>
    <col min="15620" max="15620" width="51.5703125" style="117" customWidth="1"/>
    <col min="15621" max="15621" width="27.28515625" style="117" customWidth="1"/>
    <col min="15622" max="15622" width="50.5703125" style="117" customWidth="1"/>
    <col min="15623" max="15623" width="24.5703125" style="117" customWidth="1"/>
    <col min="15624" max="15624" width="48.7109375" style="117" customWidth="1"/>
    <col min="15625" max="15874" width="8" style="117"/>
    <col min="15875" max="15875" width="22" style="117" customWidth="1"/>
    <col min="15876" max="15876" width="51.5703125" style="117" customWidth="1"/>
    <col min="15877" max="15877" width="27.28515625" style="117" customWidth="1"/>
    <col min="15878" max="15878" width="50.5703125" style="117" customWidth="1"/>
    <col min="15879" max="15879" width="24.5703125" style="117" customWidth="1"/>
    <col min="15880" max="15880" width="48.7109375" style="117" customWidth="1"/>
    <col min="15881" max="16130" width="8" style="117"/>
    <col min="16131" max="16131" width="22" style="117" customWidth="1"/>
    <col min="16132" max="16132" width="51.5703125" style="117" customWidth="1"/>
    <col min="16133" max="16133" width="27.28515625" style="117" customWidth="1"/>
    <col min="16134" max="16134" width="50.5703125" style="117" customWidth="1"/>
    <col min="16135" max="16135" width="24.5703125" style="117" customWidth="1"/>
    <col min="16136" max="16136" width="48.7109375" style="117" customWidth="1"/>
    <col min="16137" max="16384" width="8" style="117"/>
  </cols>
  <sheetData>
    <row r="1" spans="1:8" ht="32.25" customHeight="1">
      <c r="A1" s="681"/>
      <c r="B1" s="683" t="s">
        <v>278</v>
      </c>
      <c r="C1" s="683"/>
      <c r="D1" s="683"/>
      <c r="E1" s="683"/>
      <c r="F1" s="683"/>
      <c r="G1" s="115" t="s">
        <v>0</v>
      </c>
      <c r="H1" s="116" t="s">
        <v>279</v>
      </c>
    </row>
    <row r="2" spans="1:8" ht="32.25" customHeight="1">
      <c r="A2" s="682"/>
      <c r="B2" s="684"/>
      <c r="C2" s="684"/>
      <c r="D2" s="684"/>
      <c r="E2" s="684"/>
      <c r="F2" s="684"/>
      <c r="G2" s="118" t="s">
        <v>1</v>
      </c>
      <c r="H2" s="119" t="s">
        <v>280</v>
      </c>
    </row>
    <row r="3" spans="1:8" ht="32.25" customHeight="1">
      <c r="A3" s="682"/>
      <c r="B3" s="684"/>
      <c r="C3" s="684"/>
      <c r="D3" s="684"/>
      <c r="E3" s="684"/>
      <c r="F3" s="684"/>
      <c r="G3" s="118" t="s">
        <v>2</v>
      </c>
      <c r="H3" s="119" t="s">
        <v>281</v>
      </c>
    </row>
    <row r="4" spans="1:8" ht="32.25" customHeight="1">
      <c r="A4" s="682"/>
      <c r="B4" s="684"/>
      <c r="C4" s="684"/>
      <c r="D4" s="684"/>
      <c r="E4" s="684"/>
      <c r="F4" s="684"/>
      <c r="G4" s="118" t="s">
        <v>3</v>
      </c>
      <c r="H4" s="119" t="s">
        <v>4</v>
      </c>
    </row>
    <row r="5" spans="1:8" ht="44.25" customHeight="1">
      <c r="A5" s="685" t="s">
        <v>282</v>
      </c>
      <c r="B5" s="685"/>
      <c r="C5" s="685"/>
      <c r="D5" s="685"/>
      <c r="E5" s="686" t="s">
        <v>360</v>
      </c>
      <c r="F5" s="688" t="s">
        <v>283</v>
      </c>
      <c r="G5" s="689"/>
      <c r="H5" s="690"/>
    </row>
    <row r="6" spans="1:8" ht="44.25" customHeight="1">
      <c r="A6" s="691" t="s">
        <v>359</v>
      </c>
      <c r="B6" s="691"/>
      <c r="C6" s="691"/>
      <c r="D6" s="691"/>
      <c r="E6" s="687"/>
      <c r="F6" s="688" t="s">
        <v>284</v>
      </c>
      <c r="G6" s="689"/>
      <c r="H6" s="690"/>
    </row>
    <row r="7" spans="1:8" ht="45" customHeight="1">
      <c r="A7" s="120" t="s">
        <v>285</v>
      </c>
      <c r="B7" s="121" t="s">
        <v>286</v>
      </c>
      <c r="C7" s="121" t="s">
        <v>287</v>
      </c>
      <c r="D7" s="121" t="s">
        <v>288</v>
      </c>
      <c r="E7" s="121" t="s">
        <v>289</v>
      </c>
      <c r="F7" s="121" t="s">
        <v>290</v>
      </c>
      <c r="G7" s="671" t="s">
        <v>291</v>
      </c>
      <c r="H7" s="672"/>
    </row>
    <row r="8" spans="1:8" s="124" customFormat="1" ht="62.25" customHeight="1">
      <c r="A8" s="122">
        <v>1</v>
      </c>
      <c r="B8" s="122" t="s">
        <v>249</v>
      </c>
      <c r="C8" s="122" t="s">
        <v>255</v>
      </c>
      <c r="D8" s="123" t="s">
        <v>292</v>
      </c>
      <c r="E8" s="122" t="s">
        <v>304</v>
      </c>
      <c r="F8" s="122" t="s">
        <v>293</v>
      </c>
      <c r="G8" s="673" t="s">
        <v>294</v>
      </c>
      <c r="H8" s="674"/>
    </row>
    <row r="9" spans="1:8" s="124" customFormat="1" ht="62.25" customHeight="1">
      <c r="A9" s="122">
        <v>2</v>
      </c>
      <c r="B9" s="122" t="s">
        <v>257</v>
      </c>
      <c r="C9" s="122" t="s">
        <v>295</v>
      </c>
      <c r="D9" s="123" t="s">
        <v>292</v>
      </c>
      <c r="E9" s="122" t="s">
        <v>304</v>
      </c>
      <c r="F9" s="122" t="s">
        <v>293</v>
      </c>
      <c r="G9" s="673"/>
      <c r="H9" s="674"/>
    </row>
    <row r="10" spans="1:8" s="124" customFormat="1" ht="62.25" customHeight="1">
      <c r="A10" s="122">
        <v>3</v>
      </c>
      <c r="B10" s="122" t="s">
        <v>256</v>
      </c>
      <c r="C10" s="122" t="s">
        <v>368</v>
      </c>
      <c r="D10" s="123" t="s">
        <v>292</v>
      </c>
      <c r="E10" s="122" t="s">
        <v>304</v>
      </c>
      <c r="F10" s="122" t="s">
        <v>293</v>
      </c>
      <c r="G10" s="673"/>
      <c r="H10" s="674"/>
    </row>
    <row r="11" spans="1:8" s="124" customFormat="1" ht="62.25" customHeight="1">
      <c r="A11" s="122">
        <v>4</v>
      </c>
      <c r="B11" s="122" t="s">
        <v>296</v>
      </c>
      <c r="C11" s="122" t="s">
        <v>250</v>
      </c>
      <c r="D11" s="123" t="s">
        <v>292</v>
      </c>
      <c r="E11" s="122" t="s">
        <v>304</v>
      </c>
      <c r="F11" s="122" t="s">
        <v>293</v>
      </c>
      <c r="G11" s="673"/>
      <c r="H11" s="674"/>
    </row>
    <row r="12" spans="1:8" s="124" customFormat="1" ht="62.25" customHeight="1">
      <c r="A12" s="122">
        <v>5</v>
      </c>
      <c r="B12" s="122" t="s">
        <v>246</v>
      </c>
      <c r="C12" s="122" t="s">
        <v>306</v>
      </c>
      <c r="D12" s="123" t="s">
        <v>292</v>
      </c>
      <c r="E12" s="122" t="s">
        <v>270</v>
      </c>
      <c r="F12" s="187">
        <v>1</v>
      </c>
      <c r="G12" s="673"/>
      <c r="H12" s="674"/>
    </row>
    <row r="13" spans="1:8" s="124" customFormat="1" ht="62.25" customHeight="1">
      <c r="A13" s="122">
        <v>6</v>
      </c>
      <c r="B13" s="188" t="s">
        <v>257</v>
      </c>
      <c r="C13" s="188" t="s">
        <v>525</v>
      </c>
      <c r="D13" s="189"/>
      <c r="E13" s="188" t="s">
        <v>269</v>
      </c>
      <c r="F13" s="187">
        <v>1</v>
      </c>
      <c r="G13" s="675"/>
      <c r="H13" s="676"/>
    </row>
    <row r="14" spans="1:8" s="124" customFormat="1" ht="62.25" customHeight="1">
      <c r="A14" s="122">
        <v>7</v>
      </c>
      <c r="B14" s="122" t="s">
        <v>297</v>
      </c>
      <c r="C14" s="122" t="s">
        <v>262</v>
      </c>
      <c r="D14" s="123" t="s">
        <v>292</v>
      </c>
      <c r="E14" s="122" t="s">
        <v>307</v>
      </c>
      <c r="F14" s="187">
        <v>1</v>
      </c>
      <c r="G14" s="673"/>
      <c r="H14" s="674"/>
    </row>
    <row r="15" spans="1:8" s="124" customFormat="1" ht="62.25" customHeight="1">
      <c r="A15" s="122">
        <v>8</v>
      </c>
      <c r="B15" s="122" t="s">
        <v>266</v>
      </c>
      <c r="C15" s="122">
        <v>0.2</v>
      </c>
      <c r="D15" s="123" t="s">
        <v>292</v>
      </c>
      <c r="E15" s="122" t="s">
        <v>263</v>
      </c>
      <c r="F15" s="122" t="s">
        <v>293</v>
      </c>
      <c r="G15" s="673"/>
      <c r="H15" s="674"/>
    </row>
    <row r="16" spans="1:8" s="124" customFormat="1" ht="62.25" customHeight="1">
      <c r="A16" s="122">
        <v>9</v>
      </c>
      <c r="B16" s="122" t="s">
        <v>298</v>
      </c>
      <c r="C16" s="122" t="s">
        <v>265</v>
      </c>
      <c r="D16" s="123" t="s">
        <v>292</v>
      </c>
      <c r="E16" s="122" t="s">
        <v>304</v>
      </c>
      <c r="F16" s="122" t="s">
        <v>293</v>
      </c>
      <c r="G16" s="673"/>
      <c r="H16" s="674"/>
    </row>
    <row r="17" spans="1:21" s="124" customFormat="1" ht="62.25" customHeight="1">
      <c r="A17" s="122">
        <v>10</v>
      </c>
      <c r="B17" s="122" t="s">
        <v>259</v>
      </c>
      <c r="C17" s="122">
        <v>99.5</v>
      </c>
      <c r="D17" s="123" t="s">
        <v>292</v>
      </c>
      <c r="E17" s="122" t="s">
        <v>304</v>
      </c>
      <c r="F17" s="122" t="s">
        <v>293</v>
      </c>
      <c r="G17" s="673"/>
      <c r="H17" s="674"/>
      <c r="I17" s="125"/>
    </row>
    <row r="18" spans="1:21" s="124" customFormat="1" ht="62.25" customHeight="1">
      <c r="A18" s="122">
        <v>11</v>
      </c>
      <c r="B18" s="122" t="s">
        <v>249</v>
      </c>
      <c r="C18" s="126">
        <v>14</v>
      </c>
      <c r="D18" s="123" t="s">
        <v>292</v>
      </c>
      <c r="E18" s="122" t="s">
        <v>304</v>
      </c>
      <c r="F18" s="122" t="s">
        <v>293</v>
      </c>
      <c r="G18" s="673"/>
      <c r="H18" s="674"/>
      <c r="I18" s="125"/>
    </row>
    <row r="19" spans="1:21" s="124" customFormat="1" ht="62.25" customHeight="1">
      <c r="A19" s="122">
        <v>12</v>
      </c>
      <c r="B19" s="122" t="s">
        <v>249</v>
      </c>
      <c r="C19" s="122">
        <v>41</v>
      </c>
      <c r="D19" s="123" t="s">
        <v>292</v>
      </c>
      <c r="E19" s="122" t="s">
        <v>304</v>
      </c>
      <c r="F19" s="122" t="s">
        <v>293</v>
      </c>
      <c r="G19" s="673"/>
      <c r="H19" s="674"/>
      <c r="I19" s="125"/>
    </row>
    <row r="20" spans="1:21" s="124" customFormat="1" ht="62.25" customHeight="1">
      <c r="A20" s="122">
        <v>13</v>
      </c>
      <c r="B20" s="122" t="s">
        <v>299</v>
      </c>
      <c r="C20" s="122" t="s">
        <v>300</v>
      </c>
      <c r="D20" s="123" t="s">
        <v>292</v>
      </c>
      <c r="E20" s="122" t="s">
        <v>305</v>
      </c>
      <c r="F20" s="122" t="s">
        <v>293</v>
      </c>
      <c r="G20" s="673"/>
      <c r="H20" s="674"/>
      <c r="I20" s="125"/>
    </row>
    <row r="21" spans="1:21" s="124" customFormat="1" ht="62.25" customHeight="1">
      <c r="A21" s="122">
        <v>14</v>
      </c>
      <c r="B21" s="122" t="s">
        <v>271</v>
      </c>
      <c r="C21" s="122" t="s">
        <v>301</v>
      </c>
      <c r="D21" s="123" t="s">
        <v>292</v>
      </c>
      <c r="E21" s="122" t="s">
        <v>264</v>
      </c>
      <c r="F21" s="187">
        <v>1</v>
      </c>
      <c r="G21" s="673"/>
      <c r="H21" s="674"/>
      <c r="I21" s="125"/>
    </row>
    <row r="22" spans="1:21" s="124" customFormat="1" ht="62.25" customHeight="1">
      <c r="A22" s="122">
        <v>15</v>
      </c>
      <c r="B22" s="122" t="s">
        <v>302</v>
      </c>
      <c r="C22" s="122" t="s">
        <v>303</v>
      </c>
      <c r="D22" s="123" t="s">
        <v>292</v>
      </c>
      <c r="E22" s="122" t="s">
        <v>264</v>
      </c>
      <c r="F22" s="187">
        <v>1</v>
      </c>
      <c r="G22" s="673"/>
      <c r="H22" s="674"/>
      <c r="I22" s="125"/>
    </row>
    <row r="23" spans="1:21" ht="110.25" customHeight="1" thickBot="1">
      <c r="A23" s="677" t="s">
        <v>849</v>
      </c>
      <c r="B23" s="678"/>
      <c r="C23" s="678"/>
      <c r="D23" s="678"/>
      <c r="E23" s="678" t="s">
        <v>850</v>
      </c>
      <c r="F23" s="679"/>
      <c r="G23" s="679"/>
      <c r="H23" s="680"/>
      <c r="I23" s="127"/>
      <c r="J23" s="128"/>
      <c r="K23" s="127"/>
      <c r="L23" s="127"/>
      <c r="M23" s="127"/>
      <c r="N23" s="127"/>
      <c r="O23" s="127"/>
      <c r="P23" s="127"/>
      <c r="Q23" s="127"/>
      <c r="R23" s="127"/>
      <c r="S23" s="127"/>
      <c r="T23" s="129"/>
      <c r="U23" s="129"/>
    </row>
    <row r="24" spans="1:21" s="131" customFormat="1" ht="20.25">
      <c r="A24" s="130"/>
      <c r="B24" s="117"/>
      <c r="C24" s="117"/>
      <c r="D24" s="117"/>
      <c r="E24" s="117"/>
      <c r="F24" s="117"/>
      <c r="G24" s="117"/>
      <c r="H24" s="117"/>
    </row>
  </sheetData>
  <mergeCells count="11">
    <mergeCell ref="G7:H7"/>
    <mergeCell ref="G8:H22"/>
    <mergeCell ref="A23:D23"/>
    <mergeCell ref="E23:H23"/>
    <mergeCell ref="A1:A4"/>
    <mergeCell ref="B1:F4"/>
    <mergeCell ref="A5:D5"/>
    <mergeCell ref="E5:E6"/>
    <mergeCell ref="F5:H5"/>
    <mergeCell ref="A6:D6"/>
    <mergeCell ref="F6:H6"/>
  </mergeCells>
  <printOptions horizontalCentered="1" verticalCentered="1"/>
  <pageMargins left="0" right="0" top="0" bottom="0" header="0" footer="0"/>
  <pageSetup paperSize="9" scale="4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Q36"/>
  <sheetViews>
    <sheetView view="pageBreakPreview" zoomScale="60" zoomScaleNormal="85" workbookViewId="0">
      <selection activeCell="H25" sqref="H25"/>
    </sheetView>
  </sheetViews>
  <sheetFormatPr defaultRowHeight="15"/>
  <cols>
    <col min="1" max="1" width="19.140625" style="71" customWidth="1"/>
    <col min="2" max="2" width="29.85546875" style="71" customWidth="1"/>
    <col min="3" max="3" width="28.28515625" style="71" customWidth="1"/>
    <col min="4" max="4" width="31.5703125" style="71" customWidth="1"/>
    <col min="5" max="5" width="9.7109375" style="71" customWidth="1"/>
    <col min="6" max="17" width="19.28515625" style="71" customWidth="1"/>
    <col min="18" max="16384" width="9.140625" style="71"/>
  </cols>
  <sheetData>
    <row r="1" spans="1:17" ht="29.25" customHeight="1">
      <c r="A1" s="692"/>
      <c r="B1" s="694" t="s">
        <v>193</v>
      </c>
      <c r="C1" s="697" t="s">
        <v>194</v>
      </c>
      <c r="D1" s="698"/>
      <c r="E1" s="698"/>
      <c r="F1" s="698"/>
      <c r="G1" s="698"/>
      <c r="H1" s="698"/>
      <c r="I1" s="698"/>
      <c r="J1" s="698"/>
      <c r="K1" s="698"/>
      <c r="L1" s="698"/>
      <c r="M1" s="698"/>
      <c r="N1" s="698"/>
      <c r="O1" s="699"/>
      <c r="P1" s="703" t="s">
        <v>195</v>
      </c>
      <c r="Q1" s="704"/>
    </row>
    <row r="2" spans="1:17" ht="30.75" customHeight="1">
      <c r="A2" s="693"/>
      <c r="B2" s="695"/>
      <c r="C2" s="700"/>
      <c r="D2" s="701"/>
      <c r="E2" s="701"/>
      <c r="F2" s="701"/>
      <c r="G2" s="701"/>
      <c r="H2" s="701"/>
      <c r="I2" s="701"/>
      <c r="J2" s="701"/>
      <c r="K2" s="701"/>
      <c r="L2" s="701"/>
      <c r="M2" s="701"/>
      <c r="N2" s="701"/>
      <c r="O2" s="702"/>
      <c r="P2" s="705" t="s">
        <v>196</v>
      </c>
      <c r="Q2" s="706"/>
    </row>
    <row r="3" spans="1:17" ht="30.75" customHeight="1">
      <c r="A3" s="693"/>
      <c r="B3" s="696"/>
      <c r="C3" s="707" t="s">
        <v>197</v>
      </c>
      <c r="D3" s="707"/>
      <c r="E3" s="707"/>
      <c r="F3" s="707"/>
      <c r="G3" s="707"/>
      <c r="H3" s="707"/>
      <c r="I3" s="707"/>
      <c r="J3" s="707"/>
      <c r="K3" s="707"/>
      <c r="L3" s="707"/>
      <c r="M3" s="707"/>
      <c r="N3" s="707"/>
      <c r="O3" s="707"/>
      <c r="P3" s="708" t="s">
        <v>198</v>
      </c>
      <c r="Q3" s="709"/>
    </row>
    <row r="4" spans="1:17" s="70" customFormat="1" ht="23.25" customHeight="1">
      <c r="A4" s="710" t="s">
        <v>199</v>
      </c>
      <c r="B4" s="711"/>
      <c r="C4" s="711"/>
      <c r="D4" s="711"/>
      <c r="E4" s="711"/>
      <c r="F4" s="711"/>
      <c r="G4" s="712"/>
      <c r="H4" s="713" t="s">
        <v>200</v>
      </c>
      <c r="I4" s="713"/>
      <c r="J4" s="713"/>
      <c r="K4" s="713"/>
      <c r="L4" s="713"/>
      <c r="M4" s="713" t="s">
        <v>201</v>
      </c>
      <c r="N4" s="713"/>
      <c r="O4" s="713"/>
      <c r="P4" s="713"/>
      <c r="Q4" s="714"/>
    </row>
    <row r="5" spans="1:17" s="70" customFormat="1" ht="23.25" customHeight="1">
      <c r="A5" s="715" t="s">
        <v>875</v>
      </c>
      <c r="B5" s="713"/>
      <c r="C5" s="713"/>
      <c r="D5" s="713"/>
      <c r="E5" s="713"/>
      <c r="F5" s="713"/>
      <c r="G5" s="713"/>
      <c r="H5" s="713" t="s">
        <v>884</v>
      </c>
      <c r="I5" s="713"/>
      <c r="J5" s="713"/>
      <c r="K5" s="713"/>
      <c r="L5" s="713"/>
      <c r="M5" s="713" t="s">
        <v>202</v>
      </c>
      <c r="N5" s="713"/>
      <c r="O5" s="713"/>
      <c r="P5" s="713"/>
      <c r="Q5" s="714"/>
    </row>
    <row r="6" spans="1:17" s="70" customFormat="1" ht="23.25" customHeight="1">
      <c r="A6" s="715" t="s">
        <v>367</v>
      </c>
      <c r="B6" s="713"/>
      <c r="C6" s="713"/>
      <c r="D6" s="713"/>
      <c r="E6" s="713"/>
      <c r="F6" s="713"/>
      <c r="G6" s="713"/>
      <c r="H6" s="713" t="s">
        <v>203</v>
      </c>
      <c r="I6" s="713"/>
      <c r="J6" s="713"/>
      <c r="K6" s="713" t="s">
        <v>149</v>
      </c>
      <c r="L6" s="713"/>
      <c r="M6" s="713" t="s">
        <v>238</v>
      </c>
      <c r="N6" s="713"/>
      <c r="O6" s="713"/>
      <c r="P6" s="713"/>
      <c r="Q6" s="714"/>
    </row>
    <row r="7" spans="1:17" s="70" customFormat="1" ht="23.25" customHeight="1">
      <c r="A7" s="715" t="s">
        <v>235</v>
      </c>
      <c r="B7" s="713"/>
      <c r="C7" s="713"/>
      <c r="D7" s="713"/>
      <c r="E7" s="713"/>
      <c r="F7" s="713"/>
      <c r="G7" s="713"/>
      <c r="H7" s="713" t="s">
        <v>204</v>
      </c>
      <c r="I7" s="713"/>
      <c r="J7" s="713"/>
      <c r="K7" s="713" t="s">
        <v>205</v>
      </c>
      <c r="L7" s="713"/>
      <c r="M7" s="713" t="s">
        <v>206</v>
      </c>
      <c r="N7" s="713"/>
      <c r="O7" s="713"/>
      <c r="P7" s="713"/>
      <c r="Q7" s="714"/>
    </row>
    <row r="8" spans="1:17" s="70" customFormat="1" ht="23.25" customHeight="1">
      <c r="A8" s="717" t="s">
        <v>207</v>
      </c>
      <c r="B8" s="719" t="s">
        <v>208</v>
      </c>
      <c r="C8" s="719" t="s">
        <v>18</v>
      </c>
      <c r="D8" s="721" t="s">
        <v>209</v>
      </c>
      <c r="E8" s="723" t="s">
        <v>210</v>
      </c>
      <c r="F8" s="719" t="s">
        <v>211</v>
      </c>
      <c r="G8" s="719"/>
      <c r="H8" s="719"/>
      <c r="I8" s="719"/>
      <c r="J8" s="719"/>
      <c r="K8" s="719" t="s">
        <v>212</v>
      </c>
      <c r="L8" s="719"/>
      <c r="M8" s="719"/>
      <c r="N8" s="719"/>
      <c r="O8" s="719"/>
      <c r="P8" s="719"/>
      <c r="Q8" s="725" t="s">
        <v>212</v>
      </c>
    </row>
    <row r="9" spans="1:17" s="70" customFormat="1" ht="23.25" customHeight="1" thickBot="1">
      <c r="A9" s="718"/>
      <c r="B9" s="720"/>
      <c r="C9" s="720"/>
      <c r="D9" s="722"/>
      <c r="E9" s="724"/>
      <c r="F9" s="86">
        <v>1</v>
      </c>
      <c r="G9" s="86">
        <v>2</v>
      </c>
      <c r="H9" s="86">
        <v>3</v>
      </c>
      <c r="I9" s="86">
        <v>4</v>
      </c>
      <c r="J9" s="86">
        <v>5</v>
      </c>
      <c r="K9" s="720"/>
      <c r="L9" s="86">
        <v>1</v>
      </c>
      <c r="M9" s="86">
        <v>2</v>
      </c>
      <c r="N9" s="86">
        <v>3</v>
      </c>
      <c r="O9" s="86">
        <v>4</v>
      </c>
      <c r="P9" s="86">
        <v>5</v>
      </c>
      <c r="Q9" s="726"/>
    </row>
    <row r="10" spans="1:17" ht="27.75" customHeight="1">
      <c r="A10" s="727" t="s">
        <v>213</v>
      </c>
      <c r="B10" s="728"/>
      <c r="C10" s="728"/>
      <c r="D10" s="728"/>
      <c r="E10" s="728"/>
      <c r="F10" s="728"/>
      <c r="G10" s="728"/>
      <c r="H10" s="728"/>
      <c r="I10" s="728"/>
      <c r="J10" s="728"/>
      <c r="K10" s="728"/>
      <c r="L10" s="728"/>
      <c r="M10" s="728"/>
      <c r="N10" s="728"/>
      <c r="O10" s="728"/>
      <c r="P10" s="728"/>
      <c r="Q10" s="729"/>
    </row>
    <row r="11" spans="1:17" s="70" customFormat="1" ht="42" customHeight="1">
      <c r="A11" s="109">
        <v>1</v>
      </c>
      <c r="B11" s="110" t="s">
        <v>249</v>
      </c>
      <c r="C11" s="110" t="s">
        <v>255</v>
      </c>
      <c r="D11" s="110" t="s">
        <v>304</v>
      </c>
      <c r="E11" s="113"/>
      <c r="F11" s="97"/>
      <c r="G11" s="87"/>
      <c r="H11" s="87"/>
      <c r="I11" s="87"/>
      <c r="J11" s="87"/>
      <c r="K11" s="87"/>
      <c r="L11" s="87"/>
      <c r="M11" s="87"/>
      <c r="N11" s="87"/>
      <c r="O11" s="87"/>
      <c r="P11" s="87"/>
      <c r="Q11" s="88"/>
    </row>
    <row r="12" spans="1:17" s="70" customFormat="1" ht="53.25" customHeight="1">
      <c r="A12" s="109">
        <v>2</v>
      </c>
      <c r="B12" s="110" t="s">
        <v>257</v>
      </c>
      <c r="C12" s="110" t="s">
        <v>295</v>
      </c>
      <c r="D12" s="110" t="s">
        <v>304</v>
      </c>
      <c r="E12" s="113"/>
      <c r="F12" s="87"/>
      <c r="G12" s="87"/>
      <c r="H12" s="87"/>
      <c r="I12" s="87"/>
      <c r="J12" s="87"/>
      <c r="K12" s="87"/>
      <c r="L12" s="87"/>
      <c r="M12" s="87"/>
      <c r="N12" s="87"/>
      <c r="O12" s="87"/>
      <c r="P12" s="87"/>
      <c r="Q12" s="88"/>
    </row>
    <row r="13" spans="1:17" s="70" customFormat="1" ht="51" customHeight="1">
      <c r="A13" s="110">
        <v>3</v>
      </c>
      <c r="B13" s="110" t="s">
        <v>256</v>
      </c>
      <c r="C13" s="110" t="s">
        <v>368</v>
      </c>
      <c r="D13" s="110" t="s">
        <v>304</v>
      </c>
      <c r="E13" s="98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8"/>
    </row>
    <row r="14" spans="1:17" s="70" customFormat="1" ht="58.5" customHeight="1">
      <c r="A14" s="109">
        <v>4</v>
      </c>
      <c r="B14" s="110" t="s">
        <v>296</v>
      </c>
      <c r="C14" s="110" t="s">
        <v>250</v>
      </c>
      <c r="D14" s="110" t="s">
        <v>304</v>
      </c>
      <c r="E14" s="96"/>
      <c r="F14" s="87"/>
      <c r="G14" s="87"/>
      <c r="H14" s="87"/>
      <c r="I14" s="87"/>
      <c r="J14" s="87"/>
      <c r="K14" s="87"/>
      <c r="L14" s="87"/>
      <c r="M14" s="87"/>
      <c r="N14" s="87"/>
      <c r="O14" s="87"/>
      <c r="P14" s="87"/>
      <c r="Q14" s="89"/>
    </row>
    <row r="15" spans="1:17" s="70" customFormat="1" ht="58.5" customHeight="1">
      <c r="A15" s="111">
        <v>5</v>
      </c>
      <c r="B15" s="110" t="s">
        <v>246</v>
      </c>
      <c r="C15" s="110" t="s">
        <v>306</v>
      </c>
      <c r="D15" s="110" t="s">
        <v>270</v>
      </c>
      <c r="E15" s="96"/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89"/>
    </row>
    <row r="16" spans="1:17" s="70" customFormat="1" ht="58.5" customHeight="1">
      <c r="A16" s="110">
        <v>6</v>
      </c>
      <c r="B16" s="363" t="s">
        <v>257</v>
      </c>
      <c r="C16" s="363" t="s">
        <v>885</v>
      </c>
      <c r="D16" s="363" t="s">
        <v>269</v>
      </c>
      <c r="E16" s="96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9"/>
    </row>
    <row r="17" spans="1:17" s="70" customFormat="1" ht="58.5" customHeight="1">
      <c r="A17" s="111">
        <v>7</v>
      </c>
      <c r="B17" s="110" t="s">
        <v>297</v>
      </c>
      <c r="C17" s="110" t="s">
        <v>262</v>
      </c>
      <c r="D17" s="110" t="s">
        <v>307</v>
      </c>
      <c r="E17" s="98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9"/>
    </row>
    <row r="18" spans="1:17" s="70" customFormat="1" ht="58.5" customHeight="1">
      <c r="A18" s="109">
        <v>8</v>
      </c>
      <c r="B18" s="110" t="s">
        <v>266</v>
      </c>
      <c r="C18" s="110">
        <v>0.2</v>
      </c>
      <c r="D18" s="110" t="s">
        <v>263</v>
      </c>
      <c r="E18" s="190"/>
      <c r="F18" s="191"/>
      <c r="G18" s="191"/>
      <c r="H18" s="191"/>
      <c r="I18" s="191"/>
      <c r="J18" s="191"/>
      <c r="K18" s="191"/>
      <c r="L18" s="191"/>
      <c r="M18" s="191"/>
      <c r="N18" s="191"/>
      <c r="O18" s="191"/>
      <c r="P18" s="191"/>
      <c r="Q18" s="192"/>
    </row>
    <row r="19" spans="1:17" s="70" customFormat="1" ht="58.5" customHeight="1">
      <c r="A19" s="109">
        <v>9</v>
      </c>
      <c r="B19" s="110" t="s">
        <v>298</v>
      </c>
      <c r="C19" s="110" t="s">
        <v>265</v>
      </c>
      <c r="D19" s="110" t="s">
        <v>304</v>
      </c>
      <c r="E19" s="106"/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8"/>
    </row>
    <row r="20" spans="1:17" s="70" customFormat="1" ht="58.5" customHeight="1">
      <c r="A20" s="110">
        <v>10</v>
      </c>
      <c r="B20" s="110" t="s">
        <v>259</v>
      </c>
      <c r="C20" s="110">
        <v>99.5</v>
      </c>
      <c r="D20" s="110" t="s">
        <v>304</v>
      </c>
      <c r="E20" s="106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8"/>
    </row>
    <row r="21" spans="1:17" s="70" customFormat="1" ht="58.5" customHeight="1">
      <c r="A21" s="109">
        <v>11</v>
      </c>
      <c r="B21" s="110" t="s">
        <v>249</v>
      </c>
      <c r="C21" s="364">
        <v>14</v>
      </c>
      <c r="D21" s="110" t="s">
        <v>304</v>
      </c>
      <c r="E21" s="106"/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8"/>
    </row>
    <row r="22" spans="1:17" s="70" customFormat="1" ht="49.5" customHeight="1">
      <c r="A22" s="111">
        <v>12</v>
      </c>
      <c r="B22" s="110" t="s">
        <v>249</v>
      </c>
      <c r="C22" s="110">
        <v>41</v>
      </c>
      <c r="D22" s="110" t="s">
        <v>304</v>
      </c>
      <c r="E22" s="98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9"/>
    </row>
    <row r="23" spans="1:17" ht="21" customHeight="1">
      <c r="A23" s="710" t="s">
        <v>214</v>
      </c>
      <c r="B23" s="711"/>
      <c r="C23" s="711"/>
      <c r="D23" s="711"/>
      <c r="E23" s="711"/>
      <c r="F23" s="711"/>
      <c r="G23" s="711"/>
      <c r="H23" s="711"/>
      <c r="I23" s="711"/>
      <c r="J23" s="711"/>
      <c r="K23" s="711"/>
      <c r="L23" s="711"/>
      <c r="M23" s="711"/>
      <c r="N23" s="711"/>
      <c r="O23" s="711"/>
      <c r="P23" s="711"/>
      <c r="Q23" s="716"/>
    </row>
    <row r="24" spans="1:17" s="70" customFormat="1" ht="138.75" customHeight="1">
      <c r="A24" s="112">
        <v>1</v>
      </c>
      <c r="B24" s="110" t="s">
        <v>299</v>
      </c>
      <c r="C24" s="110" t="s">
        <v>300</v>
      </c>
      <c r="D24" s="110" t="s">
        <v>305</v>
      </c>
      <c r="E24" s="95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8"/>
    </row>
    <row r="25" spans="1:17" s="70" customFormat="1" ht="120.75" customHeight="1">
      <c r="A25" s="112">
        <v>2</v>
      </c>
      <c r="B25" s="110" t="s">
        <v>271</v>
      </c>
      <c r="C25" s="110" t="s">
        <v>301</v>
      </c>
      <c r="D25" s="110" t="s">
        <v>264</v>
      </c>
      <c r="E25" s="95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8"/>
    </row>
    <row r="26" spans="1:17" s="70" customFormat="1" ht="40.5">
      <c r="A26" s="112">
        <v>5</v>
      </c>
      <c r="B26" s="110" t="s">
        <v>302</v>
      </c>
      <c r="C26" s="110" t="s">
        <v>303</v>
      </c>
      <c r="D26" s="110" t="s">
        <v>264</v>
      </c>
      <c r="E26" s="95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8"/>
    </row>
    <row r="27" spans="1:17" ht="27" customHeight="1">
      <c r="A27" s="710" t="s">
        <v>215</v>
      </c>
      <c r="B27" s="711"/>
      <c r="C27" s="711"/>
      <c r="D27" s="711"/>
      <c r="E27" s="711"/>
      <c r="F27" s="711"/>
      <c r="G27" s="711"/>
      <c r="H27" s="711"/>
      <c r="I27" s="711"/>
      <c r="J27" s="711"/>
      <c r="K27" s="711"/>
      <c r="L27" s="711"/>
      <c r="M27" s="711"/>
      <c r="N27" s="711"/>
      <c r="O27" s="711"/>
      <c r="P27" s="711"/>
      <c r="Q27" s="716"/>
    </row>
    <row r="28" spans="1:17" ht="26.25" customHeight="1">
      <c r="A28" s="85">
        <v>1</v>
      </c>
      <c r="B28" s="90"/>
      <c r="C28" s="90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1"/>
    </row>
    <row r="29" spans="1:17" s="70" customFormat="1" ht="22.5" customHeight="1">
      <c r="A29" s="715" t="s">
        <v>216</v>
      </c>
      <c r="B29" s="713"/>
      <c r="C29" s="713"/>
      <c r="D29" s="713"/>
      <c r="E29" s="713"/>
      <c r="F29" s="713"/>
      <c r="G29" s="713"/>
      <c r="H29" s="713"/>
      <c r="I29" s="713" t="s">
        <v>217</v>
      </c>
      <c r="J29" s="713"/>
      <c r="K29" s="713"/>
      <c r="L29" s="713"/>
      <c r="M29" s="713"/>
      <c r="N29" s="713"/>
      <c r="O29" s="713"/>
      <c r="P29" s="713"/>
      <c r="Q29" s="714"/>
    </row>
    <row r="30" spans="1:17" s="70" customFormat="1" ht="22.5" customHeight="1">
      <c r="A30" s="715" t="s">
        <v>218</v>
      </c>
      <c r="B30" s="713"/>
      <c r="C30" s="713"/>
      <c r="D30" s="713"/>
      <c r="E30" s="713"/>
      <c r="F30" s="713"/>
      <c r="G30" s="713"/>
      <c r="H30" s="713"/>
      <c r="I30" s="713" t="s">
        <v>218</v>
      </c>
      <c r="J30" s="713"/>
      <c r="K30" s="713"/>
      <c r="L30" s="713"/>
      <c r="M30" s="713"/>
      <c r="N30" s="713"/>
      <c r="O30" s="713"/>
      <c r="P30" s="713"/>
      <c r="Q30" s="714"/>
    </row>
    <row r="31" spans="1:17" s="70" customFormat="1" ht="22.5" customHeight="1">
      <c r="A31" s="715" t="s">
        <v>219</v>
      </c>
      <c r="B31" s="713"/>
      <c r="C31" s="713"/>
      <c r="D31" s="713"/>
      <c r="E31" s="713"/>
      <c r="F31" s="713"/>
      <c r="G31" s="713"/>
      <c r="H31" s="713"/>
      <c r="I31" s="713" t="s">
        <v>219</v>
      </c>
      <c r="J31" s="713"/>
      <c r="K31" s="713"/>
      <c r="L31" s="713"/>
      <c r="M31" s="713"/>
      <c r="N31" s="713"/>
      <c r="O31" s="713"/>
      <c r="P31" s="713"/>
      <c r="Q31" s="714"/>
    </row>
    <row r="32" spans="1:17" s="70" customFormat="1" ht="22.5" customHeight="1">
      <c r="A32" s="715" t="s">
        <v>220</v>
      </c>
      <c r="B32" s="713"/>
      <c r="C32" s="713"/>
      <c r="D32" s="713"/>
      <c r="E32" s="713"/>
      <c r="F32" s="713"/>
      <c r="G32" s="713"/>
      <c r="H32" s="713"/>
      <c r="I32" s="713" t="s">
        <v>221</v>
      </c>
      <c r="J32" s="713"/>
      <c r="K32" s="713"/>
      <c r="L32" s="713"/>
      <c r="M32" s="713"/>
      <c r="N32" s="713"/>
      <c r="O32" s="713"/>
      <c r="P32" s="713"/>
      <c r="Q32" s="714"/>
    </row>
    <row r="33" spans="1:17" s="70" customFormat="1" ht="22.5" customHeight="1">
      <c r="A33" s="730" t="s">
        <v>222</v>
      </c>
      <c r="B33" s="731"/>
      <c r="C33" s="731"/>
      <c r="D33" s="731"/>
      <c r="E33" s="731"/>
      <c r="F33" s="731"/>
      <c r="G33" s="731"/>
      <c r="H33" s="731"/>
      <c r="I33" s="731"/>
      <c r="J33" s="731"/>
      <c r="K33" s="731"/>
      <c r="L33" s="731"/>
      <c r="M33" s="731"/>
      <c r="N33" s="731"/>
      <c r="O33" s="731"/>
      <c r="P33" s="731"/>
      <c r="Q33" s="732"/>
    </row>
    <row r="34" spans="1:17" s="70" customFormat="1" ht="22.5" customHeight="1">
      <c r="A34" s="92" t="s">
        <v>223</v>
      </c>
      <c r="B34" s="93" t="s">
        <v>224</v>
      </c>
      <c r="C34" s="733" t="s">
        <v>225</v>
      </c>
      <c r="D34" s="733"/>
      <c r="E34" s="733"/>
      <c r="F34" s="733"/>
      <c r="G34" s="733"/>
      <c r="H34" s="733"/>
      <c r="I34" s="733"/>
      <c r="J34" s="733"/>
      <c r="K34" s="733"/>
      <c r="L34" s="733"/>
      <c r="M34" s="733"/>
      <c r="N34" s="733"/>
      <c r="O34" s="731" t="s">
        <v>226</v>
      </c>
      <c r="P34" s="731"/>
      <c r="Q34" s="732"/>
    </row>
    <row r="35" spans="1:17" s="70" customFormat="1" ht="22.5" customHeight="1" thickBot="1">
      <c r="A35" s="718"/>
      <c r="B35" s="720"/>
      <c r="C35" s="720"/>
      <c r="D35" s="720"/>
      <c r="E35" s="720"/>
      <c r="F35" s="720"/>
      <c r="G35" s="720"/>
      <c r="H35" s="720"/>
      <c r="I35" s="720"/>
      <c r="J35" s="720"/>
      <c r="K35" s="720"/>
      <c r="L35" s="720"/>
      <c r="M35" s="720"/>
      <c r="N35" s="720"/>
      <c r="O35" s="720"/>
      <c r="P35" s="720"/>
      <c r="Q35" s="726"/>
    </row>
    <row r="36" spans="1:17" ht="21">
      <c r="A36" s="94"/>
      <c r="B36" s="94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</row>
  </sheetData>
  <mergeCells count="45">
    <mergeCell ref="A35:Q35"/>
    <mergeCell ref="A29:H29"/>
    <mergeCell ref="I29:Q29"/>
    <mergeCell ref="A30:H30"/>
    <mergeCell ref="I30:Q30"/>
    <mergeCell ref="A31:H31"/>
    <mergeCell ref="I31:Q31"/>
    <mergeCell ref="A32:H32"/>
    <mergeCell ref="I32:Q32"/>
    <mergeCell ref="A33:Q33"/>
    <mergeCell ref="C34:N34"/>
    <mergeCell ref="O34:Q34"/>
    <mergeCell ref="A27:Q27"/>
    <mergeCell ref="A8:A9"/>
    <mergeCell ref="B8:B9"/>
    <mergeCell ref="C8:C9"/>
    <mergeCell ref="D8:D9"/>
    <mergeCell ref="E8:E9"/>
    <mergeCell ref="F8:J8"/>
    <mergeCell ref="K8:K9"/>
    <mergeCell ref="L8:P8"/>
    <mergeCell ref="Q8:Q9"/>
    <mergeCell ref="A10:Q10"/>
    <mergeCell ref="A23:Q23"/>
    <mergeCell ref="A6:G6"/>
    <mergeCell ref="H6:J6"/>
    <mergeCell ref="K6:L6"/>
    <mergeCell ref="M6:Q6"/>
    <mergeCell ref="A7:G7"/>
    <mergeCell ref="H7:J7"/>
    <mergeCell ref="K7:L7"/>
    <mergeCell ref="M7:Q7"/>
    <mergeCell ref="A4:G4"/>
    <mergeCell ref="H4:L4"/>
    <mergeCell ref="M4:Q4"/>
    <mergeCell ref="A5:G5"/>
    <mergeCell ref="H5:L5"/>
    <mergeCell ref="M5:Q5"/>
    <mergeCell ref="A1:A3"/>
    <mergeCell ref="B1:B3"/>
    <mergeCell ref="C1:O2"/>
    <mergeCell ref="P1:Q1"/>
    <mergeCell ref="P2:Q2"/>
    <mergeCell ref="C3:O3"/>
    <mergeCell ref="P3:Q3"/>
  </mergeCells>
  <printOptions horizontalCentered="1" verticalCentered="1"/>
  <pageMargins left="0" right="0" top="0" bottom="0" header="0" footer="0"/>
  <pageSetup paperSize="9" scale="4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9"/>
  <sheetViews>
    <sheetView view="pageBreakPreview" zoomScale="85" zoomScaleNormal="90" zoomScaleSheetLayoutView="85" workbookViewId="0">
      <selection activeCell="AB8" sqref="AB8:AB9"/>
    </sheetView>
  </sheetViews>
  <sheetFormatPr defaultRowHeight="15"/>
  <cols>
    <col min="1" max="1" width="9.140625" style="195"/>
    <col min="2" max="9" width="12.28515625" style="195" customWidth="1"/>
    <col min="10" max="10" width="15" style="195" customWidth="1"/>
    <col min="11" max="11" width="12.28515625" style="195" customWidth="1"/>
    <col min="12" max="12" width="8.5703125" style="195" customWidth="1"/>
    <col min="13" max="13" width="9.42578125" style="195" customWidth="1"/>
    <col min="14" max="14" width="12.5703125" style="195" customWidth="1"/>
    <col min="15" max="15" width="8.85546875" style="195" customWidth="1"/>
    <col min="16" max="16" width="11.7109375" style="195" customWidth="1"/>
    <col min="17" max="17" width="10" style="195" customWidth="1"/>
    <col min="18" max="18" width="13.140625" style="195" customWidth="1"/>
    <col min="19" max="20" width="9.140625" style="195"/>
    <col min="21" max="30" width="9.5703125" style="195" customWidth="1"/>
    <col min="31" max="257" width="9.140625" style="195"/>
    <col min="258" max="267" width="12.28515625" style="195" customWidth="1"/>
    <col min="268" max="268" width="8.5703125" style="195" customWidth="1"/>
    <col min="269" max="269" width="9.42578125" style="195" customWidth="1"/>
    <col min="270" max="270" width="12.5703125" style="195" customWidth="1"/>
    <col min="271" max="271" width="8.85546875" style="195" customWidth="1"/>
    <col min="272" max="272" width="11.7109375" style="195" customWidth="1"/>
    <col min="273" max="273" width="10" style="195" customWidth="1"/>
    <col min="274" max="274" width="13.140625" style="195" customWidth="1"/>
    <col min="275" max="276" width="9.140625" style="195"/>
    <col min="277" max="286" width="9.5703125" style="195" customWidth="1"/>
    <col min="287" max="513" width="9.140625" style="195"/>
    <col min="514" max="523" width="12.28515625" style="195" customWidth="1"/>
    <col min="524" max="524" width="8.5703125" style="195" customWidth="1"/>
    <col min="525" max="525" width="9.42578125" style="195" customWidth="1"/>
    <col min="526" max="526" width="12.5703125" style="195" customWidth="1"/>
    <col min="527" max="527" width="8.85546875" style="195" customWidth="1"/>
    <col min="528" max="528" width="11.7109375" style="195" customWidth="1"/>
    <col min="529" max="529" width="10" style="195" customWidth="1"/>
    <col min="530" max="530" width="13.140625" style="195" customWidth="1"/>
    <col min="531" max="532" width="9.140625" style="195"/>
    <col min="533" max="542" width="9.5703125" style="195" customWidth="1"/>
    <col min="543" max="769" width="9.140625" style="195"/>
    <col min="770" max="779" width="12.28515625" style="195" customWidth="1"/>
    <col min="780" max="780" width="8.5703125" style="195" customWidth="1"/>
    <col min="781" max="781" width="9.42578125" style="195" customWidth="1"/>
    <col min="782" max="782" width="12.5703125" style="195" customWidth="1"/>
    <col min="783" max="783" width="8.85546875" style="195" customWidth="1"/>
    <col min="784" max="784" width="11.7109375" style="195" customWidth="1"/>
    <col min="785" max="785" width="10" style="195" customWidth="1"/>
    <col min="786" max="786" width="13.140625" style="195" customWidth="1"/>
    <col min="787" max="788" width="9.140625" style="195"/>
    <col min="789" max="798" width="9.5703125" style="195" customWidth="1"/>
    <col min="799" max="1025" width="9.140625" style="195"/>
    <col min="1026" max="1035" width="12.28515625" style="195" customWidth="1"/>
    <col min="1036" max="1036" width="8.5703125" style="195" customWidth="1"/>
    <col min="1037" max="1037" width="9.42578125" style="195" customWidth="1"/>
    <col min="1038" max="1038" width="12.5703125" style="195" customWidth="1"/>
    <col min="1039" max="1039" width="8.85546875" style="195" customWidth="1"/>
    <col min="1040" max="1040" width="11.7109375" style="195" customWidth="1"/>
    <col min="1041" max="1041" width="10" style="195" customWidth="1"/>
    <col min="1042" max="1042" width="13.140625" style="195" customWidth="1"/>
    <col min="1043" max="1044" width="9.140625" style="195"/>
    <col min="1045" max="1054" width="9.5703125" style="195" customWidth="1"/>
    <col min="1055" max="1281" width="9.140625" style="195"/>
    <col min="1282" max="1291" width="12.28515625" style="195" customWidth="1"/>
    <col min="1292" max="1292" width="8.5703125" style="195" customWidth="1"/>
    <col min="1293" max="1293" width="9.42578125" style="195" customWidth="1"/>
    <col min="1294" max="1294" width="12.5703125" style="195" customWidth="1"/>
    <col min="1295" max="1295" width="8.85546875" style="195" customWidth="1"/>
    <col min="1296" max="1296" width="11.7109375" style="195" customWidth="1"/>
    <col min="1297" max="1297" width="10" style="195" customWidth="1"/>
    <col min="1298" max="1298" width="13.140625" style="195" customWidth="1"/>
    <col min="1299" max="1300" width="9.140625" style="195"/>
    <col min="1301" max="1310" width="9.5703125" style="195" customWidth="1"/>
    <col min="1311" max="1537" width="9.140625" style="195"/>
    <col min="1538" max="1547" width="12.28515625" style="195" customWidth="1"/>
    <col min="1548" max="1548" width="8.5703125" style="195" customWidth="1"/>
    <col min="1549" max="1549" width="9.42578125" style="195" customWidth="1"/>
    <col min="1550" max="1550" width="12.5703125" style="195" customWidth="1"/>
    <col min="1551" max="1551" width="8.85546875" style="195" customWidth="1"/>
    <col min="1552" max="1552" width="11.7109375" style="195" customWidth="1"/>
    <col min="1553" max="1553" width="10" style="195" customWidth="1"/>
    <col min="1554" max="1554" width="13.140625" style="195" customWidth="1"/>
    <col min="1555" max="1556" width="9.140625" style="195"/>
    <col min="1557" max="1566" width="9.5703125" style="195" customWidth="1"/>
    <col min="1567" max="1793" width="9.140625" style="195"/>
    <col min="1794" max="1803" width="12.28515625" style="195" customWidth="1"/>
    <col min="1804" max="1804" width="8.5703125" style="195" customWidth="1"/>
    <col min="1805" max="1805" width="9.42578125" style="195" customWidth="1"/>
    <col min="1806" max="1806" width="12.5703125" style="195" customWidth="1"/>
    <col min="1807" max="1807" width="8.85546875" style="195" customWidth="1"/>
    <col min="1808" max="1808" width="11.7109375" style="195" customWidth="1"/>
    <col min="1809" max="1809" width="10" style="195" customWidth="1"/>
    <col min="1810" max="1810" width="13.140625" style="195" customWidth="1"/>
    <col min="1811" max="1812" width="9.140625" style="195"/>
    <col min="1813" max="1822" width="9.5703125" style="195" customWidth="1"/>
    <col min="1823" max="2049" width="9.140625" style="195"/>
    <col min="2050" max="2059" width="12.28515625" style="195" customWidth="1"/>
    <col min="2060" max="2060" width="8.5703125" style="195" customWidth="1"/>
    <col min="2061" max="2061" width="9.42578125" style="195" customWidth="1"/>
    <col min="2062" max="2062" width="12.5703125" style="195" customWidth="1"/>
    <col min="2063" max="2063" width="8.85546875" style="195" customWidth="1"/>
    <col min="2064" max="2064" width="11.7109375" style="195" customWidth="1"/>
    <col min="2065" max="2065" width="10" style="195" customWidth="1"/>
    <col min="2066" max="2066" width="13.140625" style="195" customWidth="1"/>
    <col min="2067" max="2068" width="9.140625" style="195"/>
    <col min="2069" max="2078" width="9.5703125" style="195" customWidth="1"/>
    <col min="2079" max="2305" width="9.140625" style="195"/>
    <col min="2306" max="2315" width="12.28515625" style="195" customWidth="1"/>
    <col min="2316" max="2316" width="8.5703125" style="195" customWidth="1"/>
    <col min="2317" max="2317" width="9.42578125" style="195" customWidth="1"/>
    <col min="2318" max="2318" width="12.5703125" style="195" customWidth="1"/>
    <col min="2319" max="2319" width="8.85546875" style="195" customWidth="1"/>
    <col min="2320" max="2320" width="11.7109375" style="195" customWidth="1"/>
    <col min="2321" max="2321" width="10" style="195" customWidth="1"/>
    <col min="2322" max="2322" width="13.140625" style="195" customWidth="1"/>
    <col min="2323" max="2324" width="9.140625" style="195"/>
    <col min="2325" max="2334" width="9.5703125" style="195" customWidth="1"/>
    <col min="2335" max="2561" width="9.140625" style="195"/>
    <col min="2562" max="2571" width="12.28515625" style="195" customWidth="1"/>
    <col min="2572" max="2572" width="8.5703125" style="195" customWidth="1"/>
    <col min="2573" max="2573" width="9.42578125" style="195" customWidth="1"/>
    <col min="2574" max="2574" width="12.5703125" style="195" customWidth="1"/>
    <col min="2575" max="2575" width="8.85546875" style="195" customWidth="1"/>
    <col min="2576" max="2576" width="11.7109375" style="195" customWidth="1"/>
    <col min="2577" max="2577" width="10" style="195" customWidth="1"/>
    <col min="2578" max="2578" width="13.140625" style="195" customWidth="1"/>
    <col min="2579" max="2580" width="9.140625" style="195"/>
    <col min="2581" max="2590" width="9.5703125" style="195" customWidth="1"/>
    <col min="2591" max="2817" width="9.140625" style="195"/>
    <col min="2818" max="2827" width="12.28515625" style="195" customWidth="1"/>
    <col min="2828" max="2828" width="8.5703125" style="195" customWidth="1"/>
    <col min="2829" max="2829" width="9.42578125" style="195" customWidth="1"/>
    <col min="2830" max="2830" width="12.5703125" style="195" customWidth="1"/>
    <col min="2831" max="2831" width="8.85546875" style="195" customWidth="1"/>
    <col min="2832" max="2832" width="11.7109375" style="195" customWidth="1"/>
    <col min="2833" max="2833" width="10" style="195" customWidth="1"/>
    <col min="2834" max="2834" width="13.140625" style="195" customWidth="1"/>
    <col min="2835" max="2836" width="9.140625" style="195"/>
    <col min="2837" max="2846" width="9.5703125" style="195" customWidth="1"/>
    <col min="2847" max="3073" width="9.140625" style="195"/>
    <col min="3074" max="3083" width="12.28515625" style="195" customWidth="1"/>
    <col min="3084" max="3084" width="8.5703125" style="195" customWidth="1"/>
    <col min="3085" max="3085" width="9.42578125" style="195" customWidth="1"/>
    <col min="3086" max="3086" width="12.5703125" style="195" customWidth="1"/>
    <col min="3087" max="3087" width="8.85546875" style="195" customWidth="1"/>
    <col min="3088" max="3088" width="11.7109375" style="195" customWidth="1"/>
    <col min="3089" max="3089" width="10" style="195" customWidth="1"/>
    <col min="3090" max="3090" width="13.140625" style="195" customWidth="1"/>
    <col min="3091" max="3092" width="9.140625" style="195"/>
    <col min="3093" max="3102" width="9.5703125" style="195" customWidth="1"/>
    <col min="3103" max="3329" width="9.140625" style="195"/>
    <col min="3330" max="3339" width="12.28515625" style="195" customWidth="1"/>
    <col min="3340" max="3340" width="8.5703125" style="195" customWidth="1"/>
    <col min="3341" max="3341" width="9.42578125" style="195" customWidth="1"/>
    <col min="3342" max="3342" width="12.5703125" style="195" customWidth="1"/>
    <col min="3343" max="3343" width="8.85546875" style="195" customWidth="1"/>
    <col min="3344" max="3344" width="11.7109375" style="195" customWidth="1"/>
    <col min="3345" max="3345" width="10" style="195" customWidth="1"/>
    <col min="3346" max="3346" width="13.140625" style="195" customWidth="1"/>
    <col min="3347" max="3348" width="9.140625" style="195"/>
    <col min="3349" max="3358" width="9.5703125" style="195" customWidth="1"/>
    <col min="3359" max="3585" width="9.140625" style="195"/>
    <col min="3586" max="3595" width="12.28515625" style="195" customWidth="1"/>
    <col min="3596" max="3596" width="8.5703125" style="195" customWidth="1"/>
    <col min="3597" max="3597" width="9.42578125" style="195" customWidth="1"/>
    <col min="3598" max="3598" width="12.5703125" style="195" customWidth="1"/>
    <col min="3599" max="3599" width="8.85546875" style="195" customWidth="1"/>
    <col min="3600" max="3600" width="11.7109375" style="195" customWidth="1"/>
    <col min="3601" max="3601" width="10" style="195" customWidth="1"/>
    <col min="3602" max="3602" width="13.140625" style="195" customWidth="1"/>
    <col min="3603" max="3604" width="9.140625" style="195"/>
    <col min="3605" max="3614" width="9.5703125" style="195" customWidth="1"/>
    <col min="3615" max="3841" width="9.140625" style="195"/>
    <col min="3842" max="3851" width="12.28515625" style="195" customWidth="1"/>
    <col min="3852" max="3852" width="8.5703125" style="195" customWidth="1"/>
    <col min="3853" max="3853" width="9.42578125" style="195" customWidth="1"/>
    <col min="3854" max="3854" width="12.5703125" style="195" customWidth="1"/>
    <col min="3855" max="3855" width="8.85546875" style="195" customWidth="1"/>
    <col min="3856" max="3856" width="11.7109375" style="195" customWidth="1"/>
    <col min="3857" max="3857" width="10" style="195" customWidth="1"/>
    <col min="3858" max="3858" width="13.140625" style="195" customWidth="1"/>
    <col min="3859" max="3860" width="9.140625" style="195"/>
    <col min="3861" max="3870" width="9.5703125" style="195" customWidth="1"/>
    <col min="3871" max="4097" width="9.140625" style="195"/>
    <col min="4098" max="4107" width="12.28515625" style="195" customWidth="1"/>
    <col min="4108" max="4108" width="8.5703125" style="195" customWidth="1"/>
    <col min="4109" max="4109" width="9.42578125" style="195" customWidth="1"/>
    <col min="4110" max="4110" width="12.5703125" style="195" customWidth="1"/>
    <col min="4111" max="4111" width="8.85546875" style="195" customWidth="1"/>
    <col min="4112" max="4112" width="11.7109375" style="195" customWidth="1"/>
    <col min="4113" max="4113" width="10" style="195" customWidth="1"/>
    <col min="4114" max="4114" width="13.140625" style="195" customWidth="1"/>
    <col min="4115" max="4116" width="9.140625" style="195"/>
    <col min="4117" max="4126" width="9.5703125" style="195" customWidth="1"/>
    <col min="4127" max="4353" width="9.140625" style="195"/>
    <col min="4354" max="4363" width="12.28515625" style="195" customWidth="1"/>
    <col min="4364" max="4364" width="8.5703125" style="195" customWidth="1"/>
    <col min="4365" max="4365" width="9.42578125" style="195" customWidth="1"/>
    <col min="4366" max="4366" width="12.5703125" style="195" customWidth="1"/>
    <col min="4367" max="4367" width="8.85546875" style="195" customWidth="1"/>
    <col min="4368" max="4368" width="11.7109375" style="195" customWidth="1"/>
    <col min="4369" max="4369" width="10" style="195" customWidth="1"/>
    <col min="4370" max="4370" width="13.140625" style="195" customWidth="1"/>
    <col min="4371" max="4372" width="9.140625" style="195"/>
    <col min="4373" max="4382" width="9.5703125" style="195" customWidth="1"/>
    <col min="4383" max="4609" width="9.140625" style="195"/>
    <col min="4610" max="4619" width="12.28515625" style="195" customWidth="1"/>
    <col min="4620" max="4620" width="8.5703125" style="195" customWidth="1"/>
    <col min="4621" max="4621" width="9.42578125" style="195" customWidth="1"/>
    <col min="4622" max="4622" width="12.5703125" style="195" customWidth="1"/>
    <col min="4623" max="4623" width="8.85546875" style="195" customWidth="1"/>
    <col min="4624" max="4624" width="11.7109375" style="195" customWidth="1"/>
    <col min="4625" max="4625" width="10" style="195" customWidth="1"/>
    <col min="4626" max="4626" width="13.140625" style="195" customWidth="1"/>
    <col min="4627" max="4628" width="9.140625" style="195"/>
    <col min="4629" max="4638" width="9.5703125" style="195" customWidth="1"/>
    <col min="4639" max="4865" width="9.140625" style="195"/>
    <col min="4866" max="4875" width="12.28515625" style="195" customWidth="1"/>
    <col min="4876" max="4876" width="8.5703125" style="195" customWidth="1"/>
    <col min="4877" max="4877" width="9.42578125" style="195" customWidth="1"/>
    <col min="4878" max="4878" width="12.5703125" style="195" customWidth="1"/>
    <col min="4879" max="4879" width="8.85546875" style="195" customWidth="1"/>
    <col min="4880" max="4880" width="11.7109375" style="195" customWidth="1"/>
    <col min="4881" max="4881" width="10" style="195" customWidth="1"/>
    <col min="4882" max="4882" width="13.140625" style="195" customWidth="1"/>
    <col min="4883" max="4884" width="9.140625" style="195"/>
    <col min="4885" max="4894" width="9.5703125" style="195" customWidth="1"/>
    <col min="4895" max="5121" width="9.140625" style="195"/>
    <col min="5122" max="5131" width="12.28515625" style="195" customWidth="1"/>
    <col min="5132" max="5132" width="8.5703125" style="195" customWidth="1"/>
    <col min="5133" max="5133" width="9.42578125" style="195" customWidth="1"/>
    <col min="5134" max="5134" width="12.5703125" style="195" customWidth="1"/>
    <col min="5135" max="5135" width="8.85546875" style="195" customWidth="1"/>
    <col min="5136" max="5136" width="11.7109375" style="195" customWidth="1"/>
    <col min="5137" max="5137" width="10" style="195" customWidth="1"/>
    <col min="5138" max="5138" width="13.140625" style="195" customWidth="1"/>
    <col min="5139" max="5140" width="9.140625" style="195"/>
    <col min="5141" max="5150" width="9.5703125" style="195" customWidth="1"/>
    <col min="5151" max="5377" width="9.140625" style="195"/>
    <col min="5378" max="5387" width="12.28515625" style="195" customWidth="1"/>
    <col min="5388" max="5388" width="8.5703125" style="195" customWidth="1"/>
    <col min="5389" max="5389" width="9.42578125" style="195" customWidth="1"/>
    <col min="5390" max="5390" width="12.5703125" style="195" customWidth="1"/>
    <col min="5391" max="5391" width="8.85546875" style="195" customWidth="1"/>
    <col min="5392" max="5392" width="11.7109375" style="195" customWidth="1"/>
    <col min="5393" max="5393" width="10" style="195" customWidth="1"/>
    <col min="5394" max="5394" width="13.140625" style="195" customWidth="1"/>
    <col min="5395" max="5396" width="9.140625" style="195"/>
    <col min="5397" max="5406" width="9.5703125" style="195" customWidth="1"/>
    <col min="5407" max="5633" width="9.140625" style="195"/>
    <col min="5634" max="5643" width="12.28515625" style="195" customWidth="1"/>
    <col min="5644" max="5644" width="8.5703125" style="195" customWidth="1"/>
    <col min="5645" max="5645" width="9.42578125" style="195" customWidth="1"/>
    <col min="5646" max="5646" width="12.5703125" style="195" customWidth="1"/>
    <col min="5647" max="5647" width="8.85546875" style="195" customWidth="1"/>
    <col min="5648" max="5648" width="11.7109375" style="195" customWidth="1"/>
    <col min="5649" max="5649" width="10" style="195" customWidth="1"/>
    <col min="5650" max="5650" width="13.140625" style="195" customWidth="1"/>
    <col min="5651" max="5652" width="9.140625" style="195"/>
    <col min="5653" max="5662" width="9.5703125" style="195" customWidth="1"/>
    <col min="5663" max="5889" width="9.140625" style="195"/>
    <col min="5890" max="5899" width="12.28515625" style="195" customWidth="1"/>
    <col min="5900" max="5900" width="8.5703125" style="195" customWidth="1"/>
    <col min="5901" max="5901" width="9.42578125" style="195" customWidth="1"/>
    <col min="5902" max="5902" width="12.5703125" style="195" customWidth="1"/>
    <col min="5903" max="5903" width="8.85546875" style="195" customWidth="1"/>
    <col min="5904" max="5904" width="11.7109375" style="195" customWidth="1"/>
    <col min="5905" max="5905" width="10" style="195" customWidth="1"/>
    <col min="5906" max="5906" width="13.140625" style="195" customWidth="1"/>
    <col min="5907" max="5908" width="9.140625" style="195"/>
    <col min="5909" max="5918" width="9.5703125" style="195" customWidth="1"/>
    <col min="5919" max="6145" width="9.140625" style="195"/>
    <col min="6146" max="6155" width="12.28515625" style="195" customWidth="1"/>
    <col min="6156" max="6156" width="8.5703125" style="195" customWidth="1"/>
    <col min="6157" max="6157" width="9.42578125" style="195" customWidth="1"/>
    <col min="6158" max="6158" width="12.5703125" style="195" customWidth="1"/>
    <col min="6159" max="6159" width="8.85546875" style="195" customWidth="1"/>
    <col min="6160" max="6160" width="11.7109375" style="195" customWidth="1"/>
    <col min="6161" max="6161" width="10" style="195" customWidth="1"/>
    <col min="6162" max="6162" width="13.140625" style="195" customWidth="1"/>
    <col min="6163" max="6164" width="9.140625" style="195"/>
    <col min="6165" max="6174" width="9.5703125" style="195" customWidth="1"/>
    <col min="6175" max="6401" width="9.140625" style="195"/>
    <col min="6402" max="6411" width="12.28515625" style="195" customWidth="1"/>
    <col min="6412" max="6412" width="8.5703125" style="195" customWidth="1"/>
    <col min="6413" max="6413" width="9.42578125" style="195" customWidth="1"/>
    <col min="6414" max="6414" width="12.5703125" style="195" customWidth="1"/>
    <col min="6415" max="6415" width="8.85546875" style="195" customWidth="1"/>
    <col min="6416" max="6416" width="11.7109375" style="195" customWidth="1"/>
    <col min="6417" max="6417" width="10" style="195" customWidth="1"/>
    <col min="6418" max="6418" width="13.140625" style="195" customWidth="1"/>
    <col min="6419" max="6420" width="9.140625" style="195"/>
    <col min="6421" max="6430" width="9.5703125" style="195" customWidth="1"/>
    <col min="6431" max="6657" width="9.140625" style="195"/>
    <col min="6658" max="6667" width="12.28515625" style="195" customWidth="1"/>
    <col min="6668" max="6668" width="8.5703125" style="195" customWidth="1"/>
    <col min="6669" max="6669" width="9.42578125" style="195" customWidth="1"/>
    <col min="6670" max="6670" width="12.5703125" style="195" customWidth="1"/>
    <col min="6671" max="6671" width="8.85546875" style="195" customWidth="1"/>
    <col min="6672" max="6672" width="11.7109375" style="195" customWidth="1"/>
    <col min="6673" max="6673" width="10" style="195" customWidth="1"/>
    <col min="6674" max="6674" width="13.140625" style="195" customWidth="1"/>
    <col min="6675" max="6676" width="9.140625" style="195"/>
    <col min="6677" max="6686" width="9.5703125" style="195" customWidth="1"/>
    <col min="6687" max="6913" width="9.140625" style="195"/>
    <col min="6914" max="6923" width="12.28515625" style="195" customWidth="1"/>
    <col min="6924" max="6924" width="8.5703125" style="195" customWidth="1"/>
    <col min="6925" max="6925" width="9.42578125" style="195" customWidth="1"/>
    <col min="6926" max="6926" width="12.5703125" style="195" customWidth="1"/>
    <col min="6927" max="6927" width="8.85546875" style="195" customWidth="1"/>
    <col min="6928" max="6928" width="11.7109375" style="195" customWidth="1"/>
    <col min="6929" max="6929" width="10" style="195" customWidth="1"/>
    <col min="6930" max="6930" width="13.140625" style="195" customWidth="1"/>
    <col min="6931" max="6932" width="9.140625" style="195"/>
    <col min="6933" max="6942" width="9.5703125" style="195" customWidth="1"/>
    <col min="6943" max="7169" width="9.140625" style="195"/>
    <col min="7170" max="7179" width="12.28515625" style="195" customWidth="1"/>
    <col min="7180" max="7180" width="8.5703125" style="195" customWidth="1"/>
    <col min="7181" max="7181" width="9.42578125" style="195" customWidth="1"/>
    <col min="7182" max="7182" width="12.5703125" style="195" customWidth="1"/>
    <col min="7183" max="7183" width="8.85546875" style="195" customWidth="1"/>
    <col min="7184" max="7184" width="11.7109375" style="195" customWidth="1"/>
    <col min="7185" max="7185" width="10" style="195" customWidth="1"/>
    <col min="7186" max="7186" width="13.140625" style="195" customWidth="1"/>
    <col min="7187" max="7188" width="9.140625" style="195"/>
    <col min="7189" max="7198" width="9.5703125" style="195" customWidth="1"/>
    <col min="7199" max="7425" width="9.140625" style="195"/>
    <col min="7426" max="7435" width="12.28515625" style="195" customWidth="1"/>
    <col min="7436" max="7436" width="8.5703125" style="195" customWidth="1"/>
    <col min="7437" max="7437" width="9.42578125" style="195" customWidth="1"/>
    <col min="7438" max="7438" width="12.5703125" style="195" customWidth="1"/>
    <col min="7439" max="7439" width="8.85546875" style="195" customWidth="1"/>
    <col min="7440" max="7440" width="11.7109375" style="195" customWidth="1"/>
    <col min="7441" max="7441" width="10" style="195" customWidth="1"/>
    <col min="7442" max="7442" width="13.140625" style="195" customWidth="1"/>
    <col min="7443" max="7444" width="9.140625" style="195"/>
    <col min="7445" max="7454" width="9.5703125" style="195" customWidth="1"/>
    <col min="7455" max="7681" width="9.140625" style="195"/>
    <col min="7682" max="7691" width="12.28515625" style="195" customWidth="1"/>
    <col min="7692" max="7692" width="8.5703125" style="195" customWidth="1"/>
    <col min="7693" max="7693" width="9.42578125" style="195" customWidth="1"/>
    <col min="7694" max="7694" width="12.5703125" style="195" customWidth="1"/>
    <col min="7695" max="7695" width="8.85546875" style="195" customWidth="1"/>
    <col min="7696" max="7696" width="11.7109375" style="195" customWidth="1"/>
    <col min="7697" max="7697" width="10" style="195" customWidth="1"/>
    <col min="7698" max="7698" width="13.140625" style="195" customWidth="1"/>
    <col min="7699" max="7700" width="9.140625" style="195"/>
    <col min="7701" max="7710" width="9.5703125" style="195" customWidth="1"/>
    <col min="7711" max="7937" width="9.140625" style="195"/>
    <col min="7938" max="7947" width="12.28515625" style="195" customWidth="1"/>
    <col min="7948" max="7948" width="8.5703125" style="195" customWidth="1"/>
    <col min="7949" max="7949" width="9.42578125" style="195" customWidth="1"/>
    <col min="7950" max="7950" width="12.5703125" style="195" customWidth="1"/>
    <col min="7951" max="7951" width="8.85546875" style="195" customWidth="1"/>
    <col min="7952" max="7952" width="11.7109375" style="195" customWidth="1"/>
    <col min="7953" max="7953" width="10" style="195" customWidth="1"/>
    <col min="7954" max="7954" width="13.140625" style="195" customWidth="1"/>
    <col min="7955" max="7956" width="9.140625" style="195"/>
    <col min="7957" max="7966" width="9.5703125" style="195" customWidth="1"/>
    <col min="7967" max="8193" width="9.140625" style="195"/>
    <col min="8194" max="8203" width="12.28515625" style="195" customWidth="1"/>
    <col min="8204" max="8204" width="8.5703125" style="195" customWidth="1"/>
    <col min="8205" max="8205" width="9.42578125" style="195" customWidth="1"/>
    <col min="8206" max="8206" width="12.5703125" style="195" customWidth="1"/>
    <col min="8207" max="8207" width="8.85546875" style="195" customWidth="1"/>
    <col min="8208" max="8208" width="11.7109375" style="195" customWidth="1"/>
    <col min="8209" max="8209" width="10" style="195" customWidth="1"/>
    <col min="8210" max="8210" width="13.140625" style="195" customWidth="1"/>
    <col min="8211" max="8212" width="9.140625" style="195"/>
    <col min="8213" max="8222" width="9.5703125" style="195" customWidth="1"/>
    <col min="8223" max="8449" width="9.140625" style="195"/>
    <col min="8450" max="8459" width="12.28515625" style="195" customWidth="1"/>
    <col min="8460" max="8460" width="8.5703125" style="195" customWidth="1"/>
    <col min="8461" max="8461" width="9.42578125" style="195" customWidth="1"/>
    <col min="8462" max="8462" width="12.5703125" style="195" customWidth="1"/>
    <col min="8463" max="8463" width="8.85546875" style="195" customWidth="1"/>
    <col min="8464" max="8464" width="11.7109375" style="195" customWidth="1"/>
    <col min="8465" max="8465" width="10" style="195" customWidth="1"/>
    <col min="8466" max="8466" width="13.140625" style="195" customWidth="1"/>
    <col min="8467" max="8468" width="9.140625" style="195"/>
    <col min="8469" max="8478" width="9.5703125" style="195" customWidth="1"/>
    <col min="8479" max="8705" width="9.140625" style="195"/>
    <col min="8706" max="8715" width="12.28515625" style="195" customWidth="1"/>
    <col min="8716" max="8716" width="8.5703125" style="195" customWidth="1"/>
    <col min="8717" max="8717" width="9.42578125" style="195" customWidth="1"/>
    <col min="8718" max="8718" width="12.5703125" style="195" customWidth="1"/>
    <col min="8719" max="8719" width="8.85546875" style="195" customWidth="1"/>
    <col min="8720" max="8720" width="11.7109375" style="195" customWidth="1"/>
    <col min="8721" max="8721" width="10" style="195" customWidth="1"/>
    <col min="8722" max="8722" width="13.140625" style="195" customWidth="1"/>
    <col min="8723" max="8724" width="9.140625" style="195"/>
    <col min="8725" max="8734" width="9.5703125" style="195" customWidth="1"/>
    <col min="8735" max="8961" width="9.140625" style="195"/>
    <col min="8962" max="8971" width="12.28515625" style="195" customWidth="1"/>
    <col min="8972" max="8972" width="8.5703125" style="195" customWidth="1"/>
    <col min="8973" max="8973" width="9.42578125" style="195" customWidth="1"/>
    <col min="8974" max="8974" width="12.5703125" style="195" customWidth="1"/>
    <col min="8975" max="8975" width="8.85546875" style="195" customWidth="1"/>
    <col min="8976" max="8976" width="11.7109375" style="195" customWidth="1"/>
    <col min="8977" max="8977" width="10" style="195" customWidth="1"/>
    <col min="8978" max="8978" width="13.140625" style="195" customWidth="1"/>
    <col min="8979" max="8980" width="9.140625" style="195"/>
    <col min="8981" max="8990" width="9.5703125" style="195" customWidth="1"/>
    <col min="8991" max="9217" width="9.140625" style="195"/>
    <col min="9218" max="9227" width="12.28515625" style="195" customWidth="1"/>
    <col min="9228" max="9228" width="8.5703125" style="195" customWidth="1"/>
    <col min="9229" max="9229" width="9.42578125" style="195" customWidth="1"/>
    <col min="9230" max="9230" width="12.5703125" style="195" customWidth="1"/>
    <col min="9231" max="9231" width="8.85546875" style="195" customWidth="1"/>
    <col min="9232" max="9232" width="11.7109375" style="195" customWidth="1"/>
    <col min="9233" max="9233" width="10" style="195" customWidth="1"/>
    <col min="9234" max="9234" width="13.140625" style="195" customWidth="1"/>
    <col min="9235" max="9236" width="9.140625" style="195"/>
    <col min="9237" max="9246" width="9.5703125" style="195" customWidth="1"/>
    <col min="9247" max="9473" width="9.140625" style="195"/>
    <col min="9474" max="9483" width="12.28515625" style="195" customWidth="1"/>
    <col min="9484" max="9484" width="8.5703125" style="195" customWidth="1"/>
    <col min="9485" max="9485" width="9.42578125" style="195" customWidth="1"/>
    <col min="9486" max="9486" width="12.5703125" style="195" customWidth="1"/>
    <col min="9487" max="9487" width="8.85546875" style="195" customWidth="1"/>
    <col min="9488" max="9488" width="11.7109375" style="195" customWidth="1"/>
    <col min="9489" max="9489" width="10" style="195" customWidth="1"/>
    <col min="9490" max="9490" width="13.140625" style="195" customWidth="1"/>
    <col min="9491" max="9492" width="9.140625" style="195"/>
    <col min="9493" max="9502" width="9.5703125" style="195" customWidth="1"/>
    <col min="9503" max="9729" width="9.140625" style="195"/>
    <col min="9730" max="9739" width="12.28515625" style="195" customWidth="1"/>
    <col min="9740" max="9740" width="8.5703125" style="195" customWidth="1"/>
    <col min="9741" max="9741" width="9.42578125" style="195" customWidth="1"/>
    <col min="9742" max="9742" width="12.5703125" style="195" customWidth="1"/>
    <col min="9743" max="9743" width="8.85546875" style="195" customWidth="1"/>
    <col min="9744" max="9744" width="11.7109375" style="195" customWidth="1"/>
    <col min="9745" max="9745" width="10" style="195" customWidth="1"/>
    <col min="9746" max="9746" width="13.140625" style="195" customWidth="1"/>
    <col min="9747" max="9748" width="9.140625" style="195"/>
    <col min="9749" max="9758" width="9.5703125" style="195" customWidth="1"/>
    <col min="9759" max="9985" width="9.140625" style="195"/>
    <col min="9986" max="9995" width="12.28515625" style="195" customWidth="1"/>
    <col min="9996" max="9996" width="8.5703125" style="195" customWidth="1"/>
    <col min="9997" max="9997" width="9.42578125" style="195" customWidth="1"/>
    <col min="9998" max="9998" width="12.5703125" style="195" customWidth="1"/>
    <col min="9999" max="9999" width="8.85546875" style="195" customWidth="1"/>
    <col min="10000" max="10000" width="11.7109375" style="195" customWidth="1"/>
    <col min="10001" max="10001" width="10" style="195" customWidth="1"/>
    <col min="10002" max="10002" width="13.140625" style="195" customWidth="1"/>
    <col min="10003" max="10004" width="9.140625" style="195"/>
    <col min="10005" max="10014" width="9.5703125" style="195" customWidth="1"/>
    <col min="10015" max="10241" width="9.140625" style="195"/>
    <col min="10242" max="10251" width="12.28515625" style="195" customWidth="1"/>
    <col min="10252" max="10252" width="8.5703125" style="195" customWidth="1"/>
    <col min="10253" max="10253" width="9.42578125" style="195" customWidth="1"/>
    <col min="10254" max="10254" width="12.5703125" style="195" customWidth="1"/>
    <col min="10255" max="10255" width="8.85546875" style="195" customWidth="1"/>
    <col min="10256" max="10256" width="11.7109375" style="195" customWidth="1"/>
    <col min="10257" max="10257" width="10" style="195" customWidth="1"/>
    <col min="10258" max="10258" width="13.140625" style="195" customWidth="1"/>
    <col min="10259" max="10260" width="9.140625" style="195"/>
    <col min="10261" max="10270" width="9.5703125" style="195" customWidth="1"/>
    <col min="10271" max="10497" width="9.140625" style="195"/>
    <col min="10498" max="10507" width="12.28515625" style="195" customWidth="1"/>
    <col min="10508" max="10508" width="8.5703125" style="195" customWidth="1"/>
    <col min="10509" max="10509" width="9.42578125" style="195" customWidth="1"/>
    <col min="10510" max="10510" width="12.5703125" style="195" customWidth="1"/>
    <col min="10511" max="10511" width="8.85546875" style="195" customWidth="1"/>
    <col min="10512" max="10512" width="11.7109375" style="195" customWidth="1"/>
    <col min="10513" max="10513" width="10" style="195" customWidth="1"/>
    <col min="10514" max="10514" width="13.140625" style="195" customWidth="1"/>
    <col min="10515" max="10516" width="9.140625" style="195"/>
    <col min="10517" max="10526" width="9.5703125" style="195" customWidth="1"/>
    <col min="10527" max="10753" width="9.140625" style="195"/>
    <col min="10754" max="10763" width="12.28515625" style="195" customWidth="1"/>
    <col min="10764" max="10764" width="8.5703125" style="195" customWidth="1"/>
    <col min="10765" max="10765" width="9.42578125" style="195" customWidth="1"/>
    <col min="10766" max="10766" width="12.5703125" style="195" customWidth="1"/>
    <col min="10767" max="10767" width="8.85546875" style="195" customWidth="1"/>
    <col min="10768" max="10768" width="11.7109375" style="195" customWidth="1"/>
    <col min="10769" max="10769" width="10" style="195" customWidth="1"/>
    <col min="10770" max="10770" width="13.140625" style="195" customWidth="1"/>
    <col min="10771" max="10772" width="9.140625" style="195"/>
    <col min="10773" max="10782" width="9.5703125" style="195" customWidth="1"/>
    <col min="10783" max="11009" width="9.140625" style="195"/>
    <col min="11010" max="11019" width="12.28515625" style="195" customWidth="1"/>
    <col min="11020" max="11020" width="8.5703125" style="195" customWidth="1"/>
    <col min="11021" max="11021" width="9.42578125" style="195" customWidth="1"/>
    <col min="11022" max="11022" width="12.5703125" style="195" customWidth="1"/>
    <col min="11023" max="11023" width="8.85546875" style="195" customWidth="1"/>
    <col min="11024" max="11024" width="11.7109375" style="195" customWidth="1"/>
    <col min="11025" max="11025" width="10" style="195" customWidth="1"/>
    <col min="11026" max="11026" width="13.140625" style="195" customWidth="1"/>
    <col min="11027" max="11028" width="9.140625" style="195"/>
    <col min="11029" max="11038" width="9.5703125" style="195" customWidth="1"/>
    <col min="11039" max="11265" width="9.140625" style="195"/>
    <col min="11266" max="11275" width="12.28515625" style="195" customWidth="1"/>
    <col min="11276" max="11276" width="8.5703125" style="195" customWidth="1"/>
    <col min="11277" max="11277" width="9.42578125" style="195" customWidth="1"/>
    <col min="11278" max="11278" width="12.5703125" style="195" customWidth="1"/>
    <col min="11279" max="11279" width="8.85546875" style="195" customWidth="1"/>
    <col min="11280" max="11280" width="11.7109375" style="195" customWidth="1"/>
    <col min="11281" max="11281" width="10" style="195" customWidth="1"/>
    <col min="11282" max="11282" width="13.140625" style="195" customWidth="1"/>
    <col min="11283" max="11284" width="9.140625" style="195"/>
    <col min="11285" max="11294" width="9.5703125" style="195" customWidth="1"/>
    <col min="11295" max="11521" width="9.140625" style="195"/>
    <col min="11522" max="11531" width="12.28515625" style="195" customWidth="1"/>
    <col min="11532" max="11532" width="8.5703125" style="195" customWidth="1"/>
    <col min="11533" max="11533" width="9.42578125" style="195" customWidth="1"/>
    <col min="11534" max="11534" width="12.5703125" style="195" customWidth="1"/>
    <col min="11535" max="11535" width="8.85546875" style="195" customWidth="1"/>
    <col min="11536" max="11536" width="11.7109375" style="195" customWidth="1"/>
    <col min="11537" max="11537" width="10" style="195" customWidth="1"/>
    <col min="11538" max="11538" width="13.140625" style="195" customWidth="1"/>
    <col min="11539" max="11540" width="9.140625" style="195"/>
    <col min="11541" max="11550" width="9.5703125" style="195" customWidth="1"/>
    <col min="11551" max="11777" width="9.140625" style="195"/>
    <col min="11778" max="11787" width="12.28515625" style="195" customWidth="1"/>
    <col min="11788" max="11788" width="8.5703125" style="195" customWidth="1"/>
    <col min="11789" max="11789" width="9.42578125" style="195" customWidth="1"/>
    <col min="11790" max="11790" width="12.5703125" style="195" customWidth="1"/>
    <col min="11791" max="11791" width="8.85546875" style="195" customWidth="1"/>
    <col min="11792" max="11792" width="11.7109375" style="195" customWidth="1"/>
    <col min="11793" max="11793" width="10" style="195" customWidth="1"/>
    <col min="11794" max="11794" width="13.140625" style="195" customWidth="1"/>
    <col min="11795" max="11796" width="9.140625" style="195"/>
    <col min="11797" max="11806" width="9.5703125" style="195" customWidth="1"/>
    <col min="11807" max="12033" width="9.140625" style="195"/>
    <col min="12034" max="12043" width="12.28515625" style="195" customWidth="1"/>
    <col min="12044" max="12044" width="8.5703125" style="195" customWidth="1"/>
    <col min="12045" max="12045" width="9.42578125" style="195" customWidth="1"/>
    <col min="12046" max="12046" width="12.5703125" style="195" customWidth="1"/>
    <col min="12047" max="12047" width="8.85546875" style="195" customWidth="1"/>
    <col min="12048" max="12048" width="11.7109375" style="195" customWidth="1"/>
    <col min="12049" max="12049" width="10" style="195" customWidth="1"/>
    <col min="12050" max="12050" width="13.140625" style="195" customWidth="1"/>
    <col min="12051" max="12052" width="9.140625" style="195"/>
    <col min="12053" max="12062" width="9.5703125" style="195" customWidth="1"/>
    <col min="12063" max="12289" width="9.140625" style="195"/>
    <col min="12290" max="12299" width="12.28515625" style="195" customWidth="1"/>
    <col min="12300" max="12300" width="8.5703125" style="195" customWidth="1"/>
    <col min="12301" max="12301" width="9.42578125" style="195" customWidth="1"/>
    <col min="12302" max="12302" width="12.5703125" style="195" customWidth="1"/>
    <col min="12303" max="12303" width="8.85546875" style="195" customWidth="1"/>
    <col min="12304" max="12304" width="11.7109375" style="195" customWidth="1"/>
    <col min="12305" max="12305" width="10" style="195" customWidth="1"/>
    <col min="12306" max="12306" width="13.140625" style="195" customWidth="1"/>
    <col min="12307" max="12308" width="9.140625" style="195"/>
    <col min="12309" max="12318" width="9.5703125" style="195" customWidth="1"/>
    <col min="12319" max="12545" width="9.140625" style="195"/>
    <col min="12546" max="12555" width="12.28515625" style="195" customWidth="1"/>
    <col min="12556" max="12556" width="8.5703125" style="195" customWidth="1"/>
    <col min="12557" max="12557" width="9.42578125" style="195" customWidth="1"/>
    <col min="12558" max="12558" width="12.5703125" style="195" customWidth="1"/>
    <col min="12559" max="12559" width="8.85546875" style="195" customWidth="1"/>
    <col min="12560" max="12560" width="11.7109375" style="195" customWidth="1"/>
    <col min="12561" max="12561" width="10" style="195" customWidth="1"/>
    <col min="12562" max="12562" width="13.140625" style="195" customWidth="1"/>
    <col min="12563" max="12564" width="9.140625" style="195"/>
    <col min="12565" max="12574" width="9.5703125" style="195" customWidth="1"/>
    <col min="12575" max="12801" width="9.140625" style="195"/>
    <col min="12802" max="12811" width="12.28515625" style="195" customWidth="1"/>
    <col min="12812" max="12812" width="8.5703125" style="195" customWidth="1"/>
    <col min="12813" max="12813" width="9.42578125" style="195" customWidth="1"/>
    <col min="12814" max="12814" width="12.5703125" style="195" customWidth="1"/>
    <col min="12815" max="12815" width="8.85546875" style="195" customWidth="1"/>
    <col min="12816" max="12816" width="11.7109375" style="195" customWidth="1"/>
    <col min="12817" max="12817" width="10" style="195" customWidth="1"/>
    <col min="12818" max="12818" width="13.140625" style="195" customWidth="1"/>
    <col min="12819" max="12820" width="9.140625" style="195"/>
    <col min="12821" max="12830" width="9.5703125" style="195" customWidth="1"/>
    <col min="12831" max="13057" width="9.140625" style="195"/>
    <col min="13058" max="13067" width="12.28515625" style="195" customWidth="1"/>
    <col min="13068" max="13068" width="8.5703125" style="195" customWidth="1"/>
    <col min="13069" max="13069" width="9.42578125" style="195" customWidth="1"/>
    <col min="13070" max="13070" width="12.5703125" style="195" customWidth="1"/>
    <col min="13071" max="13071" width="8.85546875" style="195" customWidth="1"/>
    <col min="13072" max="13072" width="11.7109375" style="195" customWidth="1"/>
    <col min="13073" max="13073" width="10" style="195" customWidth="1"/>
    <col min="13074" max="13074" width="13.140625" style="195" customWidth="1"/>
    <col min="13075" max="13076" width="9.140625" style="195"/>
    <col min="13077" max="13086" width="9.5703125" style="195" customWidth="1"/>
    <col min="13087" max="13313" width="9.140625" style="195"/>
    <col min="13314" max="13323" width="12.28515625" style="195" customWidth="1"/>
    <col min="13324" max="13324" width="8.5703125" style="195" customWidth="1"/>
    <col min="13325" max="13325" width="9.42578125" style="195" customWidth="1"/>
    <col min="13326" max="13326" width="12.5703125" style="195" customWidth="1"/>
    <col min="13327" max="13327" width="8.85546875" style="195" customWidth="1"/>
    <col min="13328" max="13328" width="11.7109375" style="195" customWidth="1"/>
    <col min="13329" max="13329" width="10" style="195" customWidth="1"/>
    <col min="13330" max="13330" width="13.140625" style="195" customWidth="1"/>
    <col min="13331" max="13332" width="9.140625" style="195"/>
    <col min="13333" max="13342" width="9.5703125" style="195" customWidth="1"/>
    <col min="13343" max="13569" width="9.140625" style="195"/>
    <col min="13570" max="13579" width="12.28515625" style="195" customWidth="1"/>
    <col min="13580" max="13580" width="8.5703125" style="195" customWidth="1"/>
    <col min="13581" max="13581" width="9.42578125" style="195" customWidth="1"/>
    <col min="13582" max="13582" width="12.5703125" style="195" customWidth="1"/>
    <col min="13583" max="13583" width="8.85546875" style="195" customWidth="1"/>
    <col min="13584" max="13584" width="11.7109375" style="195" customWidth="1"/>
    <col min="13585" max="13585" width="10" style="195" customWidth="1"/>
    <col min="13586" max="13586" width="13.140625" style="195" customWidth="1"/>
    <col min="13587" max="13588" width="9.140625" style="195"/>
    <col min="13589" max="13598" width="9.5703125" style="195" customWidth="1"/>
    <col min="13599" max="13825" width="9.140625" style="195"/>
    <col min="13826" max="13835" width="12.28515625" style="195" customWidth="1"/>
    <col min="13836" max="13836" width="8.5703125" style="195" customWidth="1"/>
    <col min="13837" max="13837" width="9.42578125" style="195" customWidth="1"/>
    <col min="13838" max="13838" width="12.5703125" style="195" customWidth="1"/>
    <col min="13839" max="13839" width="8.85546875" style="195" customWidth="1"/>
    <col min="13840" max="13840" width="11.7109375" style="195" customWidth="1"/>
    <col min="13841" max="13841" width="10" style="195" customWidth="1"/>
    <col min="13842" max="13842" width="13.140625" style="195" customWidth="1"/>
    <col min="13843" max="13844" width="9.140625" style="195"/>
    <col min="13845" max="13854" width="9.5703125" style="195" customWidth="1"/>
    <col min="13855" max="14081" width="9.140625" style="195"/>
    <col min="14082" max="14091" width="12.28515625" style="195" customWidth="1"/>
    <col min="14092" max="14092" width="8.5703125" style="195" customWidth="1"/>
    <col min="14093" max="14093" width="9.42578125" style="195" customWidth="1"/>
    <col min="14094" max="14094" width="12.5703125" style="195" customWidth="1"/>
    <col min="14095" max="14095" width="8.85546875" style="195" customWidth="1"/>
    <col min="14096" max="14096" width="11.7109375" style="195" customWidth="1"/>
    <col min="14097" max="14097" width="10" style="195" customWidth="1"/>
    <col min="14098" max="14098" width="13.140625" style="195" customWidth="1"/>
    <col min="14099" max="14100" width="9.140625" style="195"/>
    <col min="14101" max="14110" width="9.5703125" style="195" customWidth="1"/>
    <col min="14111" max="14337" width="9.140625" style="195"/>
    <col min="14338" max="14347" width="12.28515625" style="195" customWidth="1"/>
    <col min="14348" max="14348" width="8.5703125" style="195" customWidth="1"/>
    <col min="14349" max="14349" width="9.42578125" style="195" customWidth="1"/>
    <col min="14350" max="14350" width="12.5703125" style="195" customWidth="1"/>
    <col min="14351" max="14351" width="8.85546875" style="195" customWidth="1"/>
    <col min="14352" max="14352" width="11.7109375" style="195" customWidth="1"/>
    <col min="14353" max="14353" width="10" style="195" customWidth="1"/>
    <col min="14354" max="14354" width="13.140625" style="195" customWidth="1"/>
    <col min="14355" max="14356" width="9.140625" style="195"/>
    <col min="14357" max="14366" width="9.5703125" style="195" customWidth="1"/>
    <col min="14367" max="14593" width="9.140625" style="195"/>
    <col min="14594" max="14603" width="12.28515625" style="195" customWidth="1"/>
    <col min="14604" max="14604" width="8.5703125" style="195" customWidth="1"/>
    <col min="14605" max="14605" width="9.42578125" style="195" customWidth="1"/>
    <col min="14606" max="14606" width="12.5703125" style="195" customWidth="1"/>
    <col min="14607" max="14607" width="8.85546875" style="195" customWidth="1"/>
    <col min="14608" max="14608" width="11.7109375" style="195" customWidth="1"/>
    <col min="14609" max="14609" width="10" style="195" customWidth="1"/>
    <col min="14610" max="14610" width="13.140625" style="195" customWidth="1"/>
    <col min="14611" max="14612" width="9.140625" style="195"/>
    <col min="14613" max="14622" width="9.5703125" style="195" customWidth="1"/>
    <col min="14623" max="14849" width="9.140625" style="195"/>
    <col min="14850" max="14859" width="12.28515625" style="195" customWidth="1"/>
    <col min="14860" max="14860" width="8.5703125" style="195" customWidth="1"/>
    <col min="14861" max="14861" width="9.42578125" style="195" customWidth="1"/>
    <col min="14862" max="14862" width="12.5703125" style="195" customWidth="1"/>
    <col min="14863" max="14863" width="8.85546875" style="195" customWidth="1"/>
    <col min="14864" max="14864" width="11.7109375" style="195" customWidth="1"/>
    <col min="14865" max="14865" width="10" style="195" customWidth="1"/>
    <col min="14866" max="14866" width="13.140625" style="195" customWidth="1"/>
    <col min="14867" max="14868" width="9.140625" style="195"/>
    <col min="14869" max="14878" width="9.5703125" style="195" customWidth="1"/>
    <col min="14879" max="15105" width="9.140625" style="195"/>
    <col min="15106" max="15115" width="12.28515625" style="195" customWidth="1"/>
    <col min="15116" max="15116" width="8.5703125" style="195" customWidth="1"/>
    <col min="15117" max="15117" width="9.42578125" style="195" customWidth="1"/>
    <col min="15118" max="15118" width="12.5703125" style="195" customWidth="1"/>
    <col min="15119" max="15119" width="8.85546875" style="195" customWidth="1"/>
    <col min="15120" max="15120" width="11.7109375" style="195" customWidth="1"/>
    <col min="15121" max="15121" width="10" style="195" customWidth="1"/>
    <col min="15122" max="15122" width="13.140625" style="195" customWidth="1"/>
    <col min="15123" max="15124" width="9.140625" style="195"/>
    <col min="15125" max="15134" width="9.5703125" style="195" customWidth="1"/>
    <col min="15135" max="15361" width="9.140625" style="195"/>
    <col min="15362" max="15371" width="12.28515625" style="195" customWidth="1"/>
    <col min="15372" max="15372" width="8.5703125" style="195" customWidth="1"/>
    <col min="15373" max="15373" width="9.42578125" style="195" customWidth="1"/>
    <col min="15374" max="15374" width="12.5703125" style="195" customWidth="1"/>
    <col min="15375" max="15375" width="8.85546875" style="195" customWidth="1"/>
    <col min="15376" max="15376" width="11.7109375" style="195" customWidth="1"/>
    <col min="15377" max="15377" width="10" style="195" customWidth="1"/>
    <col min="15378" max="15378" width="13.140625" style="195" customWidth="1"/>
    <col min="15379" max="15380" width="9.140625" style="195"/>
    <col min="15381" max="15390" width="9.5703125" style="195" customWidth="1"/>
    <col min="15391" max="15617" width="9.140625" style="195"/>
    <col min="15618" max="15627" width="12.28515625" style="195" customWidth="1"/>
    <col min="15628" max="15628" width="8.5703125" style="195" customWidth="1"/>
    <col min="15629" max="15629" width="9.42578125" style="195" customWidth="1"/>
    <col min="15630" max="15630" width="12.5703125" style="195" customWidth="1"/>
    <col min="15631" max="15631" width="8.85546875" style="195" customWidth="1"/>
    <col min="15632" max="15632" width="11.7109375" style="195" customWidth="1"/>
    <col min="15633" max="15633" width="10" style="195" customWidth="1"/>
    <col min="15634" max="15634" width="13.140625" style="195" customWidth="1"/>
    <col min="15635" max="15636" width="9.140625" style="195"/>
    <col min="15637" max="15646" width="9.5703125" style="195" customWidth="1"/>
    <col min="15647" max="15873" width="9.140625" style="195"/>
    <col min="15874" max="15883" width="12.28515625" style="195" customWidth="1"/>
    <col min="15884" max="15884" width="8.5703125" style="195" customWidth="1"/>
    <col min="15885" max="15885" width="9.42578125" style="195" customWidth="1"/>
    <col min="15886" max="15886" width="12.5703125" style="195" customWidth="1"/>
    <col min="15887" max="15887" width="8.85546875" style="195" customWidth="1"/>
    <col min="15888" max="15888" width="11.7109375" style="195" customWidth="1"/>
    <col min="15889" max="15889" width="10" style="195" customWidth="1"/>
    <col min="15890" max="15890" width="13.140625" style="195" customWidth="1"/>
    <col min="15891" max="15892" width="9.140625" style="195"/>
    <col min="15893" max="15902" width="9.5703125" style="195" customWidth="1"/>
    <col min="15903" max="16129" width="9.140625" style="195"/>
    <col min="16130" max="16139" width="12.28515625" style="195" customWidth="1"/>
    <col min="16140" max="16140" width="8.5703125" style="195" customWidth="1"/>
    <col min="16141" max="16141" width="9.42578125" style="195" customWidth="1"/>
    <col min="16142" max="16142" width="12.5703125" style="195" customWidth="1"/>
    <col min="16143" max="16143" width="8.85546875" style="195" customWidth="1"/>
    <col min="16144" max="16144" width="11.7109375" style="195" customWidth="1"/>
    <col min="16145" max="16145" width="10" style="195" customWidth="1"/>
    <col min="16146" max="16146" width="13.140625" style="195" customWidth="1"/>
    <col min="16147" max="16148" width="9.140625" style="195"/>
    <col min="16149" max="16158" width="9.5703125" style="195" customWidth="1"/>
    <col min="16159" max="16384" width="9.140625" style="195"/>
  </cols>
  <sheetData>
    <row r="1" spans="1:18" s="193" customFormat="1" ht="15.75" customHeight="1">
      <c r="A1" s="764" t="s">
        <v>526</v>
      </c>
      <c r="B1" s="765"/>
      <c r="C1" s="765"/>
      <c r="D1" s="765"/>
      <c r="E1" s="765"/>
      <c r="F1" s="765"/>
      <c r="G1" s="765"/>
      <c r="H1" s="765"/>
      <c r="I1" s="765"/>
      <c r="J1" s="765"/>
      <c r="K1" s="765"/>
      <c r="L1" s="765"/>
      <c r="M1" s="765"/>
      <c r="N1" s="765"/>
      <c r="O1" s="768" t="s">
        <v>527</v>
      </c>
      <c r="P1" s="769"/>
      <c r="Q1" s="769"/>
      <c r="R1" s="770"/>
    </row>
    <row r="2" spans="1:18" s="193" customFormat="1" ht="14.25" customHeight="1">
      <c r="A2" s="766"/>
      <c r="B2" s="767"/>
      <c r="C2" s="767"/>
      <c r="D2" s="767"/>
      <c r="E2" s="767"/>
      <c r="F2" s="767"/>
      <c r="G2" s="767"/>
      <c r="H2" s="767"/>
      <c r="I2" s="767"/>
      <c r="J2" s="767"/>
      <c r="K2" s="767"/>
      <c r="L2" s="767"/>
      <c r="M2" s="767"/>
      <c r="N2" s="767"/>
      <c r="O2" s="771" t="s">
        <v>528</v>
      </c>
      <c r="P2" s="772"/>
      <c r="Q2" s="772"/>
      <c r="R2" s="773"/>
    </row>
    <row r="3" spans="1:18" s="193" customFormat="1" ht="11.25" customHeight="1">
      <c r="A3" s="766"/>
      <c r="B3" s="767"/>
      <c r="C3" s="767"/>
      <c r="D3" s="767"/>
      <c r="E3" s="767"/>
      <c r="F3" s="767"/>
      <c r="G3" s="767"/>
      <c r="H3" s="767"/>
      <c r="I3" s="767"/>
      <c r="J3" s="767"/>
      <c r="K3" s="767"/>
      <c r="L3" s="767"/>
      <c r="M3" s="767"/>
      <c r="N3" s="767"/>
      <c r="O3" s="774" t="s">
        <v>529</v>
      </c>
      <c r="P3" s="775"/>
      <c r="Q3" s="775"/>
      <c r="R3" s="776"/>
    </row>
    <row r="4" spans="1:18" ht="15" customHeight="1">
      <c r="A4" s="750" t="s">
        <v>530</v>
      </c>
      <c r="B4" s="750"/>
      <c r="C4" s="751" t="s">
        <v>309</v>
      </c>
      <c r="D4" s="752"/>
      <c r="E4" s="753"/>
      <c r="F4" s="756" t="s">
        <v>531</v>
      </c>
      <c r="G4" s="756"/>
      <c r="H4" s="751" t="s">
        <v>532</v>
      </c>
      <c r="I4" s="752"/>
      <c r="J4" s="753"/>
      <c r="K4" s="756" t="s">
        <v>533</v>
      </c>
      <c r="L4" s="756"/>
      <c r="M4" s="194">
        <v>1E-3</v>
      </c>
      <c r="N4" s="777" t="s">
        <v>534</v>
      </c>
      <c r="O4" s="777"/>
      <c r="P4" s="778" t="s">
        <v>535</v>
      </c>
      <c r="Q4" s="779"/>
      <c r="R4" s="780"/>
    </row>
    <row r="5" spans="1:18" ht="15.75" customHeight="1">
      <c r="A5" s="750" t="s">
        <v>536</v>
      </c>
      <c r="B5" s="750"/>
      <c r="C5" s="751" t="s">
        <v>364</v>
      </c>
      <c r="D5" s="752"/>
      <c r="E5" s="753"/>
      <c r="F5" s="756" t="s">
        <v>537</v>
      </c>
      <c r="G5" s="756"/>
      <c r="H5" s="751" t="s">
        <v>255</v>
      </c>
      <c r="I5" s="752"/>
      <c r="J5" s="753"/>
      <c r="K5" s="756" t="s">
        <v>538</v>
      </c>
      <c r="L5" s="756"/>
      <c r="M5" s="196" t="s">
        <v>539</v>
      </c>
      <c r="N5" s="760" t="s">
        <v>540</v>
      </c>
      <c r="O5" s="760"/>
      <c r="P5" s="761" t="s">
        <v>890</v>
      </c>
      <c r="Q5" s="761"/>
      <c r="R5" s="761"/>
    </row>
    <row r="6" spans="1:18" ht="15.75" customHeight="1">
      <c r="A6" s="750" t="s">
        <v>541</v>
      </c>
      <c r="B6" s="750"/>
      <c r="C6" s="751" t="s">
        <v>542</v>
      </c>
      <c r="D6" s="752"/>
      <c r="E6" s="753"/>
      <c r="F6" s="756" t="s">
        <v>543</v>
      </c>
      <c r="G6" s="756"/>
      <c r="H6" s="757" t="s">
        <v>544</v>
      </c>
      <c r="I6" s="758"/>
      <c r="J6" s="759"/>
      <c r="K6" s="756" t="s">
        <v>545</v>
      </c>
      <c r="L6" s="756"/>
      <c r="M6" s="194">
        <v>1E-3</v>
      </c>
      <c r="N6" s="760" t="s">
        <v>546</v>
      </c>
      <c r="O6" s="760"/>
      <c r="P6" s="761" t="s">
        <v>602</v>
      </c>
      <c r="Q6" s="761"/>
      <c r="R6" s="761"/>
    </row>
    <row r="7" spans="1:18" ht="14.25" customHeight="1">
      <c r="A7" s="762" t="s">
        <v>547</v>
      </c>
      <c r="B7" s="762"/>
      <c r="C7" s="762"/>
      <c r="D7" s="762"/>
      <c r="E7" s="762"/>
      <c r="F7" s="762"/>
      <c r="G7" s="762"/>
      <c r="H7" s="762"/>
      <c r="I7" s="762"/>
      <c r="J7" s="762"/>
      <c r="K7" s="762"/>
      <c r="L7" s="762"/>
      <c r="M7" s="762"/>
      <c r="N7" s="762"/>
      <c r="O7" s="762"/>
      <c r="P7" s="762"/>
      <c r="Q7" s="762"/>
      <c r="R7" s="762"/>
    </row>
    <row r="8" spans="1:18" ht="15" customHeight="1">
      <c r="A8" s="197" t="s">
        <v>548</v>
      </c>
      <c r="B8" s="198">
        <v>1</v>
      </c>
      <c r="C8" s="198">
        <v>2</v>
      </c>
      <c r="D8" s="198">
        <v>3</v>
      </c>
      <c r="E8" s="198">
        <v>4</v>
      </c>
      <c r="F8" s="198">
        <v>5</v>
      </c>
      <c r="G8" s="198">
        <v>6</v>
      </c>
      <c r="H8" s="198">
        <v>7</v>
      </c>
      <c r="I8" s="198">
        <v>8</v>
      </c>
      <c r="J8" s="198">
        <v>9</v>
      </c>
      <c r="K8" s="199">
        <v>10</v>
      </c>
      <c r="L8" s="200" t="s">
        <v>549</v>
      </c>
      <c r="M8" s="201">
        <v>6.1</v>
      </c>
      <c r="N8" s="202"/>
      <c r="O8" s="203" t="s">
        <v>550</v>
      </c>
      <c r="P8" s="204" t="s">
        <v>551</v>
      </c>
      <c r="Q8" s="204" t="s">
        <v>552</v>
      </c>
      <c r="R8" s="205" t="s">
        <v>553</v>
      </c>
    </row>
    <row r="9" spans="1:18" ht="16.5" customHeight="1">
      <c r="A9" s="206">
        <v>1</v>
      </c>
      <c r="B9" s="207">
        <v>6.0179999999999998</v>
      </c>
      <c r="C9" s="207">
        <v>5.9980000000000002</v>
      </c>
      <c r="D9" s="207">
        <v>6.0190000000000001</v>
      </c>
      <c r="E9" s="207">
        <v>6.0140000000000002</v>
      </c>
      <c r="F9" s="207">
        <v>6.0229999999999997</v>
      </c>
      <c r="G9" s="207">
        <v>6.0190000000000001</v>
      </c>
      <c r="H9" s="208">
        <v>6.0170000000000003</v>
      </c>
      <c r="I9" s="208">
        <v>6.04</v>
      </c>
      <c r="J9" s="207">
        <v>6.01</v>
      </c>
      <c r="K9" s="207">
        <v>5.98</v>
      </c>
      <c r="L9" s="209"/>
      <c r="M9" s="210"/>
      <c r="N9" s="211"/>
      <c r="O9" s="212" t="s">
        <v>554</v>
      </c>
      <c r="P9" s="203">
        <v>1.123</v>
      </c>
      <c r="Q9" s="212" t="s">
        <v>555</v>
      </c>
      <c r="R9" s="213" t="s">
        <v>556</v>
      </c>
    </row>
    <row r="10" spans="1:18" ht="16.5" customHeight="1">
      <c r="A10" s="206">
        <v>2</v>
      </c>
      <c r="B10" s="208">
        <v>6.024</v>
      </c>
      <c r="C10" s="208">
        <v>6.0419999999999998</v>
      </c>
      <c r="D10" s="208">
        <v>6.0170000000000003</v>
      </c>
      <c r="E10" s="208">
        <v>6.0170000000000003</v>
      </c>
      <c r="F10" s="207">
        <v>6.0179999999999998</v>
      </c>
      <c r="G10" s="207">
        <v>6.0220000000000002</v>
      </c>
      <c r="H10" s="207">
        <v>6.0179999999999998</v>
      </c>
      <c r="I10" s="207">
        <v>6.0229999999999997</v>
      </c>
      <c r="J10" s="207">
        <v>6.0019999999999998</v>
      </c>
      <c r="K10" s="207">
        <v>6.0119999999999996</v>
      </c>
      <c r="L10" s="209"/>
      <c r="M10" s="210"/>
      <c r="N10" s="211"/>
      <c r="O10" s="212" t="s">
        <v>557</v>
      </c>
      <c r="P10" s="203">
        <v>1.1279999999999999</v>
      </c>
      <c r="Q10" s="212" t="s">
        <v>558</v>
      </c>
      <c r="R10" s="213" t="s">
        <v>556</v>
      </c>
    </row>
    <row r="11" spans="1:18" ht="16.5" customHeight="1">
      <c r="A11" s="214">
        <v>3</v>
      </c>
      <c r="B11" s="207">
        <v>6.0229999999999997</v>
      </c>
      <c r="C11" s="207">
        <v>6.0190000000000001</v>
      </c>
      <c r="D11" s="207">
        <v>5.9870000000000001</v>
      </c>
      <c r="E11" s="207">
        <v>6.0229999999999997</v>
      </c>
      <c r="F11" s="208">
        <v>6.0229999999999997</v>
      </c>
      <c r="G11" s="208">
        <v>6.04</v>
      </c>
      <c r="H11" s="208">
        <v>6.024</v>
      </c>
      <c r="I11" s="208">
        <v>6.04</v>
      </c>
      <c r="J11" s="207">
        <v>6.0110000000000001</v>
      </c>
      <c r="K11" s="207">
        <v>6.0250000000000004</v>
      </c>
      <c r="L11" s="215" t="s">
        <v>559</v>
      </c>
      <c r="M11" s="201">
        <v>5.9</v>
      </c>
      <c r="N11" s="216"/>
      <c r="O11" s="217" t="s">
        <v>560</v>
      </c>
      <c r="P11" s="204">
        <v>1.6930000000000001</v>
      </c>
      <c r="Q11" s="212" t="s">
        <v>561</v>
      </c>
      <c r="R11" s="213" t="s">
        <v>562</v>
      </c>
    </row>
    <row r="12" spans="1:18" ht="16.5" customHeight="1">
      <c r="A12" s="206">
        <v>4</v>
      </c>
      <c r="B12" s="208">
        <v>6.0410000000000004</v>
      </c>
      <c r="C12" s="208">
        <v>6.0170000000000003</v>
      </c>
      <c r="D12" s="208">
        <v>6.024</v>
      </c>
      <c r="E12" s="208">
        <v>6.04</v>
      </c>
      <c r="F12" s="208">
        <v>6.0170000000000003</v>
      </c>
      <c r="G12" s="208">
        <v>6.0170000000000003</v>
      </c>
      <c r="H12" s="208">
        <v>6.0170000000000003</v>
      </c>
      <c r="I12" s="208">
        <v>6.01</v>
      </c>
      <c r="J12" s="208">
        <v>6.0190000000000001</v>
      </c>
      <c r="K12" s="208">
        <v>6.0270000000000001</v>
      </c>
      <c r="L12" s="209"/>
      <c r="M12" s="210"/>
      <c r="N12" s="211"/>
      <c r="O12" s="212" t="s">
        <v>563</v>
      </c>
      <c r="P12" s="203">
        <v>2.0590000000000002</v>
      </c>
      <c r="Q12" s="212" t="s">
        <v>564</v>
      </c>
      <c r="R12" s="213" t="s">
        <v>565</v>
      </c>
    </row>
    <row r="13" spans="1:18" ht="16.5" customHeight="1">
      <c r="A13" s="218">
        <v>5</v>
      </c>
      <c r="B13" s="208">
        <v>6.0170000000000003</v>
      </c>
      <c r="C13" s="208">
        <v>5.9640000000000004</v>
      </c>
      <c r="D13" s="208">
        <v>6.0209999999999999</v>
      </c>
      <c r="E13" s="208">
        <v>6.0170000000000003</v>
      </c>
      <c r="F13" s="208">
        <v>5.9640000000000004</v>
      </c>
      <c r="G13" s="208">
        <v>6.0140000000000002</v>
      </c>
      <c r="H13" s="208">
        <v>6.008</v>
      </c>
      <c r="I13" s="208">
        <v>6.0209999999999999</v>
      </c>
      <c r="J13" s="208">
        <v>6.0149999999999997</v>
      </c>
      <c r="K13" s="208">
        <v>6.0289999999999999</v>
      </c>
      <c r="L13" s="209"/>
      <c r="M13" s="210"/>
      <c r="N13" s="211"/>
      <c r="O13" s="219" t="s">
        <v>566</v>
      </c>
      <c r="P13" s="220">
        <v>2.3260000000000001</v>
      </c>
      <c r="Q13" s="212" t="s">
        <v>567</v>
      </c>
      <c r="R13" s="213" t="s">
        <v>568</v>
      </c>
    </row>
    <row r="14" spans="1:18" ht="15" customHeight="1">
      <c r="A14" s="762" t="s">
        <v>569</v>
      </c>
      <c r="B14" s="762"/>
      <c r="C14" s="762"/>
      <c r="D14" s="762"/>
      <c r="E14" s="762"/>
      <c r="F14" s="762"/>
      <c r="G14" s="762"/>
      <c r="H14" s="762"/>
      <c r="I14" s="762"/>
      <c r="J14" s="762"/>
      <c r="K14" s="762"/>
      <c r="L14" s="762"/>
      <c r="M14" s="762"/>
      <c r="N14" s="762"/>
      <c r="O14" s="762"/>
      <c r="P14" s="762"/>
      <c r="Q14" s="762"/>
      <c r="R14" s="762"/>
    </row>
    <row r="15" spans="1:18" ht="15.75" customHeight="1">
      <c r="A15" s="221" t="s">
        <v>570</v>
      </c>
      <c r="B15" s="222">
        <f t="shared" ref="B15:K15" si="0">MAX(B9:B13)</f>
        <v>6.0410000000000004</v>
      </c>
      <c r="C15" s="222">
        <f t="shared" si="0"/>
        <v>6.0419999999999998</v>
      </c>
      <c r="D15" s="222">
        <f t="shared" si="0"/>
        <v>6.024</v>
      </c>
      <c r="E15" s="222">
        <f t="shared" si="0"/>
        <v>6.04</v>
      </c>
      <c r="F15" s="222">
        <f t="shared" si="0"/>
        <v>6.0229999999999997</v>
      </c>
      <c r="G15" s="222">
        <f t="shared" si="0"/>
        <v>6.04</v>
      </c>
      <c r="H15" s="222">
        <f t="shared" si="0"/>
        <v>6.024</v>
      </c>
      <c r="I15" s="222">
        <f t="shared" si="0"/>
        <v>6.04</v>
      </c>
      <c r="J15" s="222">
        <f t="shared" si="0"/>
        <v>6.0190000000000001</v>
      </c>
      <c r="K15" s="223">
        <f t="shared" si="0"/>
        <v>6.0289999999999999</v>
      </c>
      <c r="L15" s="224" t="s">
        <v>571</v>
      </c>
      <c r="M15" s="225">
        <f>(MAX(B15:K15))</f>
        <v>6.0419999999999998</v>
      </c>
      <c r="N15" s="754" t="s">
        <v>572</v>
      </c>
      <c r="O15" s="754"/>
      <c r="P15" s="754"/>
      <c r="Q15" s="226">
        <f>SUM(Q17:R18)</f>
        <v>0</v>
      </c>
      <c r="R15" s="227" t="s">
        <v>573</v>
      </c>
    </row>
    <row r="16" spans="1:18" ht="15.75" customHeight="1">
      <c r="A16" s="228" t="s">
        <v>574</v>
      </c>
      <c r="B16" s="229">
        <f t="shared" ref="B16:K16" si="1">MIN(B9:B13)</f>
        <v>6.0170000000000003</v>
      </c>
      <c r="C16" s="229">
        <f t="shared" si="1"/>
        <v>5.9640000000000004</v>
      </c>
      <c r="D16" s="229">
        <f t="shared" si="1"/>
        <v>5.9870000000000001</v>
      </c>
      <c r="E16" s="229">
        <f t="shared" si="1"/>
        <v>6.0140000000000002</v>
      </c>
      <c r="F16" s="229">
        <f t="shared" si="1"/>
        <v>5.9640000000000004</v>
      </c>
      <c r="G16" s="229">
        <f t="shared" si="1"/>
        <v>6.0140000000000002</v>
      </c>
      <c r="H16" s="229">
        <f t="shared" si="1"/>
        <v>6.008</v>
      </c>
      <c r="I16" s="229">
        <f t="shared" si="1"/>
        <v>6.01</v>
      </c>
      <c r="J16" s="229">
        <f t="shared" si="1"/>
        <v>6.0019999999999998</v>
      </c>
      <c r="K16" s="223">
        <f t="shared" si="1"/>
        <v>5.98</v>
      </c>
      <c r="L16" s="224" t="s">
        <v>575</v>
      </c>
      <c r="M16" s="225">
        <f>MIN(B16:K16)</f>
        <v>5.9640000000000004</v>
      </c>
      <c r="N16" s="763"/>
      <c r="O16" s="763"/>
      <c r="P16" s="763"/>
      <c r="Q16" s="763"/>
      <c r="R16" s="763"/>
    </row>
    <row r="17" spans="1:30" ht="15.75" customHeight="1">
      <c r="A17" s="230" t="s">
        <v>576</v>
      </c>
      <c r="B17" s="231">
        <f t="shared" ref="B17:K17" si="2">SUM(MAX(B9:B13)-MIN(B9:B13))</f>
        <v>2.4000000000000021E-2</v>
      </c>
      <c r="C17" s="231">
        <f t="shared" si="2"/>
        <v>7.7999999999999403E-2</v>
      </c>
      <c r="D17" s="231">
        <f t="shared" si="2"/>
        <v>3.6999999999999922E-2</v>
      </c>
      <c r="E17" s="231">
        <f t="shared" si="2"/>
        <v>2.5999999999999801E-2</v>
      </c>
      <c r="F17" s="231">
        <f t="shared" si="2"/>
        <v>5.8999999999999275E-2</v>
      </c>
      <c r="G17" s="231">
        <f t="shared" si="2"/>
        <v>2.5999999999999801E-2</v>
      </c>
      <c r="H17" s="231">
        <f t="shared" si="2"/>
        <v>1.6000000000000014E-2</v>
      </c>
      <c r="I17" s="231">
        <f t="shared" si="2"/>
        <v>3.0000000000000249E-2</v>
      </c>
      <c r="J17" s="231">
        <f t="shared" si="2"/>
        <v>1.7000000000000348E-2</v>
      </c>
      <c r="K17" s="223">
        <f t="shared" si="2"/>
        <v>4.8999999999999488E-2</v>
      </c>
      <c r="L17" s="232" t="s">
        <v>577</v>
      </c>
      <c r="M17" s="233">
        <f>AVERAGE(B17:K17)</f>
        <v>3.619999999999983E-2</v>
      </c>
      <c r="N17" s="754" t="s">
        <v>578</v>
      </c>
      <c r="O17" s="754"/>
      <c r="P17" s="754"/>
      <c r="Q17" s="226">
        <f>COUNTIF(B9:K13,"&gt;"&amp;TEXT(M8,"0.000000"))</f>
        <v>0</v>
      </c>
      <c r="R17" s="227" t="s">
        <v>573</v>
      </c>
      <c r="U17" s="234"/>
      <c r="V17" s="234"/>
      <c r="W17" s="234"/>
      <c r="X17" s="234"/>
      <c r="Y17" s="234"/>
      <c r="Z17" s="234"/>
      <c r="AA17" s="234"/>
      <c r="AB17" s="234"/>
      <c r="AC17" s="234"/>
      <c r="AD17" s="234"/>
    </row>
    <row r="18" spans="1:30" ht="15.75" customHeight="1">
      <c r="A18" s="235" t="s">
        <v>579</v>
      </c>
      <c r="B18" s="229">
        <f>(AVERAGE(B9:B13))</f>
        <v>6.0245999999999995</v>
      </c>
      <c r="C18" s="229">
        <f t="shared" ref="C18:K18" si="3">AVERAGE(C9:C13)</f>
        <v>6.008</v>
      </c>
      <c r="D18" s="229">
        <f t="shared" si="3"/>
        <v>6.0136000000000012</v>
      </c>
      <c r="E18" s="229">
        <f t="shared" si="3"/>
        <v>6.0221999999999998</v>
      </c>
      <c r="F18" s="229">
        <f t="shared" si="3"/>
        <v>6.0090000000000003</v>
      </c>
      <c r="G18" s="229">
        <f t="shared" si="3"/>
        <v>6.0223999999999993</v>
      </c>
      <c r="H18" s="229">
        <f t="shared" si="3"/>
        <v>6.0167999999999999</v>
      </c>
      <c r="I18" s="229">
        <f t="shared" si="3"/>
        <v>6.0267999999999997</v>
      </c>
      <c r="J18" s="229">
        <f t="shared" si="3"/>
        <v>6.0114000000000001</v>
      </c>
      <c r="K18" s="223">
        <f t="shared" si="3"/>
        <v>6.0146000000000006</v>
      </c>
      <c r="L18" s="236" t="s">
        <v>580</v>
      </c>
      <c r="M18" s="237">
        <f>ROUNDUP(AVERAGE(B9:K13),4)</f>
        <v>6.0169999999999995</v>
      </c>
      <c r="N18" s="754" t="s">
        <v>581</v>
      </c>
      <c r="O18" s="754"/>
      <c r="P18" s="754"/>
      <c r="Q18" s="238">
        <f>COUNTIF(B9:K13,"&lt;"&amp;TEXT(M11,"0.000000"))</f>
        <v>0</v>
      </c>
      <c r="R18" s="239" t="s">
        <v>573</v>
      </c>
      <c r="U18" s="240"/>
      <c r="V18" s="240"/>
      <c r="W18" s="240"/>
      <c r="X18" s="240"/>
      <c r="Y18" s="240"/>
      <c r="Z18" s="240"/>
      <c r="AA18" s="240"/>
      <c r="AB18" s="240"/>
      <c r="AC18" s="240"/>
      <c r="AD18" s="240"/>
    </row>
    <row r="19" spans="1:30" ht="15.75" customHeight="1">
      <c r="A19" s="746" t="s">
        <v>582</v>
      </c>
      <c r="B19" s="746"/>
      <c r="C19" s="746"/>
      <c r="D19" s="747">
        <f>ROUNDUP(SUM(M15-M16),4)</f>
        <v>7.8E-2</v>
      </c>
      <c r="E19" s="747"/>
      <c r="F19" s="741" t="s">
        <v>583</v>
      </c>
      <c r="G19" s="741"/>
      <c r="H19" s="741"/>
      <c r="I19" s="748">
        <f>ROUNDUP(ABS(SUM(M8-M11)),4)</f>
        <v>0.19999999999999998</v>
      </c>
      <c r="J19" s="748"/>
      <c r="K19" s="741" t="s">
        <v>584</v>
      </c>
      <c r="L19" s="741"/>
      <c r="M19" s="741"/>
      <c r="N19" s="241">
        <f>ROUNDUP(SUM((2*(N21))/I19),4)</f>
        <v>0.16999999999999998</v>
      </c>
      <c r="O19" s="755" t="s">
        <v>585</v>
      </c>
      <c r="P19" s="755"/>
      <c r="Q19" s="242" t="s">
        <v>586</v>
      </c>
      <c r="R19" s="243" t="s">
        <v>587</v>
      </c>
    </row>
    <row r="20" spans="1:30" ht="15.75" customHeight="1">
      <c r="A20" s="746" t="s">
        <v>588</v>
      </c>
      <c r="B20" s="746"/>
      <c r="C20" s="746"/>
      <c r="D20" s="747">
        <f>ROUNDUP(AVERAGE(M8:M11),4)</f>
        <v>6</v>
      </c>
      <c r="E20" s="747"/>
      <c r="F20" s="741" t="s">
        <v>589</v>
      </c>
      <c r="G20" s="741"/>
      <c r="H20" s="741"/>
      <c r="I20" s="748">
        <f>ROUNDUP(SUM(D19/N20),4)</f>
        <v>1.5599999999999999E-2</v>
      </c>
      <c r="J20" s="748"/>
      <c r="K20" s="741" t="s">
        <v>590</v>
      </c>
      <c r="L20" s="741"/>
      <c r="M20" s="741"/>
      <c r="N20" s="244">
        <v>5</v>
      </c>
      <c r="O20" s="229">
        <f>ROUNDUP(SUM(P20-I20),4)</f>
        <v>5.9172000000000002</v>
      </c>
      <c r="P20" s="229">
        <f>ROUNDUP(SUM(P21-I20),4)</f>
        <v>5.9328000000000003</v>
      </c>
      <c r="Q20" s="245">
        <f>SUM(R20)</f>
        <v>0</v>
      </c>
      <c r="R20" s="246">
        <f>FREQUENCY(B9:K13,P20)</f>
        <v>0</v>
      </c>
    </row>
    <row r="21" spans="1:30" ht="15.75" customHeight="1">
      <c r="A21" s="746" t="s">
        <v>591</v>
      </c>
      <c r="B21" s="746"/>
      <c r="C21" s="746"/>
      <c r="D21" s="747">
        <f>ROUNDUP(SUM(M16-(IF(M6=L9,N9,(IF(M6=L10,N10,(IF(M6=L11,M11,(IF(M6=L12,N12,(IF(M6=L13,N13))))))))))),4)</f>
        <v>5.9640000000000004</v>
      </c>
      <c r="E21" s="747"/>
      <c r="F21" s="741" t="s">
        <v>592</v>
      </c>
      <c r="G21" s="741"/>
      <c r="H21" s="741"/>
      <c r="I21" s="749">
        <f>COUNTIF((B9:K13),"&gt;0")</f>
        <v>50</v>
      </c>
      <c r="J21" s="749"/>
      <c r="K21" s="741" t="s">
        <v>593</v>
      </c>
      <c r="L21" s="741"/>
      <c r="M21" s="741"/>
      <c r="N21" s="247">
        <f>(ABS(SUM(M18-D20)))</f>
        <v>1.699999999999946E-2</v>
      </c>
      <c r="O21" s="229">
        <f>ROUNDUP(SUM(P21-I20),4)</f>
        <v>5.9328000000000003</v>
      </c>
      <c r="P21" s="229">
        <f>ROUNDUP(SUM(P22-I20),4)</f>
        <v>5.9484000000000004</v>
      </c>
      <c r="Q21" s="245">
        <f t="shared" ref="Q21:Q31" si="4">SUM(R21-R20)</f>
        <v>0</v>
      </c>
      <c r="R21" s="246">
        <f>FREQUENCY(B9:K13,P21)</f>
        <v>0</v>
      </c>
    </row>
    <row r="22" spans="1:30" ht="18.75" customHeight="1">
      <c r="A22" s="248"/>
      <c r="B22" s="249"/>
      <c r="C22" s="249"/>
      <c r="D22" s="249"/>
      <c r="E22" s="249"/>
      <c r="F22" s="249"/>
      <c r="G22" s="249"/>
      <c r="H22" s="249"/>
      <c r="I22" s="249"/>
      <c r="J22" s="249"/>
      <c r="K22" s="249"/>
      <c r="L22" s="249"/>
      <c r="M22" s="249"/>
      <c r="N22" s="249"/>
      <c r="O22" s="229">
        <f>ROUNDUP(SUM(P22-I20),4)</f>
        <v>5.9484000000000004</v>
      </c>
      <c r="P22" s="229">
        <f>ROUNDUP((D21),4)</f>
        <v>5.9640000000000004</v>
      </c>
      <c r="Q22" s="245">
        <f t="shared" si="4"/>
        <v>2</v>
      </c>
      <c r="R22" s="246">
        <f>FREQUENCY(B9:K13,P22)</f>
        <v>2</v>
      </c>
    </row>
    <row r="23" spans="1:30" ht="18.75" customHeight="1">
      <c r="A23" s="248"/>
      <c r="B23" s="249"/>
      <c r="C23" s="249"/>
      <c r="D23" s="249"/>
      <c r="E23" s="249"/>
      <c r="F23" s="249"/>
      <c r="G23" s="250"/>
      <c r="H23" s="249"/>
      <c r="I23" s="249"/>
      <c r="J23" s="249"/>
      <c r="K23" s="249"/>
      <c r="L23" s="249"/>
      <c r="M23" s="249"/>
      <c r="N23" s="249"/>
      <c r="O23" s="229">
        <f>ROUNDUP((D21),4)</f>
        <v>5.9640000000000004</v>
      </c>
      <c r="P23" s="229">
        <f>ROUNDUP(SUM(P22+I20),4)</f>
        <v>5.9795999999999996</v>
      </c>
      <c r="Q23" s="245">
        <f t="shared" si="4"/>
        <v>0</v>
      </c>
      <c r="R23" s="246">
        <f>FREQUENCY(B9:K13,P23)</f>
        <v>2</v>
      </c>
    </row>
    <row r="24" spans="1:30" ht="18.75" customHeight="1">
      <c r="A24" s="248"/>
      <c r="B24" s="249"/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29">
        <f>ROUNDUP(SUM(P22+I20),4)</f>
        <v>5.9795999999999996</v>
      </c>
      <c r="P24" s="229">
        <f>ROUNDUP(SUM(P23+I20),4)</f>
        <v>5.9951999999999996</v>
      </c>
      <c r="Q24" s="245">
        <f t="shared" si="4"/>
        <v>2</v>
      </c>
      <c r="R24" s="246">
        <f>FREQUENCY(B9:K13,P24)</f>
        <v>4</v>
      </c>
    </row>
    <row r="25" spans="1:30" ht="18.75" customHeight="1">
      <c r="A25" s="248"/>
      <c r="B25" s="249"/>
      <c r="C25" s="249"/>
      <c r="D25" s="249"/>
      <c r="E25" s="249"/>
      <c r="F25" s="249"/>
      <c r="G25" s="249"/>
      <c r="H25" s="249"/>
      <c r="I25" s="249"/>
      <c r="J25" s="249"/>
      <c r="K25" s="249"/>
      <c r="L25" s="249"/>
      <c r="M25" s="249"/>
      <c r="N25" s="249"/>
      <c r="O25" s="229">
        <f>ROUNDUP(SUM(P23+I20),4)</f>
        <v>5.9951999999999996</v>
      </c>
      <c r="P25" s="229">
        <f>ROUNDUP(SUM(P24+I20),4)</f>
        <v>6.0107999999999997</v>
      </c>
      <c r="Q25" s="245">
        <f t="shared" si="4"/>
        <v>5</v>
      </c>
      <c r="R25" s="246">
        <f>FREQUENCY(B9:K13,P25)</f>
        <v>9</v>
      </c>
    </row>
    <row r="26" spans="1:30" ht="18.75" customHeight="1">
      <c r="A26" s="248"/>
      <c r="B26" s="249"/>
      <c r="C26" s="249"/>
      <c r="D26" s="249"/>
      <c r="E26" s="249"/>
      <c r="F26" s="249"/>
      <c r="G26" s="249"/>
      <c r="H26" s="249"/>
      <c r="I26" s="249"/>
      <c r="J26" s="249"/>
      <c r="K26" s="249"/>
      <c r="L26" s="249"/>
      <c r="M26" s="249"/>
      <c r="N26" s="249"/>
      <c r="O26" s="229">
        <f>ROUNDUP(SUM(P24+I20),4)</f>
        <v>6.0107999999999997</v>
      </c>
      <c r="P26" s="229">
        <f>ROUNDUP(SUM(P25+I20),4)</f>
        <v>6.0263999999999998</v>
      </c>
      <c r="Q26" s="245">
        <f t="shared" si="4"/>
        <v>33</v>
      </c>
      <c r="R26" s="246">
        <f>FREQUENCY(B9:K13,P26)</f>
        <v>42</v>
      </c>
    </row>
    <row r="27" spans="1:30" ht="18.75" customHeight="1">
      <c r="A27" s="248"/>
      <c r="B27" s="249"/>
      <c r="C27" s="249"/>
      <c r="D27" s="250"/>
      <c r="E27" s="249"/>
      <c r="F27" s="249"/>
      <c r="G27" s="249"/>
      <c r="H27" s="249"/>
      <c r="I27" s="249"/>
      <c r="J27" s="249"/>
      <c r="K27" s="249"/>
      <c r="L27" s="249"/>
      <c r="M27" s="249"/>
      <c r="N27" s="249"/>
      <c r="O27" s="229">
        <f>ROUNDUP(SUM(P25+I20),4)</f>
        <v>6.0263999999999998</v>
      </c>
      <c r="P27" s="229">
        <f>ROUNDUP(SUM(P26+I20),4)</f>
        <v>6.0419999999999998</v>
      </c>
      <c r="Q27" s="203">
        <f t="shared" si="4"/>
        <v>8</v>
      </c>
      <c r="R27" s="246">
        <f>FREQUENCY(B9:K13,P27)</f>
        <v>50</v>
      </c>
    </row>
    <row r="28" spans="1:30" ht="18.75" customHeight="1">
      <c r="A28" s="248"/>
      <c r="B28" s="249"/>
      <c r="C28" s="249"/>
      <c r="D28" s="249"/>
      <c r="E28" s="249"/>
      <c r="F28" s="249"/>
      <c r="G28" s="249"/>
      <c r="H28" s="249"/>
      <c r="I28" s="249"/>
      <c r="J28" s="249"/>
      <c r="K28" s="249"/>
      <c r="L28" s="249"/>
      <c r="M28" s="249"/>
      <c r="N28" s="249"/>
      <c r="O28" s="229">
        <f>ROUNDUP(SUM(P26+I20),4)</f>
        <v>6.0419999999999998</v>
      </c>
      <c r="P28" s="229">
        <f>ROUNDUP(SUM(P27+I20),4)</f>
        <v>6.0575999999999999</v>
      </c>
      <c r="Q28" s="203">
        <f t="shared" si="4"/>
        <v>0</v>
      </c>
      <c r="R28" s="246">
        <f>FREQUENCY(B9:K13,P28)</f>
        <v>50</v>
      </c>
    </row>
    <row r="29" spans="1:30" ht="18.75" customHeight="1">
      <c r="A29" s="248"/>
      <c r="B29" s="249"/>
      <c r="C29" s="249"/>
      <c r="D29" s="249"/>
      <c r="E29" s="249"/>
      <c r="F29" s="249"/>
      <c r="G29" s="249"/>
      <c r="H29" s="249"/>
      <c r="I29" s="249"/>
      <c r="J29" s="249"/>
      <c r="K29" s="249"/>
      <c r="L29" s="249"/>
      <c r="M29" s="249"/>
      <c r="N29" s="249"/>
      <c r="O29" s="229">
        <f>ROUNDUP(SUM(P27+I20),4)</f>
        <v>6.0575999999999999</v>
      </c>
      <c r="P29" s="229">
        <f>ROUNDUP(SUM(P28+I20),4)</f>
        <v>6.0731999999999999</v>
      </c>
      <c r="Q29" s="203">
        <f t="shared" si="4"/>
        <v>0</v>
      </c>
      <c r="R29" s="246">
        <f>FREQUENCY(B9:K13,P29)</f>
        <v>50</v>
      </c>
    </row>
    <row r="30" spans="1:30" ht="18.75" customHeight="1">
      <c r="A30" s="248"/>
      <c r="B30" s="249"/>
      <c r="C30" s="249"/>
      <c r="D30" s="249"/>
      <c r="E30" s="249"/>
      <c r="F30" s="249"/>
      <c r="G30" s="249"/>
      <c r="H30" s="249"/>
      <c r="I30" s="249"/>
      <c r="J30" s="249"/>
      <c r="K30" s="249"/>
      <c r="L30" s="249"/>
      <c r="M30" s="249"/>
      <c r="N30" s="249"/>
      <c r="O30" s="229">
        <f>ROUNDUP(SUM(P28+I20),4)</f>
        <v>6.0731999999999999</v>
      </c>
      <c r="P30" s="229">
        <f>ROUNDUP(SUM(P29+I20),4)</f>
        <v>6.0888</v>
      </c>
      <c r="Q30" s="203">
        <f t="shared" si="4"/>
        <v>0</v>
      </c>
      <c r="R30" s="246">
        <f>FREQUENCY(B9:K13,P30)</f>
        <v>50</v>
      </c>
      <c r="U30" s="234"/>
      <c r="V30" s="234"/>
      <c r="W30" s="234"/>
      <c r="X30" s="234"/>
      <c r="Y30" s="234"/>
      <c r="Z30" s="234"/>
      <c r="AA30" s="234"/>
      <c r="AB30" s="234"/>
      <c r="AC30" s="234"/>
      <c r="AD30" s="234"/>
    </row>
    <row r="31" spans="1:30" ht="18.75" customHeight="1">
      <c r="A31" s="248"/>
      <c r="B31" s="249"/>
      <c r="C31" s="249"/>
      <c r="D31" s="249"/>
      <c r="E31" s="249"/>
      <c r="F31" s="249"/>
      <c r="G31" s="249"/>
      <c r="H31" s="249"/>
      <c r="I31" s="249"/>
      <c r="J31" s="249"/>
      <c r="K31" s="249"/>
      <c r="L31" s="249"/>
      <c r="M31" s="249"/>
      <c r="N31" s="249"/>
      <c r="O31" s="231">
        <f>ROUNDUP(SUM(P29+I20),4)</f>
        <v>6.0888</v>
      </c>
      <c r="P31" s="231">
        <f>ROUNDUP(SUM(P30+I20),4)</f>
        <v>6.1044</v>
      </c>
      <c r="Q31" s="220">
        <f t="shared" si="4"/>
        <v>0</v>
      </c>
      <c r="R31" s="251">
        <f>FREQUENCY(B9:K13,P31)</f>
        <v>50</v>
      </c>
      <c r="U31" s="240"/>
      <c r="V31" s="240"/>
      <c r="W31" s="240"/>
      <c r="X31" s="240"/>
      <c r="Y31" s="240"/>
      <c r="Z31" s="240"/>
      <c r="AA31" s="240"/>
      <c r="AB31" s="240"/>
      <c r="AC31" s="240"/>
      <c r="AD31" s="240"/>
    </row>
    <row r="32" spans="1:30" ht="18.75" customHeight="1">
      <c r="A32" s="248"/>
      <c r="B32" s="249"/>
      <c r="C32" s="249"/>
      <c r="D32" s="249"/>
      <c r="E32" s="249"/>
      <c r="F32" s="249"/>
      <c r="G32" s="249"/>
      <c r="H32" s="249"/>
      <c r="I32" s="249"/>
      <c r="J32" s="249"/>
      <c r="K32" s="249"/>
      <c r="L32" s="249"/>
      <c r="M32" s="249"/>
      <c r="N32" s="249"/>
      <c r="O32" s="741" t="s">
        <v>594</v>
      </c>
      <c r="P32" s="741"/>
      <c r="Q32" s="742">
        <f>(M18+(Q13*M17))</f>
        <v>6.0383579999999997</v>
      </c>
      <c r="R32" s="742"/>
      <c r="U32" s="252"/>
      <c r="V32" s="252"/>
      <c r="W32" s="252"/>
      <c r="X32" s="252"/>
      <c r="Y32" s="252"/>
      <c r="Z32" s="252"/>
      <c r="AA32" s="252"/>
      <c r="AB32" s="252"/>
      <c r="AC32" s="252"/>
      <c r="AD32" s="252"/>
    </row>
    <row r="33" spans="1:30" ht="18.75" customHeight="1">
      <c r="A33" s="248"/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743" t="s">
        <v>595</v>
      </c>
      <c r="P33" s="743"/>
      <c r="Q33" s="744">
        <f>(M18-(Q13*M17))</f>
        <v>5.9956419999999992</v>
      </c>
      <c r="R33" s="744"/>
      <c r="U33" s="253"/>
      <c r="V33" s="253"/>
      <c r="W33" s="253"/>
      <c r="X33" s="253"/>
      <c r="Y33" s="253"/>
      <c r="Z33" s="253"/>
      <c r="AA33" s="253"/>
      <c r="AB33" s="253"/>
      <c r="AC33" s="253"/>
      <c r="AD33" s="253"/>
    </row>
    <row r="34" spans="1:30" ht="18.75" customHeight="1">
      <c r="A34" s="248"/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738" t="s">
        <v>596</v>
      </c>
      <c r="P34" s="738"/>
      <c r="Q34" s="745">
        <f>M17*R13</f>
        <v>7.6381999999999631E-2</v>
      </c>
      <c r="R34" s="745"/>
      <c r="U34" s="254"/>
      <c r="V34" s="254"/>
      <c r="W34" s="254"/>
      <c r="X34" s="254"/>
      <c r="Y34" s="254"/>
      <c r="Z34" s="254"/>
      <c r="AA34" s="254"/>
      <c r="AB34" s="254"/>
      <c r="AC34" s="254"/>
      <c r="AD34" s="254"/>
    </row>
    <row r="35" spans="1:30" ht="18.75" customHeight="1">
      <c r="A35" s="248"/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738" t="s">
        <v>597</v>
      </c>
      <c r="P35" s="738"/>
      <c r="Q35" s="739">
        <f>M17*0</f>
        <v>0</v>
      </c>
      <c r="R35" s="739"/>
      <c r="U35" s="252"/>
      <c r="V35" s="252"/>
      <c r="W35" s="252"/>
      <c r="X35" s="252"/>
      <c r="Y35" s="252"/>
      <c r="Z35" s="252"/>
      <c r="AA35" s="252"/>
      <c r="AB35" s="252"/>
      <c r="AC35" s="252"/>
      <c r="AD35" s="252"/>
    </row>
    <row r="36" spans="1:30" ht="19.5" customHeight="1">
      <c r="A36" s="248"/>
      <c r="B36" s="249"/>
      <c r="C36" s="249"/>
      <c r="D36" s="249"/>
      <c r="E36" s="249"/>
      <c r="F36" s="249"/>
      <c r="G36" s="249"/>
      <c r="H36" s="249"/>
      <c r="I36" s="249"/>
      <c r="J36" s="249"/>
      <c r="K36" s="249"/>
      <c r="L36" s="249"/>
      <c r="M36" s="249"/>
      <c r="N36" s="249"/>
      <c r="O36" s="740" t="s">
        <v>598</v>
      </c>
      <c r="P36" s="740"/>
      <c r="Q36" s="737">
        <f>STDEV(B9:K13)</f>
        <v>1.613895022254273E-2</v>
      </c>
      <c r="R36" s="737"/>
    </row>
    <row r="37" spans="1:30" ht="19.5" customHeight="1">
      <c r="A37" s="248"/>
      <c r="B37" s="249"/>
      <c r="C37" s="249"/>
      <c r="D37" s="249"/>
      <c r="E37" s="249"/>
      <c r="F37" s="249"/>
      <c r="G37" s="249"/>
      <c r="H37" s="249"/>
      <c r="I37" s="249"/>
      <c r="J37" s="249"/>
      <c r="K37" s="249"/>
      <c r="L37" s="249"/>
      <c r="M37" s="249"/>
      <c r="N37" s="249"/>
      <c r="O37" s="736" t="s">
        <v>599</v>
      </c>
      <c r="P37" s="736"/>
      <c r="Q37" s="737">
        <f>ROUNDUP(SUM(I19/(6*Q36)),4)</f>
        <v>2.0654000000000003</v>
      </c>
      <c r="R37" s="737"/>
    </row>
    <row r="38" spans="1:30" ht="16.5" customHeight="1" thickBot="1">
      <c r="A38" s="734" t="s">
        <v>600</v>
      </c>
      <c r="B38" s="734"/>
      <c r="C38" s="735" t="str">
        <f>IF(OR(AND(Q37&gt;=0,Q37&lt;=0.5),AND(Q38&gt;=0,Q38&lt;=0.5)),"PROCESS IS VERY POOR TAKE IMMEDIATE ACTION",IF(OR(AND(Q37&gt;0.5,Q37&lt;=1),AND(Q38&gt;0.5,Q38&lt;=1)),"PROCESS NEEDS CORRECTION ,Cp &amp; Cpk SHOULD BE &gt;=1.33",IF(OR(AND(Q37&gt;1,Q37&lt;=1.67),AND(Q38&gt;1,Q38&lt;=1.67)),"PROCESS IS GOOD BUT STILL IMPROVEMENT IS REQUIRED","PROCESS IS EXCELLENT")))</f>
        <v>PROCESS IS EXCELLENT</v>
      </c>
      <c r="D38" s="735"/>
      <c r="E38" s="735"/>
      <c r="F38" s="735"/>
      <c r="G38" s="735"/>
      <c r="H38" s="735"/>
      <c r="I38" s="735"/>
      <c r="J38" s="735"/>
      <c r="K38" s="735"/>
      <c r="L38" s="735"/>
      <c r="M38" s="735"/>
      <c r="N38" s="735"/>
      <c r="O38" s="736" t="s">
        <v>601</v>
      </c>
      <c r="P38" s="736"/>
      <c r="Q38" s="737">
        <f>ROUNDUP(SUM((1-N19)*Q37),4)</f>
        <v>1.7142999999999999</v>
      </c>
      <c r="R38" s="737"/>
    </row>
    <row r="39" spans="1:30" ht="16.5" customHeight="1" thickBot="1">
      <c r="A39" s="734"/>
      <c r="B39" s="734"/>
      <c r="C39" s="735"/>
      <c r="D39" s="735"/>
      <c r="E39" s="735"/>
      <c r="F39" s="735"/>
      <c r="G39" s="735"/>
      <c r="H39" s="735"/>
      <c r="I39" s="735"/>
      <c r="J39" s="735"/>
      <c r="K39" s="735"/>
      <c r="L39" s="735"/>
      <c r="M39" s="735"/>
      <c r="N39" s="735"/>
      <c r="O39" s="255"/>
      <c r="P39" s="256"/>
      <c r="Q39" s="257"/>
      <c r="R39" s="258"/>
    </row>
  </sheetData>
  <sheetProtection selectLockedCells="1" selectUnlockedCells="1"/>
  <mergeCells count="63">
    <mergeCell ref="F5:G5"/>
    <mergeCell ref="H5:J5"/>
    <mergeCell ref="K5:L5"/>
    <mergeCell ref="A1:N3"/>
    <mergeCell ref="O1:R1"/>
    <mergeCell ref="O2:R2"/>
    <mergeCell ref="O3:R3"/>
    <mergeCell ref="A4:B4"/>
    <mergeCell ref="C4:E4"/>
    <mergeCell ref="F4:G4"/>
    <mergeCell ref="H4:J4"/>
    <mergeCell ref="K4:L4"/>
    <mergeCell ref="N4:O4"/>
    <mergeCell ref="P4:R4"/>
    <mergeCell ref="N5:O5"/>
    <mergeCell ref="P5:R5"/>
    <mergeCell ref="P6:R6"/>
    <mergeCell ref="A7:R7"/>
    <mergeCell ref="A14:R14"/>
    <mergeCell ref="N15:P15"/>
    <mergeCell ref="N16:R16"/>
    <mergeCell ref="A5:B5"/>
    <mergeCell ref="C5:E5"/>
    <mergeCell ref="N18:P18"/>
    <mergeCell ref="A19:C19"/>
    <mergeCell ref="D19:E19"/>
    <mergeCell ref="F19:H19"/>
    <mergeCell ref="I19:J19"/>
    <mergeCell ref="K19:M19"/>
    <mergeCell ref="O19:P19"/>
    <mergeCell ref="N17:P17"/>
    <mergeCell ref="A6:B6"/>
    <mergeCell ref="C6:E6"/>
    <mergeCell ref="F6:G6"/>
    <mergeCell ref="H6:J6"/>
    <mergeCell ref="K6:L6"/>
    <mergeCell ref="N6:O6"/>
    <mergeCell ref="A21:C21"/>
    <mergeCell ref="D21:E21"/>
    <mergeCell ref="F21:H21"/>
    <mergeCell ref="I21:J21"/>
    <mergeCell ref="K21:M21"/>
    <mergeCell ref="A20:C20"/>
    <mergeCell ref="D20:E20"/>
    <mergeCell ref="F20:H20"/>
    <mergeCell ref="I20:J20"/>
    <mergeCell ref="K20:M20"/>
    <mergeCell ref="O32:P32"/>
    <mergeCell ref="Q32:R32"/>
    <mergeCell ref="O33:P33"/>
    <mergeCell ref="Q33:R33"/>
    <mergeCell ref="O34:P34"/>
    <mergeCell ref="Q34:R34"/>
    <mergeCell ref="A38:B39"/>
    <mergeCell ref="C38:N39"/>
    <mergeCell ref="O38:P38"/>
    <mergeCell ref="Q38:R38"/>
    <mergeCell ref="O35:P35"/>
    <mergeCell ref="Q35:R35"/>
    <mergeCell ref="O36:P36"/>
    <mergeCell ref="Q36:R36"/>
    <mergeCell ref="O37:P37"/>
    <mergeCell ref="Q37:R37"/>
  </mergeCells>
  <printOptions horizontalCentered="1" verticalCentered="1"/>
  <pageMargins left="0" right="0" top="0" bottom="0" header="0" footer="0"/>
  <pageSetup paperSize="9" scale="65" firstPageNumber="0" orientation="landscape" horizontalDpi="300" verticalDpi="300" r:id="rId1"/>
  <headerFooter alignWithMargins="0">
    <oddFooter>&amp;L&amp;9Prepared By:&amp;C&amp;9Approved By:&amp;R&amp;8Page 1 of 1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9"/>
  <sheetViews>
    <sheetView zoomScale="90" zoomScaleNormal="90" workbookViewId="0">
      <selection activeCell="C4" sqref="C4:E4"/>
    </sheetView>
  </sheetViews>
  <sheetFormatPr defaultRowHeight="15"/>
  <cols>
    <col min="1" max="1" width="9.140625" style="195"/>
    <col min="2" max="11" width="12.28515625" style="195" customWidth="1"/>
    <col min="12" max="12" width="8.5703125" style="195" customWidth="1"/>
    <col min="13" max="13" width="9.42578125" style="195" customWidth="1"/>
    <col min="14" max="14" width="12.5703125" style="195" customWidth="1"/>
    <col min="15" max="15" width="8.85546875" style="195" customWidth="1"/>
    <col min="16" max="16" width="11.7109375" style="195" customWidth="1"/>
    <col min="17" max="17" width="10" style="195" customWidth="1"/>
    <col min="18" max="18" width="13.140625" style="195" customWidth="1"/>
    <col min="19" max="20" width="9.140625" style="195"/>
    <col min="21" max="30" width="9.5703125" style="195" customWidth="1"/>
    <col min="31" max="257" width="9.140625" style="195"/>
    <col min="258" max="267" width="12.28515625" style="195" customWidth="1"/>
    <col min="268" max="268" width="8.5703125" style="195" customWidth="1"/>
    <col min="269" max="269" width="9.42578125" style="195" customWidth="1"/>
    <col min="270" max="270" width="12.5703125" style="195" customWidth="1"/>
    <col min="271" max="271" width="8.85546875" style="195" customWidth="1"/>
    <col min="272" max="272" width="11.7109375" style="195" customWidth="1"/>
    <col min="273" max="273" width="10" style="195" customWidth="1"/>
    <col min="274" max="274" width="13.140625" style="195" customWidth="1"/>
    <col min="275" max="276" width="9.140625" style="195"/>
    <col min="277" max="286" width="9.5703125" style="195" customWidth="1"/>
    <col min="287" max="513" width="9.140625" style="195"/>
    <col min="514" max="523" width="12.28515625" style="195" customWidth="1"/>
    <col min="524" max="524" width="8.5703125" style="195" customWidth="1"/>
    <col min="525" max="525" width="9.42578125" style="195" customWidth="1"/>
    <col min="526" max="526" width="12.5703125" style="195" customWidth="1"/>
    <col min="527" max="527" width="8.85546875" style="195" customWidth="1"/>
    <col min="528" max="528" width="11.7109375" style="195" customWidth="1"/>
    <col min="529" max="529" width="10" style="195" customWidth="1"/>
    <col min="530" max="530" width="13.140625" style="195" customWidth="1"/>
    <col min="531" max="532" width="9.140625" style="195"/>
    <col min="533" max="542" width="9.5703125" style="195" customWidth="1"/>
    <col min="543" max="769" width="9.140625" style="195"/>
    <col min="770" max="779" width="12.28515625" style="195" customWidth="1"/>
    <col min="780" max="780" width="8.5703125" style="195" customWidth="1"/>
    <col min="781" max="781" width="9.42578125" style="195" customWidth="1"/>
    <col min="782" max="782" width="12.5703125" style="195" customWidth="1"/>
    <col min="783" max="783" width="8.85546875" style="195" customWidth="1"/>
    <col min="784" max="784" width="11.7109375" style="195" customWidth="1"/>
    <col min="785" max="785" width="10" style="195" customWidth="1"/>
    <col min="786" max="786" width="13.140625" style="195" customWidth="1"/>
    <col min="787" max="788" width="9.140625" style="195"/>
    <col min="789" max="798" width="9.5703125" style="195" customWidth="1"/>
    <col min="799" max="1025" width="9.140625" style="195"/>
    <col min="1026" max="1035" width="12.28515625" style="195" customWidth="1"/>
    <col min="1036" max="1036" width="8.5703125" style="195" customWidth="1"/>
    <col min="1037" max="1037" width="9.42578125" style="195" customWidth="1"/>
    <col min="1038" max="1038" width="12.5703125" style="195" customWidth="1"/>
    <col min="1039" max="1039" width="8.85546875" style="195" customWidth="1"/>
    <col min="1040" max="1040" width="11.7109375" style="195" customWidth="1"/>
    <col min="1041" max="1041" width="10" style="195" customWidth="1"/>
    <col min="1042" max="1042" width="13.140625" style="195" customWidth="1"/>
    <col min="1043" max="1044" width="9.140625" style="195"/>
    <col min="1045" max="1054" width="9.5703125" style="195" customWidth="1"/>
    <col min="1055" max="1281" width="9.140625" style="195"/>
    <col min="1282" max="1291" width="12.28515625" style="195" customWidth="1"/>
    <col min="1292" max="1292" width="8.5703125" style="195" customWidth="1"/>
    <col min="1293" max="1293" width="9.42578125" style="195" customWidth="1"/>
    <col min="1294" max="1294" width="12.5703125" style="195" customWidth="1"/>
    <col min="1295" max="1295" width="8.85546875" style="195" customWidth="1"/>
    <col min="1296" max="1296" width="11.7109375" style="195" customWidth="1"/>
    <col min="1297" max="1297" width="10" style="195" customWidth="1"/>
    <col min="1298" max="1298" width="13.140625" style="195" customWidth="1"/>
    <col min="1299" max="1300" width="9.140625" style="195"/>
    <col min="1301" max="1310" width="9.5703125" style="195" customWidth="1"/>
    <col min="1311" max="1537" width="9.140625" style="195"/>
    <col min="1538" max="1547" width="12.28515625" style="195" customWidth="1"/>
    <col min="1548" max="1548" width="8.5703125" style="195" customWidth="1"/>
    <col min="1549" max="1549" width="9.42578125" style="195" customWidth="1"/>
    <col min="1550" max="1550" width="12.5703125" style="195" customWidth="1"/>
    <col min="1551" max="1551" width="8.85546875" style="195" customWidth="1"/>
    <col min="1552" max="1552" width="11.7109375" style="195" customWidth="1"/>
    <col min="1553" max="1553" width="10" style="195" customWidth="1"/>
    <col min="1554" max="1554" width="13.140625" style="195" customWidth="1"/>
    <col min="1555" max="1556" width="9.140625" style="195"/>
    <col min="1557" max="1566" width="9.5703125" style="195" customWidth="1"/>
    <col min="1567" max="1793" width="9.140625" style="195"/>
    <col min="1794" max="1803" width="12.28515625" style="195" customWidth="1"/>
    <col min="1804" max="1804" width="8.5703125" style="195" customWidth="1"/>
    <col min="1805" max="1805" width="9.42578125" style="195" customWidth="1"/>
    <col min="1806" max="1806" width="12.5703125" style="195" customWidth="1"/>
    <col min="1807" max="1807" width="8.85546875" style="195" customWidth="1"/>
    <col min="1808" max="1808" width="11.7109375" style="195" customWidth="1"/>
    <col min="1809" max="1809" width="10" style="195" customWidth="1"/>
    <col min="1810" max="1810" width="13.140625" style="195" customWidth="1"/>
    <col min="1811" max="1812" width="9.140625" style="195"/>
    <col min="1813" max="1822" width="9.5703125" style="195" customWidth="1"/>
    <col min="1823" max="2049" width="9.140625" style="195"/>
    <col min="2050" max="2059" width="12.28515625" style="195" customWidth="1"/>
    <col min="2060" max="2060" width="8.5703125" style="195" customWidth="1"/>
    <col min="2061" max="2061" width="9.42578125" style="195" customWidth="1"/>
    <col min="2062" max="2062" width="12.5703125" style="195" customWidth="1"/>
    <col min="2063" max="2063" width="8.85546875" style="195" customWidth="1"/>
    <col min="2064" max="2064" width="11.7109375" style="195" customWidth="1"/>
    <col min="2065" max="2065" width="10" style="195" customWidth="1"/>
    <col min="2066" max="2066" width="13.140625" style="195" customWidth="1"/>
    <col min="2067" max="2068" width="9.140625" style="195"/>
    <col min="2069" max="2078" width="9.5703125" style="195" customWidth="1"/>
    <col min="2079" max="2305" width="9.140625" style="195"/>
    <col min="2306" max="2315" width="12.28515625" style="195" customWidth="1"/>
    <col min="2316" max="2316" width="8.5703125" style="195" customWidth="1"/>
    <col min="2317" max="2317" width="9.42578125" style="195" customWidth="1"/>
    <col min="2318" max="2318" width="12.5703125" style="195" customWidth="1"/>
    <col min="2319" max="2319" width="8.85546875" style="195" customWidth="1"/>
    <col min="2320" max="2320" width="11.7109375" style="195" customWidth="1"/>
    <col min="2321" max="2321" width="10" style="195" customWidth="1"/>
    <col min="2322" max="2322" width="13.140625" style="195" customWidth="1"/>
    <col min="2323" max="2324" width="9.140625" style="195"/>
    <col min="2325" max="2334" width="9.5703125" style="195" customWidth="1"/>
    <col min="2335" max="2561" width="9.140625" style="195"/>
    <col min="2562" max="2571" width="12.28515625" style="195" customWidth="1"/>
    <col min="2572" max="2572" width="8.5703125" style="195" customWidth="1"/>
    <col min="2573" max="2573" width="9.42578125" style="195" customWidth="1"/>
    <col min="2574" max="2574" width="12.5703125" style="195" customWidth="1"/>
    <col min="2575" max="2575" width="8.85546875" style="195" customWidth="1"/>
    <col min="2576" max="2576" width="11.7109375" style="195" customWidth="1"/>
    <col min="2577" max="2577" width="10" style="195" customWidth="1"/>
    <col min="2578" max="2578" width="13.140625" style="195" customWidth="1"/>
    <col min="2579" max="2580" width="9.140625" style="195"/>
    <col min="2581" max="2590" width="9.5703125" style="195" customWidth="1"/>
    <col min="2591" max="2817" width="9.140625" style="195"/>
    <col min="2818" max="2827" width="12.28515625" style="195" customWidth="1"/>
    <col min="2828" max="2828" width="8.5703125" style="195" customWidth="1"/>
    <col min="2829" max="2829" width="9.42578125" style="195" customWidth="1"/>
    <col min="2830" max="2830" width="12.5703125" style="195" customWidth="1"/>
    <col min="2831" max="2831" width="8.85546875" style="195" customWidth="1"/>
    <col min="2832" max="2832" width="11.7109375" style="195" customWidth="1"/>
    <col min="2833" max="2833" width="10" style="195" customWidth="1"/>
    <col min="2834" max="2834" width="13.140625" style="195" customWidth="1"/>
    <col min="2835" max="2836" width="9.140625" style="195"/>
    <col min="2837" max="2846" width="9.5703125" style="195" customWidth="1"/>
    <col min="2847" max="3073" width="9.140625" style="195"/>
    <col min="3074" max="3083" width="12.28515625" style="195" customWidth="1"/>
    <col min="3084" max="3084" width="8.5703125" style="195" customWidth="1"/>
    <col min="3085" max="3085" width="9.42578125" style="195" customWidth="1"/>
    <col min="3086" max="3086" width="12.5703125" style="195" customWidth="1"/>
    <col min="3087" max="3087" width="8.85546875" style="195" customWidth="1"/>
    <col min="3088" max="3088" width="11.7109375" style="195" customWidth="1"/>
    <col min="3089" max="3089" width="10" style="195" customWidth="1"/>
    <col min="3090" max="3090" width="13.140625" style="195" customWidth="1"/>
    <col min="3091" max="3092" width="9.140625" style="195"/>
    <col min="3093" max="3102" width="9.5703125" style="195" customWidth="1"/>
    <col min="3103" max="3329" width="9.140625" style="195"/>
    <col min="3330" max="3339" width="12.28515625" style="195" customWidth="1"/>
    <col min="3340" max="3340" width="8.5703125" style="195" customWidth="1"/>
    <col min="3341" max="3341" width="9.42578125" style="195" customWidth="1"/>
    <col min="3342" max="3342" width="12.5703125" style="195" customWidth="1"/>
    <col min="3343" max="3343" width="8.85546875" style="195" customWidth="1"/>
    <col min="3344" max="3344" width="11.7109375" style="195" customWidth="1"/>
    <col min="3345" max="3345" width="10" style="195" customWidth="1"/>
    <col min="3346" max="3346" width="13.140625" style="195" customWidth="1"/>
    <col min="3347" max="3348" width="9.140625" style="195"/>
    <col min="3349" max="3358" width="9.5703125" style="195" customWidth="1"/>
    <col min="3359" max="3585" width="9.140625" style="195"/>
    <col min="3586" max="3595" width="12.28515625" style="195" customWidth="1"/>
    <col min="3596" max="3596" width="8.5703125" style="195" customWidth="1"/>
    <col min="3597" max="3597" width="9.42578125" style="195" customWidth="1"/>
    <col min="3598" max="3598" width="12.5703125" style="195" customWidth="1"/>
    <col min="3599" max="3599" width="8.85546875" style="195" customWidth="1"/>
    <col min="3600" max="3600" width="11.7109375" style="195" customWidth="1"/>
    <col min="3601" max="3601" width="10" style="195" customWidth="1"/>
    <col min="3602" max="3602" width="13.140625" style="195" customWidth="1"/>
    <col min="3603" max="3604" width="9.140625" style="195"/>
    <col min="3605" max="3614" width="9.5703125" style="195" customWidth="1"/>
    <col min="3615" max="3841" width="9.140625" style="195"/>
    <col min="3842" max="3851" width="12.28515625" style="195" customWidth="1"/>
    <col min="3852" max="3852" width="8.5703125" style="195" customWidth="1"/>
    <col min="3853" max="3853" width="9.42578125" style="195" customWidth="1"/>
    <col min="3854" max="3854" width="12.5703125" style="195" customWidth="1"/>
    <col min="3855" max="3855" width="8.85546875" style="195" customWidth="1"/>
    <col min="3856" max="3856" width="11.7109375" style="195" customWidth="1"/>
    <col min="3857" max="3857" width="10" style="195" customWidth="1"/>
    <col min="3858" max="3858" width="13.140625" style="195" customWidth="1"/>
    <col min="3859" max="3860" width="9.140625" style="195"/>
    <col min="3861" max="3870" width="9.5703125" style="195" customWidth="1"/>
    <col min="3871" max="4097" width="9.140625" style="195"/>
    <col min="4098" max="4107" width="12.28515625" style="195" customWidth="1"/>
    <col min="4108" max="4108" width="8.5703125" style="195" customWidth="1"/>
    <col min="4109" max="4109" width="9.42578125" style="195" customWidth="1"/>
    <col min="4110" max="4110" width="12.5703125" style="195" customWidth="1"/>
    <col min="4111" max="4111" width="8.85546875" style="195" customWidth="1"/>
    <col min="4112" max="4112" width="11.7109375" style="195" customWidth="1"/>
    <col min="4113" max="4113" width="10" style="195" customWidth="1"/>
    <col min="4114" max="4114" width="13.140625" style="195" customWidth="1"/>
    <col min="4115" max="4116" width="9.140625" style="195"/>
    <col min="4117" max="4126" width="9.5703125" style="195" customWidth="1"/>
    <col min="4127" max="4353" width="9.140625" style="195"/>
    <col min="4354" max="4363" width="12.28515625" style="195" customWidth="1"/>
    <col min="4364" max="4364" width="8.5703125" style="195" customWidth="1"/>
    <col min="4365" max="4365" width="9.42578125" style="195" customWidth="1"/>
    <col min="4366" max="4366" width="12.5703125" style="195" customWidth="1"/>
    <col min="4367" max="4367" width="8.85546875" style="195" customWidth="1"/>
    <col min="4368" max="4368" width="11.7109375" style="195" customWidth="1"/>
    <col min="4369" max="4369" width="10" style="195" customWidth="1"/>
    <col min="4370" max="4370" width="13.140625" style="195" customWidth="1"/>
    <col min="4371" max="4372" width="9.140625" style="195"/>
    <col min="4373" max="4382" width="9.5703125" style="195" customWidth="1"/>
    <col min="4383" max="4609" width="9.140625" style="195"/>
    <col min="4610" max="4619" width="12.28515625" style="195" customWidth="1"/>
    <col min="4620" max="4620" width="8.5703125" style="195" customWidth="1"/>
    <col min="4621" max="4621" width="9.42578125" style="195" customWidth="1"/>
    <col min="4622" max="4622" width="12.5703125" style="195" customWidth="1"/>
    <col min="4623" max="4623" width="8.85546875" style="195" customWidth="1"/>
    <col min="4624" max="4624" width="11.7109375" style="195" customWidth="1"/>
    <col min="4625" max="4625" width="10" style="195" customWidth="1"/>
    <col min="4626" max="4626" width="13.140625" style="195" customWidth="1"/>
    <col min="4627" max="4628" width="9.140625" style="195"/>
    <col min="4629" max="4638" width="9.5703125" style="195" customWidth="1"/>
    <col min="4639" max="4865" width="9.140625" style="195"/>
    <col min="4866" max="4875" width="12.28515625" style="195" customWidth="1"/>
    <col min="4876" max="4876" width="8.5703125" style="195" customWidth="1"/>
    <col min="4877" max="4877" width="9.42578125" style="195" customWidth="1"/>
    <col min="4878" max="4878" width="12.5703125" style="195" customWidth="1"/>
    <col min="4879" max="4879" width="8.85546875" style="195" customWidth="1"/>
    <col min="4880" max="4880" width="11.7109375" style="195" customWidth="1"/>
    <col min="4881" max="4881" width="10" style="195" customWidth="1"/>
    <col min="4882" max="4882" width="13.140625" style="195" customWidth="1"/>
    <col min="4883" max="4884" width="9.140625" style="195"/>
    <col min="4885" max="4894" width="9.5703125" style="195" customWidth="1"/>
    <col min="4895" max="5121" width="9.140625" style="195"/>
    <col min="5122" max="5131" width="12.28515625" style="195" customWidth="1"/>
    <col min="5132" max="5132" width="8.5703125" style="195" customWidth="1"/>
    <col min="5133" max="5133" width="9.42578125" style="195" customWidth="1"/>
    <col min="5134" max="5134" width="12.5703125" style="195" customWidth="1"/>
    <col min="5135" max="5135" width="8.85546875" style="195" customWidth="1"/>
    <col min="5136" max="5136" width="11.7109375" style="195" customWidth="1"/>
    <col min="5137" max="5137" width="10" style="195" customWidth="1"/>
    <col min="5138" max="5138" width="13.140625" style="195" customWidth="1"/>
    <col min="5139" max="5140" width="9.140625" style="195"/>
    <col min="5141" max="5150" width="9.5703125" style="195" customWidth="1"/>
    <col min="5151" max="5377" width="9.140625" style="195"/>
    <col min="5378" max="5387" width="12.28515625" style="195" customWidth="1"/>
    <col min="5388" max="5388" width="8.5703125" style="195" customWidth="1"/>
    <col min="5389" max="5389" width="9.42578125" style="195" customWidth="1"/>
    <col min="5390" max="5390" width="12.5703125" style="195" customWidth="1"/>
    <col min="5391" max="5391" width="8.85546875" style="195" customWidth="1"/>
    <col min="5392" max="5392" width="11.7109375" style="195" customWidth="1"/>
    <col min="5393" max="5393" width="10" style="195" customWidth="1"/>
    <col min="5394" max="5394" width="13.140625" style="195" customWidth="1"/>
    <col min="5395" max="5396" width="9.140625" style="195"/>
    <col min="5397" max="5406" width="9.5703125" style="195" customWidth="1"/>
    <col min="5407" max="5633" width="9.140625" style="195"/>
    <col min="5634" max="5643" width="12.28515625" style="195" customWidth="1"/>
    <col min="5644" max="5644" width="8.5703125" style="195" customWidth="1"/>
    <col min="5645" max="5645" width="9.42578125" style="195" customWidth="1"/>
    <col min="5646" max="5646" width="12.5703125" style="195" customWidth="1"/>
    <col min="5647" max="5647" width="8.85546875" style="195" customWidth="1"/>
    <col min="5648" max="5648" width="11.7109375" style="195" customWidth="1"/>
    <col min="5649" max="5649" width="10" style="195" customWidth="1"/>
    <col min="5650" max="5650" width="13.140625" style="195" customWidth="1"/>
    <col min="5651" max="5652" width="9.140625" style="195"/>
    <col min="5653" max="5662" width="9.5703125" style="195" customWidth="1"/>
    <col min="5663" max="5889" width="9.140625" style="195"/>
    <col min="5890" max="5899" width="12.28515625" style="195" customWidth="1"/>
    <col min="5900" max="5900" width="8.5703125" style="195" customWidth="1"/>
    <col min="5901" max="5901" width="9.42578125" style="195" customWidth="1"/>
    <col min="5902" max="5902" width="12.5703125" style="195" customWidth="1"/>
    <col min="5903" max="5903" width="8.85546875" style="195" customWidth="1"/>
    <col min="5904" max="5904" width="11.7109375" style="195" customWidth="1"/>
    <col min="5905" max="5905" width="10" style="195" customWidth="1"/>
    <col min="5906" max="5906" width="13.140625" style="195" customWidth="1"/>
    <col min="5907" max="5908" width="9.140625" style="195"/>
    <col min="5909" max="5918" width="9.5703125" style="195" customWidth="1"/>
    <col min="5919" max="6145" width="9.140625" style="195"/>
    <col min="6146" max="6155" width="12.28515625" style="195" customWidth="1"/>
    <col min="6156" max="6156" width="8.5703125" style="195" customWidth="1"/>
    <col min="6157" max="6157" width="9.42578125" style="195" customWidth="1"/>
    <col min="6158" max="6158" width="12.5703125" style="195" customWidth="1"/>
    <col min="6159" max="6159" width="8.85546875" style="195" customWidth="1"/>
    <col min="6160" max="6160" width="11.7109375" style="195" customWidth="1"/>
    <col min="6161" max="6161" width="10" style="195" customWidth="1"/>
    <col min="6162" max="6162" width="13.140625" style="195" customWidth="1"/>
    <col min="6163" max="6164" width="9.140625" style="195"/>
    <col min="6165" max="6174" width="9.5703125" style="195" customWidth="1"/>
    <col min="6175" max="6401" width="9.140625" style="195"/>
    <col min="6402" max="6411" width="12.28515625" style="195" customWidth="1"/>
    <col min="6412" max="6412" width="8.5703125" style="195" customWidth="1"/>
    <col min="6413" max="6413" width="9.42578125" style="195" customWidth="1"/>
    <col min="6414" max="6414" width="12.5703125" style="195" customWidth="1"/>
    <col min="6415" max="6415" width="8.85546875" style="195" customWidth="1"/>
    <col min="6416" max="6416" width="11.7109375" style="195" customWidth="1"/>
    <col min="6417" max="6417" width="10" style="195" customWidth="1"/>
    <col min="6418" max="6418" width="13.140625" style="195" customWidth="1"/>
    <col min="6419" max="6420" width="9.140625" style="195"/>
    <col min="6421" max="6430" width="9.5703125" style="195" customWidth="1"/>
    <col min="6431" max="6657" width="9.140625" style="195"/>
    <col min="6658" max="6667" width="12.28515625" style="195" customWidth="1"/>
    <col min="6668" max="6668" width="8.5703125" style="195" customWidth="1"/>
    <col min="6669" max="6669" width="9.42578125" style="195" customWidth="1"/>
    <col min="6670" max="6670" width="12.5703125" style="195" customWidth="1"/>
    <col min="6671" max="6671" width="8.85546875" style="195" customWidth="1"/>
    <col min="6672" max="6672" width="11.7109375" style="195" customWidth="1"/>
    <col min="6673" max="6673" width="10" style="195" customWidth="1"/>
    <col min="6674" max="6674" width="13.140625" style="195" customWidth="1"/>
    <col min="6675" max="6676" width="9.140625" style="195"/>
    <col min="6677" max="6686" width="9.5703125" style="195" customWidth="1"/>
    <col min="6687" max="6913" width="9.140625" style="195"/>
    <col min="6914" max="6923" width="12.28515625" style="195" customWidth="1"/>
    <col min="6924" max="6924" width="8.5703125" style="195" customWidth="1"/>
    <col min="6925" max="6925" width="9.42578125" style="195" customWidth="1"/>
    <col min="6926" max="6926" width="12.5703125" style="195" customWidth="1"/>
    <col min="6927" max="6927" width="8.85546875" style="195" customWidth="1"/>
    <col min="6928" max="6928" width="11.7109375" style="195" customWidth="1"/>
    <col min="6929" max="6929" width="10" style="195" customWidth="1"/>
    <col min="6930" max="6930" width="13.140625" style="195" customWidth="1"/>
    <col min="6931" max="6932" width="9.140625" style="195"/>
    <col min="6933" max="6942" width="9.5703125" style="195" customWidth="1"/>
    <col min="6943" max="7169" width="9.140625" style="195"/>
    <col min="7170" max="7179" width="12.28515625" style="195" customWidth="1"/>
    <col min="7180" max="7180" width="8.5703125" style="195" customWidth="1"/>
    <col min="7181" max="7181" width="9.42578125" style="195" customWidth="1"/>
    <col min="7182" max="7182" width="12.5703125" style="195" customWidth="1"/>
    <col min="7183" max="7183" width="8.85546875" style="195" customWidth="1"/>
    <col min="7184" max="7184" width="11.7109375" style="195" customWidth="1"/>
    <col min="7185" max="7185" width="10" style="195" customWidth="1"/>
    <col min="7186" max="7186" width="13.140625" style="195" customWidth="1"/>
    <col min="7187" max="7188" width="9.140625" style="195"/>
    <col min="7189" max="7198" width="9.5703125" style="195" customWidth="1"/>
    <col min="7199" max="7425" width="9.140625" style="195"/>
    <col min="7426" max="7435" width="12.28515625" style="195" customWidth="1"/>
    <col min="7436" max="7436" width="8.5703125" style="195" customWidth="1"/>
    <col min="7437" max="7437" width="9.42578125" style="195" customWidth="1"/>
    <col min="7438" max="7438" width="12.5703125" style="195" customWidth="1"/>
    <col min="7439" max="7439" width="8.85546875" style="195" customWidth="1"/>
    <col min="7440" max="7440" width="11.7109375" style="195" customWidth="1"/>
    <col min="7441" max="7441" width="10" style="195" customWidth="1"/>
    <col min="7442" max="7442" width="13.140625" style="195" customWidth="1"/>
    <col min="7443" max="7444" width="9.140625" style="195"/>
    <col min="7445" max="7454" width="9.5703125" style="195" customWidth="1"/>
    <col min="7455" max="7681" width="9.140625" style="195"/>
    <col min="7682" max="7691" width="12.28515625" style="195" customWidth="1"/>
    <col min="7692" max="7692" width="8.5703125" style="195" customWidth="1"/>
    <col min="7693" max="7693" width="9.42578125" style="195" customWidth="1"/>
    <col min="7694" max="7694" width="12.5703125" style="195" customWidth="1"/>
    <col min="7695" max="7695" width="8.85546875" style="195" customWidth="1"/>
    <col min="7696" max="7696" width="11.7109375" style="195" customWidth="1"/>
    <col min="7697" max="7697" width="10" style="195" customWidth="1"/>
    <col min="7698" max="7698" width="13.140625" style="195" customWidth="1"/>
    <col min="7699" max="7700" width="9.140625" style="195"/>
    <col min="7701" max="7710" width="9.5703125" style="195" customWidth="1"/>
    <col min="7711" max="7937" width="9.140625" style="195"/>
    <col min="7938" max="7947" width="12.28515625" style="195" customWidth="1"/>
    <col min="7948" max="7948" width="8.5703125" style="195" customWidth="1"/>
    <col min="7949" max="7949" width="9.42578125" style="195" customWidth="1"/>
    <col min="7950" max="7950" width="12.5703125" style="195" customWidth="1"/>
    <col min="7951" max="7951" width="8.85546875" style="195" customWidth="1"/>
    <col min="7952" max="7952" width="11.7109375" style="195" customWidth="1"/>
    <col min="7953" max="7953" width="10" style="195" customWidth="1"/>
    <col min="7954" max="7954" width="13.140625" style="195" customWidth="1"/>
    <col min="7955" max="7956" width="9.140625" style="195"/>
    <col min="7957" max="7966" width="9.5703125" style="195" customWidth="1"/>
    <col min="7967" max="8193" width="9.140625" style="195"/>
    <col min="8194" max="8203" width="12.28515625" style="195" customWidth="1"/>
    <col min="8204" max="8204" width="8.5703125" style="195" customWidth="1"/>
    <col min="8205" max="8205" width="9.42578125" style="195" customWidth="1"/>
    <col min="8206" max="8206" width="12.5703125" style="195" customWidth="1"/>
    <col min="8207" max="8207" width="8.85546875" style="195" customWidth="1"/>
    <col min="8208" max="8208" width="11.7109375" style="195" customWidth="1"/>
    <col min="8209" max="8209" width="10" style="195" customWidth="1"/>
    <col min="8210" max="8210" width="13.140625" style="195" customWidth="1"/>
    <col min="8211" max="8212" width="9.140625" style="195"/>
    <col min="8213" max="8222" width="9.5703125" style="195" customWidth="1"/>
    <col min="8223" max="8449" width="9.140625" style="195"/>
    <col min="8450" max="8459" width="12.28515625" style="195" customWidth="1"/>
    <col min="8460" max="8460" width="8.5703125" style="195" customWidth="1"/>
    <col min="8461" max="8461" width="9.42578125" style="195" customWidth="1"/>
    <col min="8462" max="8462" width="12.5703125" style="195" customWidth="1"/>
    <col min="8463" max="8463" width="8.85546875" style="195" customWidth="1"/>
    <col min="8464" max="8464" width="11.7109375" style="195" customWidth="1"/>
    <col min="8465" max="8465" width="10" style="195" customWidth="1"/>
    <col min="8466" max="8466" width="13.140625" style="195" customWidth="1"/>
    <col min="8467" max="8468" width="9.140625" style="195"/>
    <col min="8469" max="8478" width="9.5703125" style="195" customWidth="1"/>
    <col min="8479" max="8705" width="9.140625" style="195"/>
    <col min="8706" max="8715" width="12.28515625" style="195" customWidth="1"/>
    <col min="8716" max="8716" width="8.5703125" style="195" customWidth="1"/>
    <col min="8717" max="8717" width="9.42578125" style="195" customWidth="1"/>
    <col min="8718" max="8718" width="12.5703125" style="195" customWidth="1"/>
    <col min="8719" max="8719" width="8.85546875" style="195" customWidth="1"/>
    <col min="8720" max="8720" width="11.7109375" style="195" customWidth="1"/>
    <col min="8721" max="8721" width="10" style="195" customWidth="1"/>
    <col min="8722" max="8722" width="13.140625" style="195" customWidth="1"/>
    <col min="8723" max="8724" width="9.140625" style="195"/>
    <col min="8725" max="8734" width="9.5703125" style="195" customWidth="1"/>
    <col min="8735" max="8961" width="9.140625" style="195"/>
    <col min="8962" max="8971" width="12.28515625" style="195" customWidth="1"/>
    <col min="8972" max="8972" width="8.5703125" style="195" customWidth="1"/>
    <col min="8973" max="8973" width="9.42578125" style="195" customWidth="1"/>
    <col min="8974" max="8974" width="12.5703125" style="195" customWidth="1"/>
    <col min="8975" max="8975" width="8.85546875" style="195" customWidth="1"/>
    <col min="8976" max="8976" width="11.7109375" style="195" customWidth="1"/>
    <col min="8977" max="8977" width="10" style="195" customWidth="1"/>
    <col min="8978" max="8978" width="13.140625" style="195" customWidth="1"/>
    <col min="8979" max="8980" width="9.140625" style="195"/>
    <col min="8981" max="8990" width="9.5703125" style="195" customWidth="1"/>
    <col min="8991" max="9217" width="9.140625" style="195"/>
    <col min="9218" max="9227" width="12.28515625" style="195" customWidth="1"/>
    <col min="9228" max="9228" width="8.5703125" style="195" customWidth="1"/>
    <col min="9229" max="9229" width="9.42578125" style="195" customWidth="1"/>
    <col min="9230" max="9230" width="12.5703125" style="195" customWidth="1"/>
    <col min="9231" max="9231" width="8.85546875" style="195" customWidth="1"/>
    <col min="9232" max="9232" width="11.7109375" style="195" customWidth="1"/>
    <col min="9233" max="9233" width="10" style="195" customWidth="1"/>
    <col min="9234" max="9234" width="13.140625" style="195" customWidth="1"/>
    <col min="9235" max="9236" width="9.140625" style="195"/>
    <col min="9237" max="9246" width="9.5703125" style="195" customWidth="1"/>
    <col min="9247" max="9473" width="9.140625" style="195"/>
    <col min="9474" max="9483" width="12.28515625" style="195" customWidth="1"/>
    <col min="9484" max="9484" width="8.5703125" style="195" customWidth="1"/>
    <col min="9485" max="9485" width="9.42578125" style="195" customWidth="1"/>
    <col min="9486" max="9486" width="12.5703125" style="195" customWidth="1"/>
    <col min="9487" max="9487" width="8.85546875" style="195" customWidth="1"/>
    <col min="9488" max="9488" width="11.7109375" style="195" customWidth="1"/>
    <col min="9489" max="9489" width="10" style="195" customWidth="1"/>
    <col min="9490" max="9490" width="13.140625" style="195" customWidth="1"/>
    <col min="9491" max="9492" width="9.140625" style="195"/>
    <col min="9493" max="9502" width="9.5703125" style="195" customWidth="1"/>
    <col min="9503" max="9729" width="9.140625" style="195"/>
    <col min="9730" max="9739" width="12.28515625" style="195" customWidth="1"/>
    <col min="9740" max="9740" width="8.5703125" style="195" customWidth="1"/>
    <col min="9741" max="9741" width="9.42578125" style="195" customWidth="1"/>
    <col min="9742" max="9742" width="12.5703125" style="195" customWidth="1"/>
    <col min="9743" max="9743" width="8.85546875" style="195" customWidth="1"/>
    <col min="9744" max="9744" width="11.7109375" style="195" customWidth="1"/>
    <col min="9745" max="9745" width="10" style="195" customWidth="1"/>
    <col min="9746" max="9746" width="13.140625" style="195" customWidth="1"/>
    <col min="9747" max="9748" width="9.140625" style="195"/>
    <col min="9749" max="9758" width="9.5703125" style="195" customWidth="1"/>
    <col min="9759" max="9985" width="9.140625" style="195"/>
    <col min="9986" max="9995" width="12.28515625" style="195" customWidth="1"/>
    <col min="9996" max="9996" width="8.5703125" style="195" customWidth="1"/>
    <col min="9997" max="9997" width="9.42578125" style="195" customWidth="1"/>
    <col min="9998" max="9998" width="12.5703125" style="195" customWidth="1"/>
    <col min="9999" max="9999" width="8.85546875" style="195" customWidth="1"/>
    <col min="10000" max="10000" width="11.7109375" style="195" customWidth="1"/>
    <col min="10001" max="10001" width="10" style="195" customWidth="1"/>
    <col min="10002" max="10002" width="13.140625" style="195" customWidth="1"/>
    <col min="10003" max="10004" width="9.140625" style="195"/>
    <col min="10005" max="10014" width="9.5703125" style="195" customWidth="1"/>
    <col min="10015" max="10241" width="9.140625" style="195"/>
    <col min="10242" max="10251" width="12.28515625" style="195" customWidth="1"/>
    <col min="10252" max="10252" width="8.5703125" style="195" customWidth="1"/>
    <col min="10253" max="10253" width="9.42578125" style="195" customWidth="1"/>
    <col min="10254" max="10254" width="12.5703125" style="195" customWidth="1"/>
    <col min="10255" max="10255" width="8.85546875" style="195" customWidth="1"/>
    <col min="10256" max="10256" width="11.7109375" style="195" customWidth="1"/>
    <col min="10257" max="10257" width="10" style="195" customWidth="1"/>
    <col min="10258" max="10258" width="13.140625" style="195" customWidth="1"/>
    <col min="10259" max="10260" width="9.140625" style="195"/>
    <col min="10261" max="10270" width="9.5703125" style="195" customWidth="1"/>
    <col min="10271" max="10497" width="9.140625" style="195"/>
    <col min="10498" max="10507" width="12.28515625" style="195" customWidth="1"/>
    <col min="10508" max="10508" width="8.5703125" style="195" customWidth="1"/>
    <col min="10509" max="10509" width="9.42578125" style="195" customWidth="1"/>
    <col min="10510" max="10510" width="12.5703125" style="195" customWidth="1"/>
    <col min="10511" max="10511" width="8.85546875" style="195" customWidth="1"/>
    <col min="10512" max="10512" width="11.7109375" style="195" customWidth="1"/>
    <col min="10513" max="10513" width="10" style="195" customWidth="1"/>
    <col min="10514" max="10514" width="13.140625" style="195" customWidth="1"/>
    <col min="10515" max="10516" width="9.140625" style="195"/>
    <col min="10517" max="10526" width="9.5703125" style="195" customWidth="1"/>
    <col min="10527" max="10753" width="9.140625" style="195"/>
    <col min="10754" max="10763" width="12.28515625" style="195" customWidth="1"/>
    <col min="10764" max="10764" width="8.5703125" style="195" customWidth="1"/>
    <col min="10765" max="10765" width="9.42578125" style="195" customWidth="1"/>
    <col min="10766" max="10766" width="12.5703125" style="195" customWidth="1"/>
    <col min="10767" max="10767" width="8.85546875" style="195" customWidth="1"/>
    <col min="10768" max="10768" width="11.7109375" style="195" customWidth="1"/>
    <col min="10769" max="10769" width="10" style="195" customWidth="1"/>
    <col min="10770" max="10770" width="13.140625" style="195" customWidth="1"/>
    <col min="10771" max="10772" width="9.140625" style="195"/>
    <col min="10773" max="10782" width="9.5703125" style="195" customWidth="1"/>
    <col min="10783" max="11009" width="9.140625" style="195"/>
    <col min="11010" max="11019" width="12.28515625" style="195" customWidth="1"/>
    <col min="11020" max="11020" width="8.5703125" style="195" customWidth="1"/>
    <col min="11021" max="11021" width="9.42578125" style="195" customWidth="1"/>
    <col min="11022" max="11022" width="12.5703125" style="195" customWidth="1"/>
    <col min="11023" max="11023" width="8.85546875" style="195" customWidth="1"/>
    <col min="11024" max="11024" width="11.7109375" style="195" customWidth="1"/>
    <col min="11025" max="11025" width="10" style="195" customWidth="1"/>
    <col min="11026" max="11026" width="13.140625" style="195" customWidth="1"/>
    <col min="11027" max="11028" width="9.140625" style="195"/>
    <col min="11029" max="11038" width="9.5703125" style="195" customWidth="1"/>
    <col min="11039" max="11265" width="9.140625" style="195"/>
    <col min="11266" max="11275" width="12.28515625" style="195" customWidth="1"/>
    <col min="11276" max="11276" width="8.5703125" style="195" customWidth="1"/>
    <col min="11277" max="11277" width="9.42578125" style="195" customWidth="1"/>
    <col min="11278" max="11278" width="12.5703125" style="195" customWidth="1"/>
    <col min="11279" max="11279" width="8.85546875" style="195" customWidth="1"/>
    <col min="11280" max="11280" width="11.7109375" style="195" customWidth="1"/>
    <col min="11281" max="11281" width="10" style="195" customWidth="1"/>
    <col min="11282" max="11282" width="13.140625" style="195" customWidth="1"/>
    <col min="11283" max="11284" width="9.140625" style="195"/>
    <col min="11285" max="11294" width="9.5703125" style="195" customWidth="1"/>
    <col min="11295" max="11521" width="9.140625" style="195"/>
    <col min="11522" max="11531" width="12.28515625" style="195" customWidth="1"/>
    <col min="11532" max="11532" width="8.5703125" style="195" customWidth="1"/>
    <col min="11533" max="11533" width="9.42578125" style="195" customWidth="1"/>
    <col min="11534" max="11534" width="12.5703125" style="195" customWidth="1"/>
    <col min="11535" max="11535" width="8.85546875" style="195" customWidth="1"/>
    <col min="11536" max="11536" width="11.7109375" style="195" customWidth="1"/>
    <col min="11537" max="11537" width="10" style="195" customWidth="1"/>
    <col min="11538" max="11538" width="13.140625" style="195" customWidth="1"/>
    <col min="11539" max="11540" width="9.140625" style="195"/>
    <col min="11541" max="11550" width="9.5703125" style="195" customWidth="1"/>
    <col min="11551" max="11777" width="9.140625" style="195"/>
    <col min="11778" max="11787" width="12.28515625" style="195" customWidth="1"/>
    <col min="11788" max="11788" width="8.5703125" style="195" customWidth="1"/>
    <col min="11789" max="11789" width="9.42578125" style="195" customWidth="1"/>
    <col min="11790" max="11790" width="12.5703125" style="195" customWidth="1"/>
    <col min="11791" max="11791" width="8.85546875" style="195" customWidth="1"/>
    <col min="11792" max="11792" width="11.7109375" style="195" customWidth="1"/>
    <col min="11793" max="11793" width="10" style="195" customWidth="1"/>
    <col min="11794" max="11794" width="13.140625" style="195" customWidth="1"/>
    <col min="11795" max="11796" width="9.140625" style="195"/>
    <col min="11797" max="11806" width="9.5703125" style="195" customWidth="1"/>
    <col min="11807" max="12033" width="9.140625" style="195"/>
    <col min="12034" max="12043" width="12.28515625" style="195" customWidth="1"/>
    <col min="12044" max="12044" width="8.5703125" style="195" customWidth="1"/>
    <col min="12045" max="12045" width="9.42578125" style="195" customWidth="1"/>
    <col min="12046" max="12046" width="12.5703125" style="195" customWidth="1"/>
    <col min="12047" max="12047" width="8.85546875" style="195" customWidth="1"/>
    <col min="12048" max="12048" width="11.7109375" style="195" customWidth="1"/>
    <col min="12049" max="12049" width="10" style="195" customWidth="1"/>
    <col min="12050" max="12050" width="13.140625" style="195" customWidth="1"/>
    <col min="12051" max="12052" width="9.140625" style="195"/>
    <col min="12053" max="12062" width="9.5703125" style="195" customWidth="1"/>
    <col min="12063" max="12289" width="9.140625" style="195"/>
    <col min="12290" max="12299" width="12.28515625" style="195" customWidth="1"/>
    <col min="12300" max="12300" width="8.5703125" style="195" customWidth="1"/>
    <col min="12301" max="12301" width="9.42578125" style="195" customWidth="1"/>
    <col min="12302" max="12302" width="12.5703125" style="195" customWidth="1"/>
    <col min="12303" max="12303" width="8.85546875" style="195" customWidth="1"/>
    <col min="12304" max="12304" width="11.7109375" style="195" customWidth="1"/>
    <col min="12305" max="12305" width="10" style="195" customWidth="1"/>
    <col min="12306" max="12306" width="13.140625" style="195" customWidth="1"/>
    <col min="12307" max="12308" width="9.140625" style="195"/>
    <col min="12309" max="12318" width="9.5703125" style="195" customWidth="1"/>
    <col min="12319" max="12545" width="9.140625" style="195"/>
    <col min="12546" max="12555" width="12.28515625" style="195" customWidth="1"/>
    <col min="12556" max="12556" width="8.5703125" style="195" customWidth="1"/>
    <col min="12557" max="12557" width="9.42578125" style="195" customWidth="1"/>
    <col min="12558" max="12558" width="12.5703125" style="195" customWidth="1"/>
    <col min="12559" max="12559" width="8.85546875" style="195" customWidth="1"/>
    <col min="12560" max="12560" width="11.7109375" style="195" customWidth="1"/>
    <col min="12561" max="12561" width="10" style="195" customWidth="1"/>
    <col min="12562" max="12562" width="13.140625" style="195" customWidth="1"/>
    <col min="12563" max="12564" width="9.140625" style="195"/>
    <col min="12565" max="12574" width="9.5703125" style="195" customWidth="1"/>
    <col min="12575" max="12801" width="9.140625" style="195"/>
    <col min="12802" max="12811" width="12.28515625" style="195" customWidth="1"/>
    <col min="12812" max="12812" width="8.5703125" style="195" customWidth="1"/>
    <col min="12813" max="12813" width="9.42578125" style="195" customWidth="1"/>
    <col min="12814" max="12814" width="12.5703125" style="195" customWidth="1"/>
    <col min="12815" max="12815" width="8.85546875" style="195" customWidth="1"/>
    <col min="12816" max="12816" width="11.7109375" style="195" customWidth="1"/>
    <col min="12817" max="12817" width="10" style="195" customWidth="1"/>
    <col min="12818" max="12818" width="13.140625" style="195" customWidth="1"/>
    <col min="12819" max="12820" width="9.140625" style="195"/>
    <col min="12821" max="12830" width="9.5703125" style="195" customWidth="1"/>
    <col min="12831" max="13057" width="9.140625" style="195"/>
    <col min="13058" max="13067" width="12.28515625" style="195" customWidth="1"/>
    <col min="13068" max="13068" width="8.5703125" style="195" customWidth="1"/>
    <col min="13069" max="13069" width="9.42578125" style="195" customWidth="1"/>
    <col min="13070" max="13070" width="12.5703125" style="195" customWidth="1"/>
    <col min="13071" max="13071" width="8.85546875" style="195" customWidth="1"/>
    <col min="13072" max="13072" width="11.7109375" style="195" customWidth="1"/>
    <col min="13073" max="13073" width="10" style="195" customWidth="1"/>
    <col min="13074" max="13074" width="13.140625" style="195" customWidth="1"/>
    <col min="13075" max="13076" width="9.140625" style="195"/>
    <col min="13077" max="13086" width="9.5703125" style="195" customWidth="1"/>
    <col min="13087" max="13313" width="9.140625" style="195"/>
    <col min="13314" max="13323" width="12.28515625" style="195" customWidth="1"/>
    <col min="13324" max="13324" width="8.5703125" style="195" customWidth="1"/>
    <col min="13325" max="13325" width="9.42578125" style="195" customWidth="1"/>
    <col min="13326" max="13326" width="12.5703125" style="195" customWidth="1"/>
    <col min="13327" max="13327" width="8.85546875" style="195" customWidth="1"/>
    <col min="13328" max="13328" width="11.7109375" style="195" customWidth="1"/>
    <col min="13329" max="13329" width="10" style="195" customWidth="1"/>
    <col min="13330" max="13330" width="13.140625" style="195" customWidth="1"/>
    <col min="13331" max="13332" width="9.140625" style="195"/>
    <col min="13333" max="13342" width="9.5703125" style="195" customWidth="1"/>
    <col min="13343" max="13569" width="9.140625" style="195"/>
    <col min="13570" max="13579" width="12.28515625" style="195" customWidth="1"/>
    <col min="13580" max="13580" width="8.5703125" style="195" customWidth="1"/>
    <col min="13581" max="13581" width="9.42578125" style="195" customWidth="1"/>
    <col min="13582" max="13582" width="12.5703125" style="195" customWidth="1"/>
    <col min="13583" max="13583" width="8.85546875" style="195" customWidth="1"/>
    <col min="13584" max="13584" width="11.7109375" style="195" customWidth="1"/>
    <col min="13585" max="13585" width="10" style="195" customWidth="1"/>
    <col min="13586" max="13586" width="13.140625" style="195" customWidth="1"/>
    <col min="13587" max="13588" width="9.140625" style="195"/>
    <col min="13589" max="13598" width="9.5703125" style="195" customWidth="1"/>
    <col min="13599" max="13825" width="9.140625" style="195"/>
    <col min="13826" max="13835" width="12.28515625" style="195" customWidth="1"/>
    <col min="13836" max="13836" width="8.5703125" style="195" customWidth="1"/>
    <col min="13837" max="13837" width="9.42578125" style="195" customWidth="1"/>
    <col min="13838" max="13838" width="12.5703125" style="195" customWidth="1"/>
    <col min="13839" max="13839" width="8.85546875" style="195" customWidth="1"/>
    <col min="13840" max="13840" width="11.7109375" style="195" customWidth="1"/>
    <col min="13841" max="13841" width="10" style="195" customWidth="1"/>
    <col min="13842" max="13842" width="13.140625" style="195" customWidth="1"/>
    <col min="13843" max="13844" width="9.140625" style="195"/>
    <col min="13845" max="13854" width="9.5703125" style="195" customWidth="1"/>
    <col min="13855" max="14081" width="9.140625" style="195"/>
    <col min="14082" max="14091" width="12.28515625" style="195" customWidth="1"/>
    <col min="14092" max="14092" width="8.5703125" style="195" customWidth="1"/>
    <col min="14093" max="14093" width="9.42578125" style="195" customWidth="1"/>
    <col min="14094" max="14094" width="12.5703125" style="195" customWidth="1"/>
    <col min="14095" max="14095" width="8.85546875" style="195" customWidth="1"/>
    <col min="14096" max="14096" width="11.7109375" style="195" customWidth="1"/>
    <col min="14097" max="14097" width="10" style="195" customWidth="1"/>
    <col min="14098" max="14098" width="13.140625" style="195" customWidth="1"/>
    <col min="14099" max="14100" width="9.140625" style="195"/>
    <col min="14101" max="14110" width="9.5703125" style="195" customWidth="1"/>
    <col min="14111" max="14337" width="9.140625" style="195"/>
    <col min="14338" max="14347" width="12.28515625" style="195" customWidth="1"/>
    <col min="14348" max="14348" width="8.5703125" style="195" customWidth="1"/>
    <col min="14349" max="14349" width="9.42578125" style="195" customWidth="1"/>
    <col min="14350" max="14350" width="12.5703125" style="195" customWidth="1"/>
    <col min="14351" max="14351" width="8.85546875" style="195" customWidth="1"/>
    <col min="14352" max="14352" width="11.7109375" style="195" customWidth="1"/>
    <col min="14353" max="14353" width="10" style="195" customWidth="1"/>
    <col min="14354" max="14354" width="13.140625" style="195" customWidth="1"/>
    <col min="14355" max="14356" width="9.140625" style="195"/>
    <col min="14357" max="14366" width="9.5703125" style="195" customWidth="1"/>
    <col min="14367" max="14593" width="9.140625" style="195"/>
    <col min="14594" max="14603" width="12.28515625" style="195" customWidth="1"/>
    <col min="14604" max="14604" width="8.5703125" style="195" customWidth="1"/>
    <col min="14605" max="14605" width="9.42578125" style="195" customWidth="1"/>
    <col min="14606" max="14606" width="12.5703125" style="195" customWidth="1"/>
    <col min="14607" max="14607" width="8.85546875" style="195" customWidth="1"/>
    <col min="14608" max="14608" width="11.7109375" style="195" customWidth="1"/>
    <col min="14609" max="14609" width="10" style="195" customWidth="1"/>
    <col min="14610" max="14610" width="13.140625" style="195" customWidth="1"/>
    <col min="14611" max="14612" width="9.140625" style="195"/>
    <col min="14613" max="14622" width="9.5703125" style="195" customWidth="1"/>
    <col min="14623" max="14849" width="9.140625" style="195"/>
    <col min="14850" max="14859" width="12.28515625" style="195" customWidth="1"/>
    <col min="14860" max="14860" width="8.5703125" style="195" customWidth="1"/>
    <col min="14861" max="14861" width="9.42578125" style="195" customWidth="1"/>
    <col min="14862" max="14862" width="12.5703125" style="195" customWidth="1"/>
    <col min="14863" max="14863" width="8.85546875" style="195" customWidth="1"/>
    <col min="14864" max="14864" width="11.7109375" style="195" customWidth="1"/>
    <col min="14865" max="14865" width="10" style="195" customWidth="1"/>
    <col min="14866" max="14866" width="13.140625" style="195" customWidth="1"/>
    <col min="14867" max="14868" width="9.140625" style="195"/>
    <col min="14869" max="14878" width="9.5703125" style="195" customWidth="1"/>
    <col min="14879" max="15105" width="9.140625" style="195"/>
    <col min="15106" max="15115" width="12.28515625" style="195" customWidth="1"/>
    <col min="15116" max="15116" width="8.5703125" style="195" customWidth="1"/>
    <col min="15117" max="15117" width="9.42578125" style="195" customWidth="1"/>
    <col min="15118" max="15118" width="12.5703125" style="195" customWidth="1"/>
    <col min="15119" max="15119" width="8.85546875" style="195" customWidth="1"/>
    <col min="15120" max="15120" width="11.7109375" style="195" customWidth="1"/>
    <col min="15121" max="15121" width="10" style="195" customWidth="1"/>
    <col min="15122" max="15122" width="13.140625" style="195" customWidth="1"/>
    <col min="15123" max="15124" width="9.140625" style="195"/>
    <col min="15125" max="15134" width="9.5703125" style="195" customWidth="1"/>
    <col min="15135" max="15361" width="9.140625" style="195"/>
    <col min="15362" max="15371" width="12.28515625" style="195" customWidth="1"/>
    <col min="15372" max="15372" width="8.5703125" style="195" customWidth="1"/>
    <col min="15373" max="15373" width="9.42578125" style="195" customWidth="1"/>
    <col min="15374" max="15374" width="12.5703125" style="195" customWidth="1"/>
    <col min="15375" max="15375" width="8.85546875" style="195" customWidth="1"/>
    <col min="15376" max="15376" width="11.7109375" style="195" customWidth="1"/>
    <col min="15377" max="15377" width="10" style="195" customWidth="1"/>
    <col min="15378" max="15378" width="13.140625" style="195" customWidth="1"/>
    <col min="15379" max="15380" width="9.140625" style="195"/>
    <col min="15381" max="15390" width="9.5703125" style="195" customWidth="1"/>
    <col min="15391" max="15617" width="9.140625" style="195"/>
    <col min="15618" max="15627" width="12.28515625" style="195" customWidth="1"/>
    <col min="15628" max="15628" width="8.5703125" style="195" customWidth="1"/>
    <col min="15629" max="15629" width="9.42578125" style="195" customWidth="1"/>
    <col min="15630" max="15630" width="12.5703125" style="195" customWidth="1"/>
    <col min="15631" max="15631" width="8.85546875" style="195" customWidth="1"/>
    <col min="15632" max="15632" width="11.7109375" style="195" customWidth="1"/>
    <col min="15633" max="15633" width="10" style="195" customWidth="1"/>
    <col min="15634" max="15634" width="13.140625" style="195" customWidth="1"/>
    <col min="15635" max="15636" width="9.140625" style="195"/>
    <col min="15637" max="15646" width="9.5703125" style="195" customWidth="1"/>
    <col min="15647" max="15873" width="9.140625" style="195"/>
    <col min="15874" max="15883" width="12.28515625" style="195" customWidth="1"/>
    <col min="15884" max="15884" width="8.5703125" style="195" customWidth="1"/>
    <col min="15885" max="15885" width="9.42578125" style="195" customWidth="1"/>
    <col min="15886" max="15886" width="12.5703125" style="195" customWidth="1"/>
    <col min="15887" max="15887" width="8.85546875" style="195" customWidth="1"/>
    <col min="15888" max="15888" width="11.7109375" style="195" customWidth="1"/>
    <col min="15889" max="15889" width="10" style="195" customWidth="1"/>
    <col min="15890" max="15890" width="13.140625" style="195" customWidth="1"/>
    <col min="15891" max="15892" width="9.140625" style="195"/>
    <col min="15893" max="15902" width="9.5703125" style="195" customWidth="1"/>
    <col min="15903" max="16129" width="9.140625" style="195"/>
    <col min="16130" max="16139" width="12.28515625" style="195" customWidth="1"/>
    <col min="16140" max="16140" width="8.5703125" style="195" customWidth="1"/>
    <col min="16141" max="16141" width="9.42578125" style="195" customWidth="1"/>
    <col min="16142" max="16142" width="12.5703125" style="195" customWidth="1"/>
    <col min="16143" max="16143" width="8.85546875" style="195" customWidth="1"/>
    <col min="16144" max="16144" width="11.7109375" style="195" customWidth="1"/>
    <col min="16145" max="16145" width="10" style="195" customWidth="1"/>
    <col min="16146" max="16146" width="13.140625" style="195" customWidth="1"/>
    <col min="16147" max="16148" width="9.140625" style="195"/>
    <col min="16149" max="16158" width="9.5703125" style="195" customWidth="1"/>
    <col min="16159" max="16384" width="9.140625" style="195"/>
  </cols>
  <sheetData>
    <row r="1" spans="1:18" s="193" customFormat="1" ht="15.75" customHeight="1">
      <c r="A1" s="764" t="s">
        <v>526</v>
      </c>
      <c r="B1" s="765"/>
      <c r="C1" s="765"/>
      <c r="D1" s="765"/>
      <c r="E1" s="765"/>
      <c r="F1" s="765"/>
      <c r="G1" s="765"/>
      <c r="H1" s="765"/>
      <c r="I1" s="765"/>
      <c r="J1" s="765"/>
      <c r="K1" s="765"/>
      <c r="L1" s="765"/>
      <c r="M1" s="765"/>
      <c r="N1" s="765"/>
      <c r="O1" s="768" t="s">
        <v>527</v>
      </c>
      <c r="P1" s="769"/>
      <c r="Q1" s="769"/>
      <c r="R1" s="770"/>
    </row>
    <row r="2" spans="1:18" s="193" customFormat="1" ht="14.25" customHeight="1">
      <c r="A2" s="766"/>
      <c r="B2" s="767"/>
      <c r="C2" s="767"/>
      <c r="D2" s="767"/>
      <c r="E2" s="767"/>
      <c r="F2" s="767"/>
      <c r="G2" s="767"/>
      <c r="H2" s="767"/>
      <c r="I2" s="767"/>
      <c r="J2" s="767"/>
      <c r="K2" s="767"/>
      <c r="L2" s="767"/>
      <c r="M2" s="767"/>
      <c r="N2" s="767"/>
      <c r="O2" s="771" t="s">
        <v>528</v>
      </c>
      <c r="P2" s="772"/>
      <c r="Q2" s="772"/>
      <c r="R2" s="773"/>
    </row>
    <row r="3" spans="1:18" s="193" customFormat="1" ht="13.5" customHeight="1">
      <c r="A3" s="766"/>
      <c r="B3" s="767"/>
      <c r="C3" s="767"/>
      <c r="D3" s="767"/>
      <c r="E3" s="767"/>
      <c r="F3" s="767"/>
      <c r="G3" s="767"/>
      <c r="H3" s="767"/>
      <c r="I3" s="767"/>
      <c r="J3" s="767"/>
      <c r="K3" s="767"/>
      <c r="L3" s="767"/>
      <c r="M3" s="767"/>
      <c r="N3" s="767"/>
      <c r="O3" s="774" t="s">
        <v>529</v>
      </c>
      <c r="P3" s="775"/>
      <c r="Q3" s="775"/>
      <c r="R3" s="776"/>
    </row>
    <row r="4" spans="1:18" ht="15" customHeight="1">
      <c r="A4" s="750" t="s">
        <v>530</v>
      </c>
      <c r="B4" s="750"/>
      <c r="C4" s="751" t="s">
        <v>309</v>
      </c>
      <c r="D4" s="752"/>
      <c r="E4" s="753"/>
      <c r="F4" s="756" t="s">
        <v>531</v>
      </c>
      <c r="G4" s="756"/>
      <c r="H4" s="751" t="s">
        <v>248</v>
      </c>
      <c r="I4" s="752"/>
      <c r="J4" s="753"/>
      <c r="K4" s="756" t="s">
        <v>533</v>
      </c>
      <c r="L4" s="756"/>
      <c r="M4" s="194">
        <v>1E-3</v>
      </c>
      <c r="N4" s="777" t="s">
        <v>534</v>
      </c>
      <c r="O4" s="777"/>
      <c r="P4" s="778" t="s">
        <v>535</v>
      </c>
      <c r="Q4" s="779"/>
      <c r="R4" s="780"/>
    </row>
    <row r="5" spans="1:18" ht="15.75" customHeight="1">
      <c r="A5" s="750" t="s">
        <v>536</v>
      </c>
      <c r="B5" s="750"/>
      <c r="C5" s="751" t="s">
        <v>364</v>
      </c>
      <c r="D5" s="752"/>
      <c r="E5" s="753"/>
      <c r="F5" s="756" t="s">
        <v>537</v>
      </c>
      <c r="G5" s="756"/>
      <c r="H5" s="751" t="s">
        <v>603</v>
      </c>
      <c r="I5" s="752"/>
      <c r="J5" s="753"/>
      <c r="K5" s="756" t="s">
        <v>538</v>
      </c>
      <c r="L5" s="756"/>
      <c r="M5" s="196" t="s">
        <v>539</v>
      </c>
      <c r="N5" s="760" t="s">
        <v>540</v>
      </c>
      <c r="O5" s="760"/>
      <c r="P5" s="761" t="s">
        <v>890</v>
      </c>
      <c r="Q5" s="761"/>
      <c r="R5" s="761"/>
    </row>
    <row r="6" spans="1:18" ht="15" customHeight="1">
      <c r="A6" s="750" t="s">
        <v>541</v>
      </c>
      <c r="B6" s="750"/>
      <c r="C6" s="751" t="s">
        <v>542</v>
      </c>
      <c r="D6" s="752"/>
      <c r="E6" s="753"/>
      <c r="F6" s="756" t="s">
        <v>543</v>
      </c>
      <c r="G6" s="756"/>
      <c r="H6" s="751" t="s">
        <v>604</v>
      </c>
      <c r="I6" s="752"/>
      <c r="J6" s="753"/>
      <c r="K6" s="756" t="s">
        <v>545</v>
      </c>
      <c r="L6" s="756"/>
      <c r="M6" s="194">
        <v>1E-3</v>
      </c>
      <c r="N6" s="760" t="s">
        <v>546</v>
      </c>
      <c r="O6" s="760"/>
      <c r="P6" s="761" t="s">
        <v>605</v>
      </c>
      <c r="Q6" s="761"/>
      <c r="R6" s="761"/>
    </row>
    <row r="7" spans="1:18" ht="14.25" customHeight="1">
      <c r="A7" s="762" t="s">
        <v>547</v>
      </c>
      <c r="B7" s="762"/>
      <c r="C7" s="762"/>
      <c r="D7" s="762"/>
      <c r="E7" s="762"/>
      <c r="F7" s="762"/>
      <c r="G7" s="762"/>
      <c r="H7" s="762"/>
      <c r="I7" s="762"/>
      <c r="J7" s="762"/>
      <c r="K7" s="762"/>
      <c r="L7" s="762"/>
      <c r="M7" s="762"/>
      <c r="N7" s="762"/>
      <c r="O7" s="762"/>
      <c r="P7" s="762"/>
      <c r="Q7" s="762"/>
      <c r="R7" s="762"/>
    </row>
    <row r="8" spans="1:18" ht="15" customHeight="1">
      <c r="A8" s="197" t="s">
        <v>548</v>
      </c>
      <c r="B8" s="198">
        <v>1</v>
      </c>
      <c r="C8" s="198">
        <v>2</v>
      </c>
      <c r="D8" s="198">
        <v>3</v>
      </c>
      <c r="E8" s="198">
        <v>4</v>
      </c>
      <c r="F8" s="198">
        <v>5</v>
      </c>
      <c r="G8" s="198">
        <v>6</v>
      </c>
      <c r="H8" s="198">
        <v>7</v>
      </c>
      <c r="I8" s="198">
        <v>8</v>
      </c>
      <c r="J8" s="198">
        <v>9</v>
      </c>
      <c r="K8" s="199">
        <v>10</v>
      </c>
      <c r="L8" s="200" t="s">
        <v>549</v>
      </c>
      <c r="M8" s="201">
        <v>85</v>
      </c>
      <c r="N8" s="202"/>
      <c r="O8" s="203" t="s">
        <v>550</v>
      </c>
      <c r="P8" s="204" t="s">
        <v>551</v>
      </c>
      <c r="Q8" s="204" t="s">
        <v>552</v>
      </c>
      <c r="R8" s="205" t="s">
        <v>553</v>
      </c>
    </row>
    <row r="9" spans="1:18" ht="16.5" customHeight="1">
      <c r="A9" s="206">
        <v>1</v>
      </c>
      <c r="B9" s="208">
        <v>84.932000000000002</v>
      </c>
      <c r="C9" s="208">
        <v>84.909000000000006</v>
      </c>
      <c r="D9" s="207">
        <v>84.885999999999996</v>
      </c>
      <c r="E9" s="207">
        <v>84.921000000000006</v>
      </c>
      <c r="F9" s="207">
        <v>84.900999999999996</v>
      </c>
      <c r="G9" s="208">
        <v>84.929000000000002</v>
      </c>
      <c r="H9" s="208">
        <v>84.911000000000001</v>
      </c>
      <c r="I9" s="208">
        <v>84.924999999999997</v>
      </c>
      <c r="J9" s="208">
        <v>84.921999999999997</v>
      </c>
      <c r="K9" s="207">
        <v>84.912999999999997</v>
      </c>
      <c r="L9" s="209"/>
      <c r="M9" s="210"/>
      <c r="N9" s="211"/>
      <c r="O9" s="212" t="s">
        <v>554</v>
      </c>
      <c r="P9" s="203">
        <v>1.123</v>
      </c>
      <c r="Q9" s="212" t="s">
        <v>555</v>
      </c>
      <c r="R9" s="213" t="s">
        <v>556</v>
      </c>
    </row>
    <row r="10" spans="1:18" ht="16.5" customHeight="1">
      <c r="A10" s="206">
        <v>2</v>
      </c>
      <c r="B10" s="208">
        <v>84.929000000000002</v>
      </c>
      <c r="C10" s="208">
        <v>84.911000000000001</v>
      </c>
      <c r="D10" s="208">
        <v>84.924999999999997</v>
      </c>
      <c r="E10" s="208">
        <v>84.921999999999997</v>
      </c>
      <c r="F10" s="208">
        <v>84.932000000000002</v>
      </c>
      <c r="G10" s="208">
        <v>84.921999999999997</v>
      </c>
      <c r="H10" s="208">
        <v>84.932000000000002</v>
      </c>
      <c r="I10" s="208">
        <v>84.885000000000005</v>
      </c>
      <c r="J10" s="207">
        <v>84.885999999999996</v>
      </c>
      <c r="K10" s="207">
        <v>84.906999999999996</v>
      </c>
      <c r="L10" s="209"/>
      <c r="M10" s="210"/>
      <c r="N10" s="211"/>
      <c r="O10" s="212" t="s">
        <v>557</v>
      </c>
      <c r="P10" s="203">
        <v>1.1279999999999999</v>
      </c>
      <c r="Q10" s="212" t="s">
        <v>558</v>
      </c>
      <c r="R10" s="213" t="s">
        <v>556</v>
      </c>
    </row>
    <row r="11" spans="1:18" ht="16.5" customHeight="1">
      <c r="A11" s="214">
        <v>3</v>
      </c>
      <c r="B11" s="208">
        <v>84.911000000000001</v>
      </c>
      <c r="C11" s="208">
        <v>84.924999999999997</v>
      </c>
      <c r="D11" s="208">
        <v>84.885999999999996</v>
      </c>
      <c r="E11" s="207">
        <v>84.915000000000006</v>
      </c>
      <c r="F11" s="207">
        <v>84.915999999999997</v>
      </c>
      <c r="G11" s="208">
        <v>84.932000000000002</v>
      </c>
      <c r="H11" s="207">
        <v>84.902000000000001</v>
      </c>
      <c r="I11" s="207">
        <v>84.897000000000006</v>
      </c>
      <c r="J11" s="207">
        <v>84.905000000000001</v>
      </c>
      <c r="K11" s="207">
        <v>84.91</v>
      </c>
      <c r="L11" s="215" t="s">
        <v>559</v>
      </c>
      <c r="M11" s="201">
        <v>84.8</v>
      </c>
      <c r="N11" s="216"/>
      <c r="O11" s="217" t="s">
        <v>560</v>
      </c>
      <c r="P11" s="204">
        <v>1.6930000000000001</v>
      </c>
      <c r="Q11" s="212" t="s">
        <v>561</v>
      </c>
      <c r="R11" s="213" t="s">
        <v>562</v>
      </c>
    </row>
    <row r="12" spans="1:18" ht="16.5" customHeight="1">
      <c r="A12" s="206">
        <v>4</v>
      </c>
      <c r="B12" s="208">
        <v>84.932000000000002</v>
      </c>
      <c r="C12" s="208">
        <v>84.911000000000001</v>
      </c>
      <c r="D12" s="207">
        <v>84.921000000000006</v>
      </c>
      <c r="E12" s="207">
        <v>84.903000000000006</v>
      </c>
      <c r="F12" s="208">
        <v>84.924999999999997</v>
      </c>
      <c r="G12" s="207">
        <v>84.915000000000006</v>
      </c>
      <c r="H12" s="208">
        <v>84.932000000000002</v>
      </c>
      <c r="I12" s="208">
        <v>84.885000000000005</v>
      </c>
      <c r="J12" s="208">
        <v>84.906999999999996</v>
      </c>
      <c r="K12" s="208">
        <v>84.908000000000001</v>
      </c>
      <c r="L12" s="209"/>
      <c r="M12" s="210"/>
      <c r="N12" s="211"/>
      <c r="O12" s="212" t="s">
        <v>563</v>
      </c>
      <c r="P12" s="203">
        <v>2.0590000000000002</v>
      </c>
      <c r="Q12" s="212" t="s">
        <v>564</v>
      </c>
      <c r="R12" s="213" t="s">
        <v>565</v>
      </c>
    </row>
    <row r="13" spans="1:18" ht="16.5" customHeight="1">
      <c r="A13" s="218">
        <v>5</v>
      </c>
      <c r="B13" s="207">
        <v>84.900999999999996</v>
      </c>
      <c r="C13" s="207">
        <v>84.912000000000006</v>
      </c>
      <c r="D13" s="208">
        <v>84.915999999999997</v>
      </c>
      <c r="E13" s="208">
        <v>84.911000000000001</v>
      </c>
      <c r="F13" s="208">
        <v>84.888999999999996</v>
      </c>
      <c r="G13" s="208">
        <v>84.912999999999997</v>
      </c>
      <c r="H13" s="208">
        <v>84.927999999999997</v>
      </c>
      <c r="I13" s="208">
        <v>84.911000000000001</v>
      </c>
      <c r="J13" s="208">
        <v>84.912000000000006</v>
      </c>
      <c r="K13" s="208">
        <v>84.912000000000006</v>
      </c>
      <c r="L13" s="209"/>
      <c r="M13" s="210"/>
      <c r="N13" s="211"/>
      <c r="O13" s="219" t="s">
        <v>566</v>
      </c>
      <c r="P13" s="220">
        <v>2.3260000000000001</v>
      </c>
      <c r="Q13" s="212" t="s">
        <v>567</v>
      </c>
      <c r="R13" s="213" t="s">
        <v>568</v>
      </c>
    </row>
    <row r="14" spans="1:18" ht="15" customHeight="1">
      <c r="A14" s="762" t="s">
        <v>569</v>
      </c>
      <c r="B14" s="762"/>
      <c r="C14" s="762"/>
      <c r="D14" s="762"/>
      <c r="E14" s="762"/>
      <c r="F14" s="762"/>
      <c r="G14" s="762"/>
      <c r="H14" s="762"/>
      <c r="I14" s="762"/>
      <c r="J14" s="762"/>
      <c r="K14" s="762"/>
      <c r="L14" s="762"/>
      <c r="M14" s="762"/>
      <c r="N14" s="762"/>
      <c r="O14" s="762"/>
      <c r="P14" s="762"/>
      <c r="Q14" s="762"/>
      <c r="R14" s="762"/>
    </row>
    <row r="15" spans="1:18" ht="15.75" customHeight="1">
      <c r="A15" s="221" t="s">
        <v>570</v>
      </c>
      <c r="B15" s="222">
        <f t="shared" ref="B15:K15" si="0">MAX(B9:B13)</f>
        <v>84.932000000000002</v>
      </c>
      <c r="C15" s="222">
        <f t="shared" si="0"/>
        <v>84.924999999999997</v>
      </c>
      <c r="D15" s="222">
        <f t="shared" si="0"/>
        <v>84.924999999999997</v>
      </c>
      <c r="E15" s="222">
        <f t="shared" si="0"/>
        <v>84.921999999999997</v>
      </c>
      <c r="F15" s="222">
        <f t="shared" si="0"/>
        <v>84.932000000000002</v>
      </c>
      <c r="G15" s="222">
        <f t="shared" si="0"/>
        <v>84.932000000000002</v>
      </c>
      <c r="H15" s="222">
        <f t="shared" si="0"/>
        <v>84.932000000000002</v>
      </c>
      <c r="I15" s="222">
        <f t="shared" si="0"/>
        <v>84.924999999999997</v>
      </c>
      <c r="J15" s="222">
        <f t="shared" si="0"/>
        <v>84.921999999999997</v>
      </c>
      <c r="K15" s="223">
        <f t="shared" si="0"/>
        <v>84.912999999999997</v>
      </c>
      <c r="L15" s="224" t="s">
        <v>571</v>
      </c>
      <c r="M15" s="225">
        <f>(MAX(B15:K15))</f>
        <v>84.932000000000002</v>
      </c>
      <c r="N15" s="754" t="s">
        <v>572</v>
      </c>
      <c r="O15" s="754"/>
      <c r="P15" s="754"/>
      <c r="Q15" s="226">
        <f>SUM(Q17:R18)</f>
        <v>0</v>
      </c>
      <c r="R15" s="227" t="s">
        <v>573</v>
      </c>
    </row>
    <row r="16" spans="1:18" ht="15.75" customHeight="1">
      <c r="A16" s="228" t="s">
        <v>574</v>
      </c>
      <c r="B16" s="229">
        <f t="shared" ref="B16:K16" si="1">MIN(B9:B13)</f>
        <v>84.900999999999996</v>
      </c>
      <c r="C16" s="229">
        <f t="shared" si="1"/>
        <v>84.909000000000006</v>
      </c>
      <c r="D16" s="229">
        <f t="shared" si="1"/>
        <v>84.885999999999996</v>
      </c>
      <c r="E16" s="229">
        <f t="shared" si="1"/>
        <v>84.903000000000006</v>
      </c>
      <c r="F16" s="229">
        <f t="shared" si="1"/>
        <v>84.888999999999996</v>
      </c>
      <c r="G16" s="229">
        <f t="shared" si="1"/>
        <v>84.912999999999997</v>
      </c>
      <c r="H16" s="229">
        <f t="shared" si="1"/>
        <v>84.902000000000001</v>
      </c>
      <c r="I16" s="229">
        <f t="shared" si="1"/>
        <v>84.885000000000005</v>
      </c>
      <c r="J16" s="229">
        <f t="shared" si="1"/>
        <v>84.885999999999996</v>
      </c>
      <c r="K16" s="223">
        <f t="shared" si="1"/>
        <v>84.906999999999996</v>
      </c>
      <c r="L16" s="224" t="s">
        <v>575</v>
      </c>
      <c r="M16" s="225">
        <f>MIN(B16:K16)</f>
        <v>84.885000000000005</v>
      </c>
      <c r="N16" s="763"/>
      <c r="O16" s="763"/>
      <c r="P16" s="763"/>
      <c r="Q16" s="763"/>
      <c r="R16" s="763"/>
    </row>
    <row r="17" spans="1:30" ht="15.75" customHeight="1">
      <c r="A17" s="230" t="s">
        <v>576</v>
      </c>
      <c r="B17" s="231">
        <f t="shared" ref="B17:K17" si="2">SUM(MAX(B9:B13)-MIN(B9:B13))</f>
        <v>3.1000000000005912E-2</v>
      </c>
      <c r="C17" s="231">
        <f t="shared" si="2"/>
        <v>1.5999999999991132E-2</v>
      </c>
      <c r="D17" s="231">
        <f t="shared" si="2"/>
        <v>3.9000000000001478E-2</v>
      </c>
      <c r="E17" s="231">
        <f t="shared" si="2"/>
        <v>1.8999999999991246E-2</v>
      </c>
      <c r="F17" s="231">
        <f t="shared" si="2"/>
        <v>4.3000000000006366E-2</v>
      </c>
      <c r="G17" s="231">
        <f t="shared" si="2"/>
        <v>1.9000000000005457E-2</v>
      </c>
      <c r="H17" s="231">
        <f t="shared" si="2"/>
        <v>3.0000000000001137E-2</v>
      </c>
      <c r="I17" s="231">
        <f t="shared" si="2"/>
        <v>3.9999999999992042E-2</v>
      </c>
      <c r="J17" s="231">
        <f t="shared" si="2"/>
        <v>3.6000000000001364E-2</v>
      </c>
      <c r="K17" s="223">
        <f t="shared" si="2"/>
        <v>6.0000000000002274E-3</v>
      </c>
      <c r="L17" s="232" t="s">
        <v>577</v>
      </c>
      <c r="M17" s="233">
        <f>AVERAGE(B17:K17)</f>
        <v>2.7899999999999637E-2</v>
      </c>
      <c r="N17" s="754" t="s">
        <v>578</v>
      </c>
      <c r="O17" s="754"/>
      <c r="P17" s="754"/>
      <c r="Q17" s="226">
        <f>COUNTIF(B9:K13,"&gt;"&amp;TEXT(M8,"0.000000"))</f>
        <v>0</v>
      </c>
      <c r="R17" s="227" t="s">
        <v>573</v>
      </c>
      <c r="U17" s="234"/>
      <c r="V17" s="234"/>
      <c r="W17" s="234"/>
      <c r="X17" s="234"/>
      <c r="Y17" s="234"/>
      <c r="Z17" s="234"/>
      <c r="AA17" s="234"/>
      <c r="AB17" s="234"/>
      <c r="AC17" s="234"/>
      <c r="AD17" s="234"/>
    </row>
    <row r="18" spans="1:30" ht="15.75" customHeight="1">
      <c r="A18" s="235" t="s">
        <v>579</v>
      </c>
      <c r="B18" s="229">
        <f>(AVERAGE(B9:B13))</f>
        <v>84.921000000000006</v>
      </c>
      <c r="C18" s="229">
        <f t="shared" ref="C18:K18" si="3">AVERAGE(C9:C13)</f>
        <v>84.913600000000002</v>
      </c>
      <c r="D18" s="229">
        <f t="shared" si="3"/>
        <v>84.906800000000004</v>
      </c>
      <c r="E18" s="229">
        <f t="shared" si="3"/>
        <v>84.914400000000015</v>
      </c>
      <c r="F18" s="229">
        <f t="shared" si="3"/>
        <v>84.912599999999998</v>
      </c>
      <c r="G18" s="229">
        <f t="shared" si="3"/>
        <v>84.922200000000004</v>
      </c>
      <c r="H18" s="229">
        <f t="shared" si="3"/>
        <v>84.921000000000006</v>
      </c>
      <c r="I18" s="229">
        <f t="shared" si="3"/>
        <v>84.900599999999997</v>
      </c>
      <c r="J18" s="229">
        <f t="shared" si="3"/>
        <v>84.906400000000005</v>
      </c>
      <c r="K18" s="223">
        <f t="shared" si="3"/>
        <v>84.91</v>
      </c>
      <c r="L18" s="236" t="s">
        <v>580</v>
      </c>
      <c r="M18" s="237">
        <f>ROUNDUP(AVERAGE(B9:K13),4)</f>
        <v>84.912900000000008</v>
      </c>
      <c r="N18" s="754" t="s">
        <v>581</v>
      </c>
      <c r="O18" s="754"/>
      <c r="P18" s="754"/>
      <c r="Q18" s="238">
        <f>COUNTIF(B9:K13,"&lt;"&amp;TEXT(M11,"0.000000"))</f>
        <v>0</v>
      </c>
      <c r="R18" s="239" t="s">
        <v>573</v>
      </c>
      <c r="U18" s="240"/>
      <c r="V18" s="240"/>
      <c r="W18" s="240"/>
      <c r="X18" s="240"/>
      <c r="Y18" s="240"/>
      <c r="Z18" s="240"/>
      <c r="AA18" s="240"/>
      <c r="AB18" s="240"/>
      <c r="AC18" s="240"/>
      <c r="AD18" s="240"/>
    </row>
    <row r="19" spans="1:30" ht="15.75" customHeight="1">
      <c r="A19" s="746" t="s">
        <v>582</v>
      </c>
      <c r="B19" s="746"/>
      <c r="C19" s="746"/>
      <c r="D19" s="747">
        <f>ROUNDUP(SUM(M15-M16),4)</f>
        <v>4.7E-2</v>
      </c>
      <c r="E19" s="747"/>
      <c r="F19" s="741" t="s">
        <v>583</v>
      </c>
      <c r="G19" s="741"/>
      <c r="H19" s="741"/>
      <c r="I19" s="748">
        <f>ROUNDUP(ABS(SUM(M8-M11)),4)</f>
        <v>0.2001</v>
      </c>
      <c r="J19" s="748"/>
      <c r="K19" s="741" t="s">
        <v>584</v>
      </c>
      <c r="L19" s="741"/>
      <c r="M19" s="741"/>
      <c r="N19" s="241">
        <f>ROUNDUP(SUM((2*(N21))/I19),4)</f>
        <v>0.12899999999999998</v>
      </c>
      <c r="O19" s="755" t="s">
        <v>585</v>
      </c>
      <c r="P19" s="755"/>
      <c r="Q19" s="242" t="s">
        <v>586</v>
      </c>
      <c r="R19" s="243" t="s">
        <v>587</v>
      </c>
    </row>
    <row r="20" spans="1:30" ht="15.75" customHeight="1">
      <c r="A20" s="746" t="s">
        <v>588</v>
      </c>
      <c r="B20" s="746"/>
      <c r="C20" s="746"/>
      <c r="D20" s="747">
        <f>ROUNDUP(AVERAGE(M8:M11),4)</f>
        <v>84.9</v>
      </c>
      <c r="E20" s="747"/>
      <c r="F20" s="741" t="s">
        <v>589</v>
      </c>
      <c r="G20" s="741"/>
      <c r="H20" s="741"/>
      <c r="I20" s="748">
        <f>ROUNDUP(SUM(D19/N20),4)</f>
        <v>9.4000000000000004E-3</v>
      </c>
      <c r="J20" s="748"/>
      <c r="K20" s="741" t="s">
        <v>590</v>
      </c>
      <c r="L20" s="741"/>
      <c r="M20" s="741"/>
      <c r="N20" s="244">
        <v>5</v>
      </c>
      <c r="O20" s="229">
        <f>ROUNDUP(SUM(P20-I20),4)</f>
        <v>84.856800000000007</v>
      </c>
      <c r="P20" s="229">
        <f>ROUNDUP(SUM(P21-I20),4)</f>
        <v>84.866200000000006</v>
      </c>
      <c r="Q20" s="245">
        <f>SUM(R20)</f>
        <v>0</v>
      </c>
      <c r="R20" s="246">
        <f>FREQUENCY(B9:K13,P20)</f>
        <v>0</v>
      </c>
    </row>
    <row r="21" spans="1:30" ht="15.75" customHeight="1">
      <c r="A21" s="746" t="s">
        <v>591</v>
      </c>
      <c r="B21" s="746"/>
      <c r="C21" s="746"/>
      <c r="D21" s="747">
        <f>ROUNDUP(SUM(M16-(IF(M6=L9,N9,(IF(M6=L10,N10,(IF(M6=L11,M11,(IF(M6=L12,N12,(IF(M6=L13,N13))))))))))),4)</f>
        <v>84.885000000000005</v>
      </c>
      <c r="E21" s="747"/>
      <c r="F21" s="741" t="s">
        <v>592</v>
      </c>
      <c r="G21" s="741"/>
      <c r="H21" s="741"/>
      <c r="I21" s="749">
        <f>COUNTIF((B9:K13),"&gt;0")</f>
        <v>50</v>
      </c>
      <c r="J21" s="749"/>
      <c r="K21" s="741" t="s">
        <v>593</v>
      </c>
      <c r="L21" s="741"/>
      <c r="M21" s="741"/>
      <c r="N21" s="247">
        <f>(ABS(SUM(M18-D20)))</f>
        <v>1.290000000000191E-2</v>
      </c>
      <c r="O21" s="229">
        <f>ROUNDUP(SUM(P21-I20),4)</f>
        <v>84.866200000000006</v>
      </c>
      <c r="P21" s="229">
        <f>ROUNDUP(SUM(P22-I20),4)</f>
        <v>84.875600000000006</v>
      </c>
      <c r="Q21" s="245">
        <f t="shared" ref="Q21:Q31" si="4">SUM(R21-R20)</f>
        <v>0</v>
      </c>
      <c r="R21" s="246">
        <f>FREQUENCY(B9:K13,P21)</f>
        <v>0</v>
      </c>
    </row>
    <row r="22" spans="1:30" ht="18.75" customHeight="1">
      <c r="A22" s="248"/>
      <c r="B22" s="249"/>
      <c r="C22" s="249"/>
      <c r="D22" s="249"/>
      <c r="E22" s="249"/>
      <c r="F22" s="249"/>
      <c r="G22" s="249"/>
      <c r="H22" s="249"/>
      <c r="I22" s="249"/>
      <c r="J22" s="249"/>
      <c r="K22" s="249"/>
      <c r="L22" s="249"/>
      <c r="M22" s="249"/>
      <c r="N22" s="249"/>
      <c r="O22" s="229">
        <f>ROUNDUP(SUM(P22-I20),4)</f>
        <v>84.875600000000006</v>
      </c>
      <c r="P22" s="229">
        <f>ROUNDUP((D21),4)</f>
        <v>84.885000000000005</v>
      </c>
      <c r="Q22" s="245">
        <f t="shared" si="4"/>
        <v>2</v>
      </c>
      <c r="R22" s="246">
        <f>FREQUENCY(B9:K13,P22)</f>
        <v>2</v>
      </c>
    </row>
    <row r="23" spans="1:30" ht="18.75" customHeight="1">
      <c r="A23" s="248"/>
      <c r="B23" s="249"/>
      <c r="C23" s="249"/>
      <c r="D23" s="249"/>
      <c r="E23" s="249"/>
      <c r="F23" s="249"/>
      <c r="G23" s="250"/>
      <c r="H23" s="249"/>
      <c r="I23" s="249"/>
      <c r="J23" s="249"/>
      <c r="K23" s="249"/>
      <c r="L23" s="249"/>
      <c r="M23" s="249"/>
      <c r="N23" s="249"/>
      <c r="O23" s="229">
        <f>ROUNDUP((D21),4)</f>
        <v>84.885000000000005</v>
      </c>
      <c r="P23" s="229">
        <f>ROUNDUP(SUM(P22+I20),4)</f>
        <v>84.894400000000005</v>
      </c>
      <c r="Q23" s="245">
        <f t="shared" si="4"/>
        <v>4</v>
      </c>
      <c r="R23" s="246">
        <f>FREQUENCY(B9:K13,P23)</f>
        <v>6</v>
      </c>
    </row>
    <row r="24" spans="1:30" ht="18.75" customHeight="1">
      <c r="A24" s="248"/>
      <c r="B24" s="249"/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29">
        <f>ROUNDUP(SUM(P22+I20),4)</f>
        <v>84.894400000000005</v>
      </c>
      <c r="P24" s="229">
        <f>ROUNDUP(SUM(P23+I20),4)</f>
        <v>84.903800000000004</v>
      </c>
      <c r="Q24" s="245">
        <f t="shared" si="4"/>
        <v>5</v>
      </c>
      <c r="R24" s="246">
        <f>FREQUENCY(B9:K13,P24)</f>
        <v>11</v>
      </c>
    </row>
    <row r="25" spans="1:30" ht="18.75" customHeight="1">
      <c r="A25" s="248"/>
      <c r="B25" s="249"/>
      <c r="C25" s="249"/>
      <c r="D25" s="249"/>
      <c r="E25" s="249"/>
      <c r="F25" s="249"/>
      <c r="G25" s="249"/>
      <c r="H25" s="249"/>
      <c r="I25" s="249"/>
      <c r="J25" s="249"/>
      <c r="K25" s="249"/>
      <c r="L25" s="249"/>
      <c r="M25" s="249"/>
      <c r="N25" s="249"/>
      <c r="O25" s="229">
        <f>ROUNDUP(SUM(P23+I20),4)</f>
        <v>84.903800000000004</v>
      </c>
      <c r="P25" s="229">
        <f>ROUNDUP(SUM(P24+I20),4)</f>
        <v>84.913200000000003</v>
      </c>
      <c r="Q25" s="245">
        <f t="shared" si="4"/>
        <v>17</v>
      </c>
      <c r="R25" s="246">
        <f>FREQUENCY(B9:K13,P25)</f>
        <v>28</v>
      </c>
    </row>
    <row r="26" spans="1:30" ht="18.75" customHeight="1">
      <c r="A26" s="248"/>
      <c r="B26" s="249"/>
      <c r="C26" s="249"/>
      <c r="D26" s="249"/>
      <c r="E26" s="249"/>
      <c r="F26" s="249"/>
      <c r="G26" s="249"/>
      <c r="H26" s="249"/>
      <c r="I26" s="249"/>
      <c r="J26" s="249"/>
      <c r="K26" s="249"/>
      <c r="L26" s="249"/>
      <c r="M26" s="249"/>
      <c r="N26" s="249"/>
      <c r="O26" s="229">
        <f>ROUNDUP(SUM(P24+I20),4)</f>
        <v>84.913200000000003</v>
      </c>
      <c r="P26" s="229">
        <f>ROUNDUP(SUM(P25+I20),4)</f>
        <v>84.922600000000003</v>
      </c>
      <c r="Q26" s="245">
        <f t="shared" si="4"/>
        <v>9</v>
      </c>
      <c r="R26" s="246">
        <f>FREQUENCY(B9:K13,P26)</f>
        <v>37</v>
      </c>
    </row>
    <row r="27" spans="1:30" ht="18.75" customHeight="1">
      <c r="A27" s="248"/>
      <c r="B27" s="249"/>
      <c r="C27" s="249"/>
      <c r="D27" s="250"/>
      <c r="E27" s="249"/>
      <c r="F27" s="249"/>
      <c r="G27" s="249"/>
      <c r="H27" s="249"/>
      <c r="I27" s="249"/>
      <c r="J27" s="249"/>
      <c r="K27" s="249"/>
      <c r="L27" s="249"/>
      <c r="M27" s="249"/>
      <c r="N27" s="249"/>
      <c r="O27" s="229">
        <f>ROUNDUP(SUM(P25+I20),4)</f>
        <v>84.922600000000003</v>
      </c>
      <c r="P27" s="229">
        <f>ROUNDUP(SUM(P26+I20),4)</f>
        <v>84.932000000000002</v>
      </c>
      <c r="Q27" s="203">
        <f t="shared" si="4"/>
        <v>13</v>
      </c>
      <c r="R27" s="246">
        <f>FREQUENCY(B9:K13,P27)</f>
        <v>50</v>
      </c>
    </row>
    <row r="28" spans="1:30" ht="18.75" customHeight="1">
      <c r="A28" s="248"/>
      <c r="B28" s="249"/>
      <c r="C28" s="249"/>
      <c r="D28" s="249"/>
      <c r="E28" s="249"/>
      <c r="F28" s="249"/>
      <c r="G28" s="249"/>
      <c r="H28" s="249"/>
      <c r="I28" s="249"/>
      <c r="J28" s="249"/>
      <c r="K28" s="249"/>
      <c r="L28" s="249"/>
      <c r="M28" s="249"/>
      <c r="N28" s="249"/>
      <c r="O28" s="229">
        <f>ROUNDUP(SUM(P26+I20),4)</f>
        <v>84.932000000000002</v>
      </c>
      <c r="P28" s="229">
        <f>ROUNDUP(SUM(P27+I20),4)</f>
        <v>84.941400000000002</v>
      </c>
      <c r="Q28" s="203">
        <f t="shared" si="4"/>
        <v>0</v>
      </c>
      <c r="R28" s="246">
        <f>FREQUENCY(B9:K13,P28)</f>
        <v>50</v>
      </c>
    </row>
    <row r="29" spans="1:30" ht="18.75" customHeight="1">
      <c r="A29" s="248"/>
      <c r="B29" s="249"/>
      <c r="C29" s="249"/>
      <c r="D29" s="249"/>
      <c r="E29" s="249"/>
      <c r="F29" s="249"/>
      <c r="G29" s="249"/>
      <c r="H29" s="249"/>
      <c r="I29" s="249"/>
      <c r="J29" s="249"/>
      <c r="K29" s="249"/>
      <c r="L29" s="249"/>
      <c r="M29" s="249"/>
      <c r="N29" s="249"/>
      <c r="O29" s="229">
        <f>ROUNDUP(SUM(P27+I20),4)</f>
        <v>84.941400000000002</v>
      </c>
      <c r="P29" s="229">
        <f>ROUNDUP(SUM(P28+I20),4)</f>
        <v>84.950800000000001</v>
      </c>
      <c r="Q29" s="203">
        <f t="shared" si="4"/>
        <v>0</v>
      </c>
      <c r="R29" s="246">
        <f>FREQUENCY(B9:K13,P29)</f>
        <v>50</v>
      </c>
    </row>
    <row r="30" spans="1:30" ht="18.75" customHeight="1">
      <c r="A30" s="248"/>
      <c r="B30" s="249"/>
      <c r="C30" s="249"/>
      <c r="D30" s="249"/>
      <c r="E30" s="249"/>
      <c r="F30" s="249"/>
      <c r="G30" s="249"/>
      <c r="H30" s="249"/>
      <c r="I30" s="249"/>
      <c r="J30" s="249"/>
      <c r="K30" s="249"/>
      <c r="L30" s="249"/>
      <c r="M30" s="249"/>
      <c r="N30" s="249"/>
      <c r="O30" s="229">
        <f>ROUNDUP(SUM(P28+I20),4)</f>
        <v>84.950800000000001</v>
      </c>
      <c r="P30" s="229">
        <f>ROUNDUP(SUM(P29+I20),4)</f>
        <v>84.9602</v>
      </c>
      <c r="Q30" s="203">
        <f t="shared" si="4"/>
        <v>0</v>
      </c>
      <c r="R30" s="246">
        <f>FREQUENCY(B9:K13,P30)</f>
        <v>50</v>
      </c>
      <c r="U30" s="234"/>
      <c r="V30" s="234"/>
      <c r="W30" s="234"/>
      <c r="X30" s="234"/>
      <c r="Y30" s="234"/>
      <c r="Z30" s="234"/>
      <c r="AA30" s="234"/>
      <c r="AB30" s="234"/>
      <c r="AC30" s="234"/>
      <c r="AD30" s="234"/>
    </row>
    <row r="31" spans="1:30" ht="18.75" customHeight="1">
      <c r="A31" s="248"/>
      <c r="B31" s="249"/>
      <c r="C31" s="249"/>
      <c r="D31" s="249"/>
      <c r="E31" s="249"/>
      <c r="F31" s="249"/>
      <c r="G31" s="249"/>
      <c r="H31" s="249"/>
      <c r="I31" s="249"/>
      <c r="J31" s="249"/>
      <c r="K31" s="249"/>
      <c r="L31" s="249"/>
      <c r="M31" s="249"/>
      <c r="N31" s="249"/>
      <c r="O31" s="231">
        <f>ROUNDUP(SUM(P29+I20),4)</f>
        <v>84.9602</v>
      </c>
      <c r="P31" s="231">
        <f>ROUNDUP(SUM(P30+I20),4)</f>
        <v>84.9696</v>
      </c>
      <c r="Q31" s="220">
        <f t="shared" si="4"/>
        <v>0</v>
      </c>
      <c r="R31" s="251">
        <f>FREQUENCY(B9:K13,P31)</f>
        <v>50</v>
      </c>
      <c r="U31" s="240"/>
      <c r="V31" s="240"/>
      <c r="W31" s="240"/>
      <c r="X31" s="240"/>
      <c r="Y31" s="240"/>
      <c r="Z31" s="240"/>
      <c r="AA31" s="240"/>
      <c r="AB31" s="240"/>
      <c r="AC31" s="240"/>
      <c r="AD31" s="240"/>
    </row>
    <row r="32" spans="1:30" ht="18.75" customHeight="1">
      <c r="A32" s="248"/>
      <c r="B32" s="249"/>
      <c r="C32" s="249"/>
      <c r="D32" s="249"/>
      <c r="E32" s="249"/>
      <c r="F32" s="249"/>
      <c r="G32" s="249"/>
      <c r="H32" s="249"/>
      <c r="I32" s="249"/>
      <c r="J32" s="249"/>
      <c r="K32" s="249"/>
      <c r="L32" s="249"/>
      <c r="M32" s="249"/>
      <c r="N32" s="249"/>
      <c r="O32" s="741" t="s">
        <v>594</v>
      </c>
      <c r="P32" s="741"/>
      <c r="Q32" s="742">
        <f>(M18+(Q13*M17))</f>
        <v>84.929361000000014</v>
      </c>
      <c r="R32" s="742"/>
      <c r="U32" s="252"/>
      <c r="V32" s="252"/>
      <c r="W32" s="252"/>
      <c r="X32" s="252"/>
      <c r="Y32" s="252"/>
      <c r="Z32" s="252"/>
      <c r="AA32" s="252"/>
      <c r="AB32" s="252"/>
      <c r="AC32" s="252"/>
      <c r="AD32" s="252"/>
    </row>
    <row r="33" spans="1:30" ht="18.75" customHeight="1">
      <c r="A33" s="248"/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743" t="s">
        <v>595</v>
      </c>
      <c r="P33" s="743"/>
      <c r="Q33" s="744">
        <f>(M18-(Q13*M17))</f>
        <v>84.896439000000001</v>
      </c>
      <c r="R33" s="744"/>
      <c r="U33" s="253"/>
      <c r="V33" s="253"/>
      <c r="W33" s="253"/>
      <c r="X33" s="253"/>
      <c r="Y33" s="253"/>
      <c r="Z33" s="253"/>
      <c r="AA33" s="253"/>
      <c r="AB33" s="253"/>
      <c r="AC33" s="253"/>
      <c r="AD33" s="253"/>
    </row>
    <row r="34" spans="1:30" ht="18.75" customHeight="1">
      <c r="A34" s="248"/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738" t="s">
        <v>596</v>
      </c>
      <c r="P34" s="738"/>
      <c r="Q34" s="745">
        <f>M17*R13</f>
        <v>5.8868999999999228E-2</v>
      </c>
      <c r="R34" s="745"/>
      <c r="U34" s="254"/>
      <c r="V34" s="254"/>
      <c r="W34" s="254"/>
      <c r="X34" s="254"/>
      <c r="Y34" s="254"/>
      <c r="Z34" s="254"/>
      <c r="AA34" s="254"/>
      <c r="AB34" s="254"/>
      <c r="AC34" s="254"/>
      <c r="AD34" s="254"/>
    </row>
    <row r="35" spans="1:30" ht="18.75" customHeight="1">
      <c r="A35" s="248"/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738" t="s">
        <v>597</v>
      </c>
      <c r="P35" s="738"/>
      <c r="Q35" s="739">
        <f>M17*0</f>
        <v>0</v>
      </c>
      <c r="R35" s="739"/>
      <c r="U35" s="252"/>
      <c r="V35" s="252"/>
      <c r="W35" s="252"/>
      <c r="X35" s="252"/>
      <c r="Y35" s="252"/>
      <c r="Z35" s="252"/>
      <c r="AA35" s="252"/>
      <c r="AB35" s="252"/>
      <c r="AC35" s="252"/>
      <c r="AD35" s="252"/>
    </row>
    <row r="36" spans="1:30" ht="19.5" customHeight="1">
      <c r="A36" s="248"/>
      <c r="B36" s="249"/>
      <c r="C36" s="249"/>
      <c r="D36" s="249"/>
      <c r="E36" s="249"/>
      <c r="F36" s="249"/>
      <c r="G36" s="249"/>
      <c r="H36" s="249"/>
      <c r="I36" s="249"/>
      <c r="J36" s="249"/>
      <c r="K36" s="249"/>
      <c r="L36" s="249"/>
      <c r="M36" s="249"/>
      <c r="N36" s="249"/>
      <c r="O36" s="740" t="s">
        <v>598</v>
      </c>
      <c r="P36" s="740"/>
      <c r="Q36" s="737">
        <f>STDEV(B9:K13)</f>
        <v>1.3690470393373871E-2</v>
      </c>
      <c r="R36" s="737"/>
    </row>
    <row r="37" spans="1:30" ht="19.5" customHeight="1">
      <c r="A37" s="248"/>
      <c r="B37" s="249"/>
      <c r="C37" s="249"/>
      <c r="D37" s="249"/>
      <c r="E37" s="249"/>
      <c r="F37" s="249"/>
      <c r="G37" s="249"/>
      <c r="H37" s="249"/>
      <c r="I37" s="249"/>
      <c r="J37" s="249"/>
      <c r="K37" s="249"/>
      <c r="L37" s="249"/>
      <c r="M37" s="249"/>
      <c r="N37" s="249"/>
      <c r="O37" s="736" t="s">
        <v>599</v>
      </c>
      <c r="P37" s="736"/>
      <c r="Q37" s="737">
        <f>ROUNDUP(SUM(I19/(6*Q36)),4)</f>
        <v>2.4361000000000002</v>
      </c>
      <c r="R37" s="737"/>
    </row>
    <row r="38" spans="1:30" ht="16.5" customHeight="1" thickBot="1">
      <c r="A38" s="734" t="s">
        <v>600</v>
      </c>
      <c r="B38" s="734"/>
      <c r="C38" s="735" t="str">
        <f>IF(OR(AND(Q37&gt;=0,Q37&lt;=0.5),AND(Q38&gt;=0,Q38&lt;=0.5)),"PROCESS IS VERY POOR TAKE IMMEDIATE ACTION",IF(OR(AND(Q37&gt;0.5,Q37&lt;=1),AND(Q38&gt;0.5,Q38&lt;=1)),"PROCESS NEEDS CORRECTION ,Cp &amp; Cpk SHOULD BE &gt;=1.33",IF(OR(AND(Q37&gt;1,Q37&lt;=1.67),AND(Q38&gt;1,Q38&lt;=1.67)),"PROCESS IS GOOD BUT STILL IMPROVEMENT IS REQUIRED","PROCESS IS EXCELLENT")))</f>
        <v>PROCESS IS EXCELLENT</v>
      </c>
      <c r="D38" s="735"/>
      <c r="E38" s="735"/>
      <c r="F38" s="735"/>
      <c r="G38" s="735"/>
      <c r="H38" s="735"/>
      <c r="I38" s="735"/>
      <c r="J38" s="735"/>
      <c r="K38" s="735"/>
      <c r="L38" s="735"/>
      <c r="M38" s="735"/>
      <c r="N38" s="735"/>
      <c r="O38" s="736" t="s">
        <v>601</v>
      </c>
      <c r="P38" s="736"/>
      <c r="Q38" s="737">
        <f>ROUNDUP(SUM((1-N19)*Q37),4)</f>
        <v>2.1219000000000001</v>
      </c>
      <c r="R38" s="737"/>
    </row>
    <row r="39" spans="1:30" ht="16.5" customHeight="1" thickBot="1">
      <c r="A39" s="734"/>
      <c r="B39" s="734"/>
      <c r="C39" s="735"/>
      <c r="D39" s="735"/>
      <c r="E39" s="735"/>
      <c r="F39" s="735"/>
      <c r="G39" s="735"/>
      <c r="H39" s="735"/>
      <c r="I39" s="735"/>
      <c r="J39" s="735"/>
      <c r="K39" s="735"/>
      <c r="L39" s="735"/>
      <c r="M39" s="735"/>
      <c r="N39" s="735"/>
      <c r="O39" s="255"/>
      <c r="P39" s="256"/>
      <c r="Q39" s="257"/>
      <c r="R39" s="258"/>
    </row>
  </sheetData>
  <sheetProtection selectLockedCells="1" selectUnlockedCells="1"/>
  <mergeCells count="63">
    <mergeCell ref="F5:G5"/>
    <mergeCell ref="H5:J5"/>
    <mergeCell ref="K5:L5"/>
    <mergeCell ref="A1:N3"/>
    <mergeCell ref="O1:R1"/>
    <mergeCell ref="O2:R2"/>
    <mergeCell ref="O3:R3"/>
    <mergeCell ref="A4:B4"/>
    <mergeCell ref="C4:E4"/>
    <mergeCell ref="F4:G4"/>
    <mergeCell ref="H4:J4"/>
    <mergeCell ref="K4:L4"/>
    <mergeCell ref="N4:O4"/>
    <mergeCell ref="P4:R4"/>
    <mergeCell ref="N5:O5"/>
    <mergeCell ref="P5:R5"/>
    <mergeCell ref="P6:R6"/>
    <mergeCell ref="A7:R7"/>
    <mergeCell ref="A14:R14"/>
    <mergeCell ref="N15:P15"/>
    <mergeCell ref="N16:R16"/>
    <mergeCell ref="A5:B5"/>
    <mergeCell ref="C5:E5"/>
    <mergeCell ref="N18:P18"/>
    <mergeCell ref="A19:C19"/>
    <mergeCell ref="D19:E19"/>
    <mergeCell ref="F19:H19"/>
    <mergeCell ref="I19:J19"/>
    <mergeCell ref="K19:M19"/>
    <mergeCell ref="O19:P19"/>
    <mergeCell ref="N17:P17"/>
    <mergeCell ref="A6:B6"/>
    <mergeCell ref="C6:E6"/>
    <mergeCell ref="F6:G6"/>
    <mergeCell ref="H6:J6"/>
    <mergeCell ref="K6:L6"/>
    <mergeCell ref="N6:O6"/>
    <mergeCell ref="A21:C21"/>
    <mergeCell ref="D21:E21"/>
    <mergeCell ref="F21:H21"/>
    <mergeCell ref="I21:J21"/>
    <mergeCell ref="K21:M21"/>
    <mergeCell ref="A20:C20"/>
    <mergeCell ref="D20:E20"/>
    <mergeCell ref="F20:H20"/>
    <mergeCell ref="I20:J20"/>
    <mergeCell ref="K20:M20"/>
    <mergeCell ref="O32:P32"/>
    <mergeCell ref="Q32:R32"/>
    <mergeCell ref="O33:P33"/>
    <mergeCell ref="Q33:R33"/>
    <mergeCell ref="O34:P34"/>
    <mergeCell ref="Q34:R34"/>
    <mergeCell ref="A38:B39"/>
    <mergeCell ref="C38:N39"/>
    <mergeCell ref="O38:P38"/>
    <mergeCell ref="Q38:R38"/>
    <mergeCell ref="O35:P35"/>
    <mergeCell ref="Q35:R35"/>
    <mergeCell ref="O36:P36"/>
    <mergeCell ref="Q36:R36"/>
    <mergeCell ref="O37:P37"/>
    <mergeCell ref="Q37:R37"/>
  </mergeCells>
  <printOptions horizontalCentered="1" verticalCentered="1"/>
  <pageMargins left="0" right="0" top="0" bottom="0" header="0" footer="0"/>
  <pageSetup paperSize="9" scale="70" firstPageNumber="0" orientation="landscape" horizontalDpi="300" verticalDpi="300" r:id="rId1"/>
  <headerFooter alignWithMargins="0">
    <oddFooter>&amp;L&amp;9Prepared By:&amp;C&amp;9Approved By:&amp;R&amp;8Page 1 of 1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9"/>
  <sheetViews>
    <sheetView zoomScale="90" zoomScaleNormal="90" workbookViewId="0">
      <selection activeCell="C5" sqref="C5:E5"/>
    </sheetView>
  </sheetViews>
  <sheetFormatPr defaultRowHeight="15"/>
  <cols>
    <col min="1" max="1" width="9.140625" style="195"/>
    <col min="2" max="11" width="12.28515625" style="195" customWidth="1"/>
    <col min="12" max="12" width="8.5703125" style="195" customWidth="1"/>
    <col min="13" max="13" width="9.42578125" style="195" customWidth="1"/>
    <col min="14" max="14" width="12.5703125" style="195" customWidth="1"/>
    <col min="15" max="15" width="8.85546875" style="195" customWidth="1"/>
    <col min="16" max="16" width="11.7109375" style="195" customWidth="1"/>
    <col min="17" max="17" width="10" style="195" customWidth="1"/>
    <col min="18" max="18" width="13.140625" style="195" customWidth="1"/>
    <col min="19" max="20" width="9.140625" style="195"/>
    <col min="21" max="30" width="9.5703125" style="195" customWidth="1"/>
    <col min="31" max="257" width="9.140625" style="195"/>
    <col min="258" max="267" width="12.28515625" style="195" customWidth="1"/>
    <col min="268" max="268" width="8.5703125" style="195" customWidth="1"/>
    <col min="269" max="269" width="9.42578125" style="195" customWidth="1"/>
    <col min="270" max="270" width="12.5703125" style="195" customWidth="1"/>
    <col min="271" max="271" width="8.85546875" style="195" customWidth="1"/>
    <col min="272" max="272" width="11.7109375" style="195" customWidth="1"/>
    <col min="273" max="273" width="10" style="195" customWidth="1"/>
    <col min="274" max="274" width="13.140625" style="195" customWidth="1"/>
    <col min="275" max="276" width="9.140625" style="195"/>
    <col min="277" max="286" width="9.5703125" style="195" customWidth="1"/>
    <col min="287" max="513" width="9.140625" style="195"/>
    <col min="514" max="523" width="12.28515625" style="195" customWidth="1"/>
    <col min="524" max="524" width="8.5703125" style="195" customWidth="1"/>
    <col min="525" max="525" width="9.42578125" style="195" customWidth="1"/>
    <col min="526" max="526" width="12.5703125" style="195" customWidth="1"/>
    <col min="527" max="527" width="8.85546875" style="195" customWidth="1"/>
    <col min="528" max="528" width="11.7109375" style="195" customWidth="1"/>
    <col min="529" max="529" width="10" style="195" customWidth="1"/>
    <col min="530" max="530" width="13.140625" style="195" customWidth="1"/>
    <col min="531" max="532" width="9.140625" style="195"/>
    <col min="533" max="542" width="9.5703125" style="195" customWidth="1"/>
    <col min="543" max="769" width="9.140625" style="195"/>
    <col min="770" max="779" width="12.28515625" style="195" customWidth="1"/>
    <col min="780" max="780" width="8.5703125" style="195" customWidth="1"/>
    <col min="781" max="781" width="9.42578125" style="195" customWidth="1"/>
    <col min="782" max="782" width="12.5703125" style="195" customWidth="1"/>
    <col min="783" max="783" width="8.85546875" style="195" customWidth="1"/>
    <col min="784" max="784" width="11.7109375" style="195" customWidth="1"/>
    <col min="785" max="785" width="10" style="195" customWidth="1"/>
    <col min="786" max="786" width="13.140625" style="195" customWidth="1"/>
    <col min="787" max="788" width="9.140625" style="195"/>
    <col min="789" max="798" width="9.5703125" style="195" customWidth="1"/>
    <col min="799" max="1025" width="9.140625" style="195"/>
    <col min="1026" max="1035" width="12.28515625" style="195" customWidth="1"/>
    <col min="1036" max="1036" width="8.5703125" style="195" customWidth="1"/>
    <col min="1037" max="1037" width="9.42578125" style="195" customWidth="1"/>
    <col min="1038" max="1038" width="12.5703125" style="195" customWidth="1"/>
    <col min="1039" max="1039" width="8.85546875" style="195" customWidth="1"/>
    <col min="1040" max="1040" width="11.7109375" style="195" customWidth="1"/>
    <col min="1041" max="1041" width="10" style="195" customWidth="1"/>
    <col min="1042" max="1042" width="13.140625" style="195" customWidth="1"/>
    <col min="1043" max="1044" width="9.140625" style="195"/>
    <col min="1045" max="1054" width="9.5703125" style="195" customWidth="1"/>
    <col min="1055" max="1281" width="9.140625" style="195"/>
    <col min="1282" max="1291" width="12.28515625" style="195" customWidth="1"/>
    <col min="1292" max="1292" width="8.5703125" style="195" customWidth="1"/>
    <col min="1293" max="1293" width="9.42578125" style="195" customWidth="1"/>
    <col min="1294" max="1294" width="12.5703125" style="195" customWidth="1"/>
    <col min="1295" max="1295" width="8.85546875" style="195" customWidth="1"/>
    <col min="1296" max="1296" width="11.7109375" style="195" customWidth="1"/>
    <col min="1297" max="1297" width="10" style="195" customWidth="1"/>
    <col min="1298" max="1298" width="13.140625" style="195" customWidth="1"/>
    <col min="1299" max="1300" width="9.140625" style="195"/>
    <col min="1301" max="1310" width="9.5703125" style="195" customWidth="1"/>
    <col min="1311" max="1537" width="9.140625" style="195"/>
    <col min="1538" max="1547" width="12.28515625" style="195" customWidth="1"/>
    <col min="1548" max="1548" width="8.5703125" style="195" customWidth="1"/>
    <col min="1549" max="1549" width="9.42578125" style="195" customWidth="1"/>
    <col min="1550" max="1550" width="12.5703125" style="195" customWidth="1"/>
    <col min="1551" max="1551" width="8.85546875" style="195" customWidth="1"/>
    <col min="1552" max="1552" width="11.7109375" style="195" customWidth="1"/>
    <col min="1553" max="1553" width="10" style="195" customWidth="1"/>
    <col min="1554" max="1554" width="13.140625" style="195" customWidth="1"/>
    <col min="1555" max="1556" width="9.140625" style="195"/>
    <col min="1557" max="1566" width="9.5703125" style="195" customWidth="1"/>
    <col min="1567" max="1793" width="9.140625" style="195"/>
    <col min="1794" max="1803" width="12.28515625" style="195" customWidth="1"/>
    <col min="1804" max="1804" width="8.5703125" style="195" customWidth="1"/>
    <col min="1805" max="1805" width="9.42578125" style="195" customWidth="1"/>
    <col min="1806" max="1806" width="12.5703125" style="195" customWidth="1"/>
    <col min="1807" max="1807" width="8.85546875" style="195" customWidth="1"/>
    <col min="1808" max="1808" width="11.7109375" style="195" customWidth="1"/>
    <col min="1809" max="1809" width="10" style="195" customWidth="1"/>
    <col min="1810" max="1810" width="13.140625" style="195" customWidth="1"/>
    <col min="1811" max="1812" width="9.140625" style="195"/>
    <col min="1813" max="1822" width="9.5703125" style="195" customWidth="1"/>
    <col min="1823" max="2049" width="9.140625" style="195"/>
    <col min="2050" max="2059" width="12.28515625" style="195" customWidth="1"/>
    <col min="2060" max="2060" width="8.5703125" style="195" customWidth="1"/>
    <col min="2061" max="2061" width="9.42578125" style="195" customWidth="1"/>
    <col min="2062" max="2062" width="12.5703125" style="195" customWidth="1"/>
    <col min="2063" max="2063" width="8.85546875" style="195" customWidth="1"/>
    <col min="2064" max="2064" width="11.7109375" style="195" customWidth="1"/>
    <col min="2065" max="2065" width="10" style="195" customWidth="1"/>
    <col min="2066" max="2066" width="13.140625" style="195" customWidth="1"/>
    <col min="2067" max="2068" width="9.140625" style="195"/>
    <col min="2069" max="2078" width="9.5703125" style="195" customWidth="1"/>
    <col min="2079" max="2305" width="9.140625" style="195"/>
    <col min="2306" max="2315" width="12.28515625" style="195" customWidth="1"/>
    <col min="2316" max="2316" width="8.5703125" style="195" customWidth="1"/>
    <col min="2317" max="2317" width="9.42578125" style="195" customWidth="1"/>
    <col min="2318" max="2318" width="12.5703125" style="195" customWidth="1"/>
    <col min="2319" max="2319" width="8.85546875" style="195" customWidth="1"/>
    <col min="2320" max="2320" width="11.7109375" style="195" customWidth="1"/>
    <col min="2321" max="2321" width="10" style="195" customWidth="1"/>
    <col min="2322" max="2322" width="13.140625" style="195" customWidth="1"/>
    <col min="2323" max="2324" width="9.140625" style="195"/>
    <col min="2325" max="2334" width="9.5703125" style="195" customWidth="1"/>
    <col min="2335" max="2561" width="9.140625" style="195"/>
    <col min="2562" max="2571" width="12.28515625" style="195" customWidth="1"/>
    <col min="2572" max="2572" width="8.5703125" style="195" customWidth="1"/>
    <col min="2573" max="2573" width="9.42578125" style="195" customWidth="1"/>
    <col min="2574" max="2574" width="12.5703125" style="195" customWidth="1"/>
    <col min="2575" max="2575" width="8.85546875" style="195" customWidth="1"/>
    <col min="2576" max="2576" width="11.7109375" style="195" customWidth="1"/>
    <col min="2577" max="2577" width="10" style="195" customWidth="1"/>
    <col min="2578" max="2578" width="13.140625" style="195" customWidth="1"/>
    <col min="2579" max="2580" width="9.140625" style="195"/>
    <col min="2581" max="2590" width="9.5703125" style="195" customWidth="1"/>
    <col min="2591" max="2817" width="9.140625" style="195"/>
    <col min="2818" max="2827" width="12.28515625" style="195" customWidth="1"/>
    <col min="2828" max="2828" width="8.5703125" style="195" customWidth="1"/>
    <col min="2829" max="2829" width="9.42578125" style="195" customWidth="1"/>
    <col min="2830" max="2830" width="12.5703125" style="195" customWidth="1"/>
    <col min="2831" max="2831" width="8.85546875" style="195" customWidth="1"/>
    <col min="2832" max="2832" width="11.7109375" style="195" customWidth="1"/>
    <col min="2833" max="2833" width="10" style="195" customWidth="1"/>
    <col min="2834" max="2834" width="13.140625" style="195" customWidth="1"/>
    <col min="2835" max="2836" width="9.140625" style="195"/>
    <col min="2837" max="2846" width="9.5703125" style="195" customWidth="1"/>
    <col min="2847" max="3073" width="9.140625" style="195"/>
    <col min="3074" max="3083" width="12.28515625" style="195" customWidth="1"/>
    <col min="3084" max="3084" width="8.5703125" style="195" customWidth="1"/>
    <col min="3085" max="3085" width="9.42578125" style="195" customWidth="1"/>
    <col min="3086" max="3086" width="12.5703125" style="195" customWidth="1"/>
    <col min="3087" max="3087" width="8.85546875" style="195" customWidth="1"/>
    <col min="3088" max="3088" width="11.7109375" style="195" customWidth="1"/>
    <col min="3089" max="3089" width="10" style="195" customWidth="1"/>
    <col min="3090" max="3090" width="13.140625" style="195" customWidth="1"/>
    <col min="3091" max="3092" width="9.140625" style="195"/>
    <col min="3093" max="3102" width="9.5703125" style="195" customWidth="1"/>
    <col min="3103" max="3329" width="9.140625" style="195"/>
    <col min="3330" max="3339" width="12.28515625" style="195" customWidth="1"/>
    <col min="3340" max="3340" width="8.5703125" style="195" customWidth="1"/>
    <col min="3341" max="3341" width="9.42578125" style="195" customWidth="1"/>
    <col min="3342" max="3342" width="12.5703125" style="195" customWidth="1"/>
    <col min="3343" max="3343" width="8.85546875" style="195" customWidth="1"/>
    <col min="3344" max="3344" width="11.7109375" style="195" customWidth="1"/>
    <col min="3345" max="3345" width="10" style="195" customWidth="1"/>
    <col min="3346" max="3346" width="13.140625" style="195" customWidth="1"/>
    <col min="3347" max="3348" width="9.140625" style="195"/>
    <col min="3349" max="3358" width="9.5703125" style="195" customWidth="1"/>
    <col min="3359" max="3585" width="9.140625" style="195"/>
    <col min="3586" max="3595" width="12.28515625" style="195" customWidth="1"/>
    <col min="3596" max="3596" width="8.5703125" style="195" customWidth="1"/>
    <col min="3597" max="3597" width="9.42578125" style="195" customWidth="1"/>
    <col min="3598" max="3598" width="12.5703125" style="195" customWidth="1"/>
    <col min="3599" max="3599" width="8.85546875" style="195" customWidth="1"/>
    <col min="3600" max="3600" width="11.7109375" style="195" customWidth="1"/>
    <col min="3601" max="3601" width="10" style="195" customWidth="1"/>
    <col min="3602" max="3602" width="13.140625" style="195" customWidth="1"/>
    <col min="3603" max="3604" width="9.140625" style="195"/>
    <col min="3605" max="3614" width="9.5703125" style="195" customWidth="1"/>
    <col min="3615" max="3841" width="9.140625" style="195"/>
    <col min="3842" max="3851" width="12.28515625" style="195" customWidth="1"/>
    <col min="3852" max="3852" width="8.5703125" style="195" customWidth="1"/>
    <col min="3853" max="3853" width="9.42578125" style="195" customWidth="1"/>
    <col min="3854" max="3854" width="12.5703125" style="195" customWidth="1"/>
    <col min="3855" max="3855" width="8.85546875" style="195" customWidth="1"/>
    <col min="3856" max="3856" width="11.7109375" style="195" customWidth="1"/>
    <col min="3857" max="3857" width="10" style="195" customWidth="1"/>
    <col min="3858" max="3858" width="13.140625" style="195" customWidth="1"/>
    <col min="3859" max="3860" width="9.140625" style="195"/>
    <col min="3861" max="3870" width="9.5703125" style="195" customWidth="1"/>
    <col min="3871" max="4097" width="9.140625" style="195"/>
    <col min="4098" max="4107" width="12.28515625" style="195" customWidth="1"/>
    <col min="4108" max="4108" width="8.5703125" style="195" customWidth="1"/>
    <col min="4109" max="4109" width="9.42578125" style="195" customWidth="1"/>
    <col min="4110" max="4110" width="12.5703125" style="195" customWidth="1"/>
    <col min="4111" max="4111" width="8.85546875" style="195" customWidth="1"/>
    <col min="4112" max="4112" width="11.7109375" style="195" customWidth="1"/>
    <col min="4113" max="4113" width="10" style="195" customWidth="1"/>
    <col min="4114" max="4114" width="13.140625" style="195" customWidth="1"/>
    <col min="4115" max="4116" width="9.140625" style="195"/>
    <col min="4117" max="4126" width="9.5703125" style="195" customWidth="1"/>
    <col min="4127" max="4353" width="9.140625" style="195"/>
    <col min="4354" max="4363" width="12.28515625" style="195" customWidth="1"/>
    <col min="4364" max="4364" width="8.5703125" style="195" customWidth="1"/>
    <col min="4365" max="4365" width="9.42578125" style="195" customWidth="1"/>
    <col min="4366" max="4366" width="12.5703125" style="195" customWidth="1"/>
    <col min="4367" max="4367" width="8.85546875" style="195" customWidth="1"/>
    <col min="4368" max="4368" width="11.7109375" style="195" customWidth="1"/>
    <col min="4369" max="4369" width="10" style="195" customWidth="1"/>
    <col min="4370" max="4370" width="13.140625" style="195" customWidth="1"/>
    <col min="4371" max="4372" width="9.140625" style="195"/>
    <col min="4373" max="4382" width="9.5703125" style="195" customWidth="1"/>
    <col min="4383" max="4609" width="9.140625" style="195"/>
    <col min="4610" max="4619" width="12.28515625" style="195" customWidth="1"/>
    <col min="4620" max="4620" width="8.5703125" style="195" customWidth="1"/>
    <col min="4621" max="4621" width="9.42578125" style="195" customWidth="1"/>
    <col min="4622" max="4622" width="12.5703125" style="195" customWidth="1"/>
    <col min="4623" max="4623" width="8.85546875" style="195" customWidth="1"/>
    <col min="4624" max="4624" width="11.7109375" style="195" customWidth="1"/>
    <col min="4625" max="4625" width="10" style="195" customWidth="1"/>
    <col min="4626" max="4626" width="13.140625" style="195" customWidth="1"/>
    <col min="4627" max="4628" width="9.140625" style="195"/>
    <col min="4629" max="4638" width="9.5703125" style="195" customWidth="1"/>
    <col min="4639" max="4865" width="9.140625" style="195"/>
    <col min="4866" max="4875" width="12.28515625" style="195" customWidth="1"/>
    <col min="4876" max="4876" width="8.5703125" style="195" customWidth="1"/>
    <col min="4877" max="4877" width="9.42578125" style="195" customWidth="1"/>
    <col min="4878" max="4878" width="12.5703125" style="195" customWidth="1"/>
    <col min="4879" max="4879" width="8.85546875" style="195" customWidth="1"/>
    <col min="4880" max="4880" width="11.7109375" style="195" customWidth="1"/>
    <col min="4881" max="4881" width="10" style="195" customWidth="1"/>
    <col min="4882" max="4882" width="13.140625" style="195" customWidth="1"/>
    <col min="4883" max="4884" width="9.140625" style="195"/>
    <col min="4885" max="4894" width="9.5703125" style="195" customWidth="1"/>
    <col min="4895" max="5121" width="9.140625" style="195"/>
    <col min="5122" max="5131" width="12.28515625" style="195" customWidth="1"/>
    <col min="5132" max="5132" width="8.5703125" style="195" customWidth="1"/>
    <col min="5133" max="5133" width="9.42578125" style="195" customWidth="1"/>
    <col min="5134" max="5134" width="12.5703125" style="195" customWidth="1"/>
    <col min="5135" max="5135" width="8.85546875" style="195" customWidth="1"/>
    <col min="5136" max="5136" width="11.7109375" style="195" customWidth="1"/>
    <col min="5137" max="5137" width="10" style="195" customWidth="1"/>
    <col min="5138" max="5138" width="13.140625" style="195" customWidth="1"/>
    <col min="5139" max="5140" width="9.140625" style="195"/>
    <col min="5141" max="5150" width="9.5703125" style="195" customWidth="1"/>
    <col min="5151" max="5377" width="9.140625" style="195"/>
    <col min="5378" max="5387" width="12.28515625" style="195" customWidth="1"/>
    <col min="5388" max="5388" width="8.5703125" style="195" customWidth="1"/>
    <col min="5389" max="5389" width="9.42578125" style="195" customWidth="1"/>
    <col min="5390" max="5390" width="12.5703125" style="195" customWidth="1"/>
    <col min="5391" max="5391" width="8.85546875" style="195" customWidth="1"/>
    <col min="5392" max="5392" width="11.7109375" style="195" customWidth="1"/>
    <col min="5393" max="5393" width="10" style="195" customWidth="1"/>
    <col min="5394" max="5394" width="13.140625" style="195" customWidth="1"/>
    <col min="5395" max="5396" width="9.140625" style="195"/>
    <col min="5397" max="5406" width="9.5703125" style="195" customWidth="1"/>
    <col min="5407" max="5633" width="9.140625" style="195"/>
    <col min="5634" max="5643" width="12.28515625" style="195" customWidth="1"/>
    <col min="5644" max="5644" width="8.5703125" style="195" customWidth="1"/>
    <col min="5645" max="5645" width="9.42578125" style="195" customWidth="1"/>
    <col min="5646" max="5646" width="12.5703125" style="195" customWidth="1"/>
    <col min="5647" max="5647" width="8.85546875" style="195" customWidth="1"/>
    <col min="5648" max="5648" width="11.7109375" style="195" customWidth="1"/>
    <col min="5649" max="5649" width="10" style="195" customWidth="1"/>
    <col min="5650" max="5650" width="13.140625" style="195" customWidth="1"/>
    <col min="5651" max="5652" width="9.140625" style="195"/>
    <col min="5653" max="5662" width="9.5703125" style="195" customWidth="1"/>
    <col min="5663" max="5889" width="9.140625" style="195"/>
    <col min="5890" max="5899" width="12.28515625" style="195" customWidth="1"/>
    <col min="5900" max="5900" width="8.5703125" style="195" customWidth="1"/>
    <col min="5901" max="5901" width="9.42578125" style="195" customWidth="1"/>
    <col min="5902" max="5902" width="12.5703125" style="195" customWidth="1"/>
    <col min="5903" max="5903" width="8.85546875" style="195" customWidth="1"/>
    <col min="5904" max="5904" width="11.7109375" style="195" customWidth="1"/>
    <col min="5905" max="5905" width="10" style="195" customWidth="1"/>
    <col min="5906" max="5906" width="13.140625" style="195" customWidth="1"/>
    <col min="5907" max="5908" width="9.140625" style="195"/>
    <col min="5909" max="5918" width="9.5703125" style="195" customWidth="1"/>
    <col min="5919" max="6145" width="9.140625" style="195"/>
    <col min="6146" max="6155" width="12.28515625" style="195" customWidth="1"/>
    <col min="6156" max="6156" width="8.5703125" style="195" customWidth="1"/>
    <col min="6157" max="6157" width="9.42578125" style="195" customWidth="1"/>
    <col min="6158" max="6158" width="12.5703125" style="195" customWidth="1"/>
    <col min="6159" max="6159" width="8.85546875" style="195" customWidth="1"/>
    <col min="6160" max="6160" width="11.7109375" style="195" customWidth="1"/>
    <col min="6161" max="6161" width="10" style="195" customWidth="1"/>
    <col min="6162" max="6162" width="13.140625" style="195" customWidth="1"/>
    <col min="6163" max="6164" width="9.140625" style="195"/>
    <col min="6165" max="6174" width="9.5703125" style="195" customWidth="1"/>
    <col min="6175" max="6401" width="9.140625" style="195"/>
    <col min="6402" max="6411" width="12.28515625" style="195" customWidth="1"/>
    <col min="6412" max="6412" width="8.5703125" style="195" customWidth="1"/>
    <col min="6413" max="6413" width="9.42578125" style="195" customWidth="1"/>
    <col min="6414" max="6414" width="12.5703125" style="195" customWidth="1"/>
    <col min="6415" max="6415" width="8.85546875" style="195" customWidth="1"/>
    <col min="6416" max="6416" width="11.7109375" style="195" customWidth="1"/>
    <col min="6417" max="6417" width="10" style="195" customWidth="1"/>
    <col min="6418" max="6418" width="13.140625" style="195" customWidth="1"/>
    <col min="6419" max="6420" width="9.140625" style="195"/>
    <col min="6421" max="6430" width="9.5703125" style="195" customWidth="1"/>
    <col min="6431" max="6657" width="9.140625" style="195"/>
    <col min="6658" max="6667" width="12.28515625" style="195" customWidth="1"/>
    <col min="6668" max="6668" width="8.5703125" style="195" customWidth="1"/>
    <col min="6669" max="6669" width="9.42578125" style="195" customWidth="1"/>
    <col min="6670" max="6670" width="12.5703125" style="195" customWidth="1"/>
    <col min="6671" max="6671" width="8.85546875" style="195" customWidth="1"/>
    <col min="6672" max="6672" width="11.7109375" style="195" customWidth="1"/>
    <col min="6673" max="6673" width="10" style="195" customWidth="1"/>
    <col min="6674" max="6674" width="13.140625" style="195" customWidth="1"/>
    <col min="6675" max="6676" width="9.140625" style="195"/>
    <col min="6677" max="6686" width="9.5703125" style="195" customWidth="1"/>
    <col min="6687" max="6913" width="9.140625" style="195"/>
    <col min="6914" max="6923" width="12.28515625" style="195" customWidth="1"/>
    <col min="6924" max="6924" width="8.5703125" style="195" customWidth="1"/>
    <col min="6925" max="6925" width="9.42578125" style="195" customWidth="1"/>
    <col min="6926" max="6926" width="12.5703125" style="195" customWidth="1"/>
    <col min="6927" max="6927" width="8.85546875" style="195" customWidth="1"/>
    <col min="6928" max="6928" width="11.7109375" style="195" customWidth="1"/>
    <col min="6929" max="6929" width="10" style="195" customWidth="1"/>
    <col min="6930" max="6930" width="13.140625" style="195" customWidth="1"/>
    <col min="6931" max="6932" width="9.140625" style="195"/>
    <col min="6933" max="6942" width="9.5703125" style="195" customWidth="1"/>
    <col min="6943" max="7169" width="9.140625" style="195"/>
    <col min="7170" max="7179" width="12.28515625" style="195" customWidth="1"/>
    <col min="7180" max="7180" width="8.5703125" style="195" customWidth="1"/>
    <col min="7181" max="7181" width="9.42578125" style="195" customWidth="1"/>
    <col min="7182" max="7182" width="12.5703125" style="195" customWidth="1"/>
    <col min="7183" max="7183" width="8.85546875" style="195" customWidth="1"/>
    <col min="7184" max="7184" width="11.7109375" style="195" customWidth="1"/>
    <col min="7185" max="7185" width="10" style="195" customWidth="1"/>
    <col min="7186" max="7186" width="13.140625" style="195" customWidth="1"/>
    <col min="7187" max="7188" width="9.140625" style="195"/>
    <col min="7189" max="7198" width="9.5703125" style="195" customWidth="1"/>
    <col min="7199" max="7425" width="9.140625" style="195"/>
    <col min="7426" max="7435" width="12.28515625" style="195" customWidth="1"/>
    <col min="7436" max="7436" width="8.5703125" style="195" customWidth="1"/>
    <col min="7437" max="7437" width="9.42578125" style="195" customWidth="1"/>
    <col min="7438" max="7438" width="12.5703125" style="195" customWidth="1"/>
    <col min="7439" max="7439" width="8.85546875" style="195" customWidth="1"/>
    <col min="7440" max="7440" width="11.7109375" style="195" customWidth="1"/>
    <col min="7441" max="7441" width="10" style="195" customWidth="1"/>
    <col min="7442" max="7442" width="13.140625" style="195" customWidth="1"/>
    <col min="7443" max="7444" width="9.140625" style="195"/>
    <col min="7445" max="7454" width="9.5703125" style="195" customWidth="1"/>
    <col min="7455" max="7681" width="9.140625" style="195"/>
    <col min="7682" max="7691" width="12.28515625" style="195" customWidth="1"/>
    <col min="7692" max="7692" width="8.5703125" style="195" customWidth="1"/>
    <col min="7693" max="7693" width="9.42578125" style="195" customWidth="1"/>
    <col min="7694" max="7694" width="12.5703125" style="195" customWidth="1"/>
    <col min="7695" max="7695" width="8.85546875" style="195" customWidth="1"/>
    <col min="7696" max="7696" width="11.7109375" style="195" customWidth="1"/>
    <col min="7697" max="7697" width="10" style="195" customWidth="1"/>
    <col min="7698" max="7698" width="13.140625" style="195" customWidth="1"/>
    <col min="7699" max="7700" width="9.140625" style="195"/>
    <col min="7701" max="7710" width="9.5703125" style="195" customWidth="1"/>
    <col min="7711" max="7937" width="9.140625" style="195"/>
    <col min="7938" max="7947" width="12.28515625" style="195" customWidth="1"/>
    <col min="7948" max="7948" width="8.5703125" style="195" customWidth="1"/>
    <col min="7949" max="7949" width="9.42578125" style="195" customWidth="1"/>
    <col min="7950" max="7950" width="12.5703125" style="195" customWidth="1"/>
    <col min="7951" max="7951" width="8.85546875" style="195" customWidth="1"/>
    <col min="7952" max="7952" width="11.7109375" style="195" customWidth="1"/>
    <col min="7953" max="7953" width="10" style="195" customWidth="1"/>
    <col min="7954" max="7954" width="13.140625" style="195" customWidth="1"/>
    <col min="7955" max="7956" width="9.140625" style="195"/>
    <col min="7957" max="7966" width="9.5703125" style="195" customWidth="1"/>
    <col min="7967" max="8193" width="9.140625" style="195"/>
    <col min="8194" max="8203" width="12.28515625" style="195" customWidth="1"/>
    <col min="8204" max="8204" width="8.5703125" style="195" customWidth="1"/>
    <col min="8205" max="8205" width="9.42578125" style="195" customWidth="1"/>
    <col min="8206" max="8206" width="12.5703125" style="195" customWidth="1"/>
    <col min="8207" max="8207" width="8.85546875" style="195" customWidth="1"/>
    <col min="8208" max="8208" width="11.7109375" style="195" customWidth="1"/>
    <col min="8209" max="8209" width="10" style="195" customWidth="1"/>
    <col min="8210" max="8210" width="13.140625" style="195" customWidth="1"/>
    <col min="8211" max="8212" width="9.140625" style="195"/>
    <col min="8213" max="8222" width="9.5703125" style="195" customWidth="1"/>
    <col min="8223" max="8449" width="9.140625" style="195"/>
    <col min="8450" max="8459" width="12.28515625" style="195" customWidth="1"/>
    <col min="8460" max="8460" width="8.5703125" style="195" customWidth="1"/>
    <col min="8461" max="8461" width="9.42578125" style="195" customWidth="1"/>
    <col min="8462" max="8462" width="12.5703125" style="195" customWidth="1"/>
    <col min="8463" max="8463" width="8.85546875" style="195" customWidth="1"/>
    <col min="8464" max="8464" width="11.7109375" style="195" customWidth="1"/>
    <col min="8465" max="8465" width="10" style="195" customWidth="1"/>
    <col min="8466" max="8466" width="13.140625" style="195" customWidth="1"/>
    <col min="8467" max="8468" width="9.140625" style="195"/>
    <col min="8469" max="8478" width="9.5703125" style="195" customWidth="1"/>
    <col min="8479" max="8705" width="9.140625" style="195"/>
    <col min="8706" max="8715" width="12.28515625" style="195" customWidth="1"/>
    <col min="8716" max="8716" width="8.5703125" style="195" customWidth="1"/>
    <col min="8717" max="8717" width="9.42578125" style="195" customWidth="1"/>
    <col min="8718" max="8718" width="12.5703125" style="195" customWidth="1"/>
    <col min="8719" max="8719" width="8.85546875" style="195" customWidth="1"/>
    <col min="8720" max="8720" width="11.7109375" style="195" customWidth="1"/>
    <col min="8721" max="8721" width="10" style="195" customWidth="1"/>
    <col min="8722" max="8722" width="13.140625" style="195" customWidth="1"/>
    <col min="8723" max="8724" width="9.140625" style="195"/>
    <col min="8725" max="8734" width="9.5703125" style="195" customWidth="1"/>
    <col min="8735" max="8961" width="9.140625" style="195"/>
    <col min="8962" max="8971" width="12.28515625" style="195" customWidth="1"/>
    <col min="8972" max="8972" width="8.5703125" style="195" customWidth="1"/>
    <col min="8973" max="8973" width="9.42578125" style="195" customWidth="1"/>
    <col min="8974" max="8974" width="12.5703125" style="195" customWidth="1"/>
    <col min="8975" max="8975" width="8.85546875" style="195" customWidth="1"/>
    <col min="8976" max="8976" width="11.7109375" style="195" customWidth="1"/>
    <col min="8977" max="8977" width="10" style="195" customWidth="1"/>
    <col min="8978" max="8978" width="13.140625" style="195" customWidth="1"/>
    <col min="8979" max="8980" width="9.140625" style="195"/>
    <col min="8981" max="8990" width="9.5703125" style="195" customWidth="1"/>
    <col min="8991" max="9217" width="9.140625" style="195"/>
    <col min="9218" max="9227" width="12.28515625" style="195" customWidth="1"/>
    <col min="9228" max="9228" width="8.5703125" style="195" customWidth="1"/>
    <col min="9229" max="9229" width="9.42578125" style="195" customWidth="1"/>
    <col min="9230" max="9230" width="12.5703125" style="195" customWidth="1"/>
    <col min="9231" max="9231" width="8.85546875" style="195" customWidth="1"/>
    <col min="9232" max="9232" width="11.7109375" style="195" customWidth="1"/>
    <col min="9233" max="9233" width="10" style="195" customWidth="1"/>
    <col min="9234" max="9234" width="13.140625" style="195" customWidth="1"/>
    <col min="9235" max="9236" width="9.140625" style="195"/>
    <col min="9237" max="9246" width="9.5703125" style="195" customWidth="1"/>
    <col min="9247" max="9473" width="9.140625" style="195"/>
    <col min="9474" max="9483" width="12.28515625" style="195" customWidth="1"/>
    <col min="9484" max="9484" width="8.5703125" style="195" customWidth="1"/>
    <col min="9485" max="9485" width="9.42578125" style="195" customWidth="1"/>
    <col min="9486" max="9486" width="12.5703125" style="195" customWidth="1"/>
    <col min="9487" max="9487" width="8.85546875" style="195" customWidth="1"/>
    <col min="9488" max="9488" width="11.7109375" style="195" customWidth="1"/>
    <col min="9489" max="9489" width="10" style="195" customWidth="1"/>
    <col min="9490" max="9490" width="13.140625" style="195" customWidth="1"/>
    <col min="9491" max="9492" width="9.140625" style="195"/>
    <col min="9493" max="9502" width="9.5703125" style="195" customWidth="1"/>
    <col min="9503" max="9729" width="9.140625" style="195"/>
    <col min="9730" max="9739" width="12.28515625" style="195" customWidth="1"/>
    <col min="9740" max="9740" width="8.5703125" style="195" customWidth="1"/>
    <col min="9741" max="9741" width="9.42578125" style="195" customWidth="1"/>
    <col min="9742" max="9742" width="12.5703125" style="195" customWidth="1"/>
    <col min="9743" max="9743" width="8.85546875" style="195" customWidth="1"/>
    <col min="9744" max="9744" width="11.7109375" style="195" customWidth="1"/>
    <col min="9745" max="9745" width="10" style="195" customWidth="1"/>
    <col min="9746" max="9746" width="13.140625" style="195" customWidth="1"/>
    <col min="9747" max="9748" width="9.140625" style="195"/>
    <col min="9749" max="9758" width="9.5703125" style="195" customWidth="1"/>
    <col min="9759" max="9985" width="9.140625" style="195"/>
    <col min="9986" max="9995" width="12.28515625" style="195" customWidth="1"/>
    <col min="9996" max="9996" width="8.5703125" style="195" customWidth="1"/>
    <col min="9997" max="9997" width="9.42578125" style="195" customWidth="1"/>
    <col min="9998" max="9998" width="12.5703125" style="195" customWidth="1"/>
    <col min="9999" max="9999" width="8.85546875" style="195" customWidth="1"/>
    <col min="10000" max="10000" width="11.7109375" style="195" customWidth="1"/>
    <col min="10001" max="10001" width="10" style="195" customWidth="1"/>
    <col min="10002" max="10002" width="13.140625" style="195" customWidth="1"/>
    <col min="10003" max="10004" width="9.140625" style="195"/>
    <col min="10005" max="10014" width="9.5703125" style="195" customWidth="1"/>
    <col min="10015" max="10241" width="9.140625" style="195"/>
    <col min="10242" max="10251" width="12.28515625" style="195" customWidth="1"/>
    <col min="10252" max="10252" width="8.5703125" style="195" customWidth="1"/>
    <col min="10253" max="10253" width="9.42578125" style="195" customWidth="1"/>
    <col min="10254" max="10254" width="12.5703125" style="195" customWidth="1"/>
    <col min="10255" max="10255" width="8.85546875" style="195" customWidth="1"/>
    <col min="10256" max="10256" width="11.7109375" style="195" customWidth="1"/>
    <col min="10257" max="10257" width="10" style="195" customWidth="1"/>
    <col min="10258" max="10258" width="13.140625" style="195" customWidth="1"/>
    <col min="10259" max="10260" width="9.140625" style="195"/>
    <col min="10261" max="10270" width="9.5703125" style="195" customWidth="1"/>
    <col min="10271" max="10497" width="9.140625" style="195"/>
    <col min="10498" max="10507" width="12.28515625" style="195" customWidth="1"/>
    <col min="10508" max="10508" width="8.5703125" style="195" customWidth="1"/>
    <col min="10509" max="10509" width="9.42578125" style="195" customWidth="1"/>
    <col min="10510" max="10510" width="12.5703125" style="195" customWidth="1"/>
    <col min="10511" max="10511" width="8.85546875" style="195" customWidth="1"/>
    <col min="10512" max="10512" width="11.7109375" style="195" customWidth="1"/>
    <col min="10513" max="10513" width="10" style="195" customWidth="1"/>
    <col min="10514" max="10514" width="13.140625" style="195" customWidth="1"/>
    <col min="10515" max="10516" width="9.140625" style="195"/>
    <col min="10517" max="10526" width="9.5703125" style="195" customWidth="1"/>
    <col min="10527" max="10753" width="9.140625" style="195"/>
    <col min="10754" max="10763" width="12.28515625" style="195" customWidth="1"/>
    <col min="10764" max="10764" width="8.5703125" style="195" customWidth="1"/>
    <col min="10765" max="10765" width="9.42578125" style="195" customWidth="1"/>
    <col min="10766" max="10766" width="12.5703125" style="195" customWidth="1"/>
    <col min="10767" max="10767" width="8.85546875" style="195" customWidth="1"/>
    <col min="10768" max="10768" width="11.7109375" style="195" customWidth="1"/>
    <col min="10769" max="10769" width="10" style="195" customWidth="1"/>
    <col min="10770" max="10770" width="13.140625" style="195" customWidth="1"/>
    <col min="10771" max="10772" width="9.140625" style="195"/>
    <col min="10773" max="10782" width="9.5703125" style="195" customWidth="1"/>
    <col min="10783" max="11009" width="9.140625" style="195"/>
    <col min="11010" max="11019" width="12.28515625" style="195" customWidth="1"/>
    <col min="11020" max="11020" width="8.5703125" style="195" customWidth="1"/>
    <col min="11021" max="11021" width="9.42578125" style="195" customWidth="1"/>
    <col min="11022" max="11022" width="12.5703125" style="195" customWidth="1"/>
    <col min="11023" max="11023" width="8.85546875" style="195" customWidth="1"/>
    <col min="11024" max="11024" width="11.7109375" style="195" customWidth="1"/>
    <col min="11025" max="11025" width="10" style="195" customWidth="1"/>
    <col min="11026" max="11026" width="13.140625" style="195" customWidth="1"/>
    <col min="11027" max="11028" width="9.140625" style="195"/>
    <col min="11029" max="11038" width="9.5703125" style="195" customWidth="1"/>
    <col min="11039" max="11265" width="9.140625" style="195"/>
    <col min="11266" max="11275" width="12.28515625" style="195" customWidth="1"/>
    <col min="11276" max="11276" width="8.5703125" style="195" customWidth="1"/>
    <col min="11277" max="11277" width="9.42578125" style="195" customWidth="1"/>
    <col min="11278" max="11278" width="12.5703125" style="195" customWidth="1"/>
    <col min="11279" max="11279" width="8.85546875" style="195" customWidth="1"/>
    <col min="11280" max="11280" width="11.7109375" style="195" customWidth="1"/>
    <col min="11281" max="11281" width="10" style="195" customWidth="1"/>
    <col min="11282" max="11282" width="13.140625" style="195" customWidth="1"/>
    <col min="11283" max="11284" width="9.140625" style="195"/>
    <col min="11285" max="11294" width="9.5703125" style="195" customWidth="1"/>
    <col min="11295" max="11521" width="9.140625" style="195"/>
    <col min="11522" max="11531" width="12.28515625" style="195" customWidth="1"/>
    <col min="11532" max="11532" width="8.5703125" style="195" customWidth="1"/>
    <col min="11533" max="11533" width="9.42578125" style="195" customWidth="1"/>
    <col min="11534" max="11534" width="12.5703125" style="195" customWidth="1"/>
    <col min="11535" max="11535" width="8.85546875" style="195" customWidth="1"/>
    <col min="11536" max="11536" width="11.7109375" style="195" customWidth="1"/>
    <col min="11537" max="11537" width="10" style="195" customWidth="1"/>
    <col min="11538" max="11538" width="13.140625" style="195" customWidth="1"/>
    <col min="11539" max="11540" width="9.140625" style="195"/>
    <col min="11541" max="11550" width="9.5703125" style="195" customWidth="1"/>
    <col min="11551" max="11777" width="9.140625" style="195"/>
    <col min="11778" max="11787" width="12.28515625" style="195" customWidth="1"/>
    <col min="11788" max="11788" width="8.5703125" style="195" customWidth="1"/>
    <col min="11789" max="11789" width="9.42578125" style="195" customWidth="1"/>
    <col min="11790" max="11790" width="12.5703125" style="195" customWidth="1"/>
    <col min="11791" max="11791" width="8.85546875" style="195" customWidth="1"/>
    <col min="11792" max="11792" width="11.7109375" style="195" customWidth="1"/>
    <col min="11793" max="11793" width="10" style="195" customWidth="1"/>
    <col min="11794" max="11794" width="13.140625" style="195" customWidth="1"/>
    <col min="11795" max="11796" width="9.140625" style="195"/>
    <col min="11797" max="11806" width="9.5703125" style="195" customWidth="1"/>
    <col min="11807" max="12033" width="9.140625" style="195"/>
    <col min="12034" max="12043" width="12.28515625" style="195" customWidth="1"/>
    <col min="12044" max="12044" width="8.5703125" style="195" customWidth="1"/>
    <col min="12045" max="12045" width="9.42578125" style="195" customWidth="1"/>
    <col min="12046" max="12046" width="12.5703125" style="195" customWidth="1"/>
    <col min="12047" max="12047" width="8.85546875" style="195" customWidth="1"/>
    <col min="12048" max="12048" width="11.7109375" style="195" customWidth="1"/>
    <col min="12049" max="12049" width="10" style="195" customWidth="1"/>
    <col min="12050" max="12050" width="13.140625" style="195" customWidth="1"/>
    <col min="12051" max="12052" width="9.140625" style="195"/>
    <col min="12053" max="12062" width="9.5703125" style="195" customWidth="1"/>
    <col min="12063" max="12289" width="9.140625" style="195"/>
    <col min="12290" max="12299" width="12.28515625" style="195" customWidth="1"/>
    <col min="12300" max="12300" width="8.5703125" style="195" customWidth="1"/>
    <col min="12301" max="12301" width="9.42578125" style="195" customWidth="1"/>
    <col min="12302" max="12302" width="12.5703125" style="195" customWidth="1"/>
    <col min="12303" max="12303" width="8.85546875" style="195" customWidth="1"/>
    <col min="12304" max="12304" width="11.7109375" style="195" customWidth="1"/>
    <col min="12305" max="12305" width="10" style="195" customWidth="1"/>
    <col min="12306" max="12306" width="13.140625" style="195" customWidth="1"/>
    <col min="12307" max="12308" width="9.140625" style="195"/>
    <col min="12309" max="12318" width="9.5703125" style="195" customWidth="1"/>
    <col min="12319" max="12545" width="9.140625" style="195"/>
    <col min="12546" max="12555" width="12.28515625" style="195" customWidth="1"/>
    <col min="12556" max="12556" width="8.5703125" style="195" customWidth="1"/>
    <col min="12557" max="12557" width="9.42578125" style="195" customWidth="1"/>
    <col min="12558" max="12558" width="12.5703125" style="195" customWidth="1"/>
    <col min="12559" max="12559" width="8.85546875" style="195" customWidth="1"/>
    <col min="12560" max="12560" width="11.7109375" style="195" customWidth="1"/>
    <col min="12561" max="12561" width="10" style="195" customWidth="1"/>
    <col min="12562" max="12562" width="13.140625" style="195" customWidth="1"/>
    <col min="12563" max="12564" width="9.140625" style="195"/>
    <col min="12565" max="12574" width="9.5703125" style="195" customWidth="1"/>
    <col min="12575" max="12801" width="9.140625" style="195"/>
    <col min="12802" max="12811" width="12.28515625" style="195" customWidth="1"/>
    <col min="12812" max="12812" width="8.5703125" style="195" customWidth="1"/>
    <col min="12813" max="12813" width="9.42578125" style="195" customWidth="1"/>
    <col min="12814" max="12814" width="12.5703125" style="195" customWidth="1"/>
    <col min="12815" max="12815" width="8.85546875" style="195" customWidth="1"/>
    <col min="12816" max="12816" width="11.7109375" style="195" customWidth="1"/>
    <col min="12817" max="12817" width="10" style="195" customWidth="1"/>
    <col min="12818" max="12818" width="13.140625" style="195" customWidth="1"/>
    <col min="12819" max="12820" width="9.140625" style="195"/>
    <col min="12821" max="12830" width="9.5703125" style="195" customWidth="1"/>
    <col min="12831" max="13057" width="9.140625" style="195"/>
    <col min="13058" max="13067" width="12.28515625" style="195" customWidth="1"/>
    <col min="13068" max="13068" width="8.5703125" style="195" customWidth="1"/>
    <col min="13069" max="13069" width="9.42578125" style="195" customWidth="1"/>
    <col min="13070" max="13070" width="12.5703125" style="195" customWidth="1"/>
    <col min="13071" max="13071" width="8.85546875" style="195" customWidth="1"/>
    <col min="13072" max="13072" width="11.7109375" style="195" customWidth="1"/>
    <col min="13073" max="13073" width="10" style="195" customWidth="1"/>
    <col min="13074" max="13074" width="13.140625" style="195" customWidth="1"/>
    <col min="13075" max="13076" width="9.140625" style="195"/>
    <col min="13077" max="13086" width="9.5703125" style="195" customWidth="1"/>
    <col min="13087" max="13313" width="9.140625" style="195"/>
    <col min="13314" max="13323" width="12.28515625" style="195" customWidth="1"/>
    <col min="13324" max="13324" width="8.5703125" style="195" customWidth="1"/>
    <col min="13325" max="13325" width="9.42578125" style="195" customWidth="1"/>
    <col min="13326" max="13326" width="12.5703125" style="195" customWidth="1"/>
    <col min="13327" max="13327" width="8.85546875" style="195" customWidth="1"/>
    <col min="13328" max="13328" width="11.7109375" style="195" customWidth="1"/>
    <col min="13329" max="13329" width="10" style="195" customWidth="1"/>
    <col min="13330" max="13330" width="13.140625" style="195" customWidth="1"/>
    <col min="13331" max="13332" width="9.140625" style="195"/>
    <col min="13333" max="13342" width="9.5703125" style="195" customWidth="1"/>
    <col min="13343" max="13569" width="9.140625" style="195"/>
    <col min="13570" max="13579" width="12.28515625" style="195" customWidth="1"/>
    <col min="13580" max="13580" width="8.5703125" style="195" customWidth="1"/>
    <col min="13581" max="13581" width="9.42578125" style="195" customWidth="1"/>
    <col min="13582" max="13582" width="12.5703125" style="195" customWidth="1"/>
    <col min="13583" max="13583" width="8.85546875" style="195" customWidth="1"/>
    <col min="13584" max="13584" width="11.7109375" style="195" customWidth="1"/>
    <col min="13585" max="13585" width="10" style="195" customWidth="1"/>
    <col min="13586" max="13586" width="13.140625" style="195" customWidth="1"/>
    <col min="13587" max="13588" width="9.140625" style="195"/>
    <col min="13589" max="13598" width="9.5703125" style="195" customWidth="1"/>
    <col min="13599" max="13825" width="9.140625" style="195"/>
    <col min="13826" max="13835" width="12.28515625" style="195" customWidth="1"/>
    <col min="13836" max="13836" width="8.5703125" style="195" customWidth="1"/>
    <col min="13837" max="13837" width="9.42578125" style="195" customWidth="1"/>
    <col min="13838" max="13838" width="12.5703125" style="195" customWidth="1"/>
    <col min="13839" max="13839" width="8.85546875" style="195" customWidth="1"/>
    <col min="13840" max="13840" width="11.7109375" style="195" customWidth="1"/>
    <col min="13841" max="13841" width="10" style="195" customWidth="1"/>
    <col min="13842" max="13842" width="13.140625" style="195" customWidth="1"/>
    <col min="13843" max="13844" width="9.140625" style="195"/>
    <col min="13845" max="13854" width="9.5703125" style="195" customWidth="1"/>
    <col min="13855" max="14081" width="9.140625" style="195"/>
    <col min="14082" max="14091" width="12.28515625" style="195" customWidth="1"/>
    <col min="14092" max="14092" width="8.5703125" style="195" customWidth="1"/>
    <col min="14093" max="14093" width="9.42578125" style="195" customWidth="1"/>
    <col min="14094" max="14094" width="12.5703125" style="195" customWidth="1"/>
    <col min="14095" max="14095" width="8.85546875" style="195" customWidth="1"/>
    <col min="14096" max="14096" width="11.7109375" style="195" customWidth="1"/>
    <col min="14097" max="14097" width="10" style="195" customWidth="1"/>
    <col min="14098" max="14098" width="13.140625" style="195" customWidth="1"/>
    <col min="14099" max="14100" width="9.140625" style="195"/>
    <col min="14101" max="14110" width="9.5703125" style="195" customWidth="1"/>
    <col min="14111" max="14337" width="9.140625" style="195"/>
    <col min="14338" max="14347" width="12.28515625" style="195" customWidth="1"/>
    <col min="14348" max="14348" width="8.5703125" style="195" customWidth="1"/>
    <col min="14349" max="14349" width="9.42578125" style="195" customWidth="1"/>
    <col min="14350" max="14350" width="12.5703125" style="195" customWidth="1"/>
    <col min="14351" max="14351" width="8.85546875" style="195" customWidth="1"/>
    <col min="14352" max="14352" width="11.7109375" style="195" customWidth="1"/>
    <col min="14353" max="14353" width="10" style="195" customWidth="1"/>
    <col min="14354" max="14354" width="13.140625" style="195" customWidth="1"/>
    <col min="14355" max="14356" width="9.140625" style="195"/>
    <col min="14357" max="14366" width="9.5703125" style="195" customWidth="1"/>
    <col min="14367" max="14593" width="9.140625" style="195"/>
    <col min="14594" max="14603" width="12.28515625" style="195" customWidth="1"/>
    <col min="14604" max="14604" width="8.5703125" style="195" customWidth="1"/>
    <col min="14605" max="14605" width="9.42578125" style="195" customWidth="1"/>
    <col min="14606" max="14606" width="12.5703125" style="195" customWidth="1"/>
    <col min="14607" max="14607" width="8.85546875" style="195" customWidth="1"/>
    <col min="14608" max="14608" width="11.7109375" style="195" customWidth="1"/>
    <col min="14609" max="14609" width="10" style="195" customWidth="1"/>
    <col min="14610" max="14610" width="13.140625" style="195" customWidth="1"/>
    <col min="14611" max="14612" width="9.140625" style="195"/>
    <col min="14613" max="14622" width="9.5703125" style="195" customWidth="1"/>
    <col min="14623" max="14849" width="9.140625" style="195"/>
    <col min="14850" max="14859" width="12.28515625" style="195" customWidth="1"/>
    <col min="14860" max="14860" width="8.5703125" style="195" customWidth="1"/>
    <col min="14861" max="14861" width="9.42578125" style="195" customWidth="1"/>
    <col min="14862" max="14862" width="12.5703125" style="195" customWidth="1"/>
    <col min="14863" max="14863" width="8.85546875" style="195" customWidth="1"/>
    <col min="14864" max="14864" width="11.7109375" style="195" customWidth="1"/>
    <col min="14865" max="14865" width="10" style="195" customWidth="1"/>
    <col min="14866" max="14866" width="13.140625" style="195" customWidth="1"/>
    <col min="14867" max="14868" width="9.140625" style="195"/>
    <col min="14869" max="14878" width="9.5703125" style="195" customWidth="1"/>
    <col min="14879" max="15105" width="9.140625" style="195"/>
    <col min="15106" max="15115" width="12.28515625" style="195" customWidth="1"/>
    <col min="15116" max="15116" width="8.5703125" style="195" customWidth="1"/>
    <col min="15117" max="15117" width="9.42578125" style="195" customWidth="1"/>
    <col min="15118" max="15118" width="12.5703125" style="195" customWidth="1"/>
    <col min="15119" max="15119" width="8.85546875" style="195" customWidth="1"/>
    <col min="15120" max="15120" width="11.7109375" style="195" customWidth="1"/>
    <col min="15121" max="15121" width="10" style="195" customWidth="1"/>
    <col min="15122" max="15122" width="13.140625" style="195" customWidth="1"/>
    <col min="15123" max="15124" width="9.140625" style="195"/>
    <col min="15125" max="15134" width="9.5703125" style="195" customWidth="1"/>
    <col min="15135" max="15361" width="9.140625" style="195"/>
    <col min="15362" max="15371" width="12.28515625" style="195" customWidth="1"/>
    <col min="15372" max="15372" width="8.5703125" style="195" customWidth="1"/>
    <col min="15373" max="15373" width="9.42578125" style="195" customWidth="1"/>
    <col min="15374" max="15374" width="12.5703125" style="195" customWidth="1"/>
    <col min="15375" max="15375" width="8.85546875" style="195" customWidth="1"/>
    <col min="15376" max="15376" width="11.7109375" style="195" customWidth="1"/>
    <col min="15377" max="15377" width="10" style="195" customWidth="1"/>
    <col min="15378" max="15378" width="13.140625" style="195" customWidth="1"/>
    <col min="15379" max="15380" width="9.140625" style="195"/>
    <col min="15381" max="15390" width="9.5703125" style="195" customWidth="1"/>
    <col min="15391" max="15617" width="9.140625" style="195"/>
    <col min="15618" max="15627" width="12.28515625" style="195" customWidth="1"/>
    <col min="15628" max="15628" width="8.5703125" style="195" customWidth="1"/>
    <col min="15629" max="15629" width="9.42578125" style="195" customWidth="1"/>
    <col min="15630" max="15630" width="12.5703125" style="195" customWidth="1"/>
    <col min="15631" max="15631" width="8.85546875" style="195" customWidth="1"/>
    <col min="15632" max="15632" width="11.7109375" style="195" customWidth="1"/>
    <col min="15633" max="15633" width="10" style="195" customWidth="1"/>
    <col min="15634" max="15634" width="13.140625" style="195" customWidth="1"/>
    <col min="15635" max="15636" width="9.140625" style="195"/>
    <col min="15637" max="15646" width="9.5703125" style="195" customWidth="1"/>
    <col min="15647" max="15873" width="9.140625" style="195"/>
    <col min="15874" max="15883" width="12.28515625" style="195" customWidth="1"/>
    <col min="15884" max="15884" width="8.5703125" style="195" customWidth="1"/>
    <col min="15885" max="15885" width="9.42578125" style="195" customWidth="1"/>
    <col min="15886" max="15886" width="12.5703125" style="195" customWidth="1"/>
    <col min="15887" max="15887" width="8.85546875" style="195" customWidth="1"/>
    <col min="15888" max="15888" width="11.7109375" style="195" customWidth="1"/>
    <col min="15889" max="15889" width="10" style="195" customWidth="1"/>
    <col min="15890" max="15890" width="13.140625" style="195" customWidth="1"/>
    <col min="15891" max="15892" width="9.140625" style="195"/>
    <col min="15893" max="15902" width="9.5703125" style="195" customWidth="1"/>
    <col min="15903" max="16129" width="9.140625" style="195"/>
    <col min="16130" max="16139" width="12.28515625" style="195" customWidth="1"/>
    <col min="16140" max="16140" width="8.5703125" style="195" customWidth="1"/>
    <col min="16141" max="16141" width="9.42578125" style="195" customWidth="1"/>
    <col min="16142" max="16142" width="12.5703125" style="195" customWidth="1"/>
    <col min="16143" max="16143" width="8.85546875" style="195" customWidth="1"/>
    <col min="16144" max="16144" width="11.7109375" style="195" customWidth="1"/>
    <col min="16145" max="16145" width="10" style="195" customWidth="1"/>
    <col min="16146" max="16146" width="13.140625" style="195" customWidth="1"/>
    <col min="16147" max="16148" width="9.140625" style="195"/>
    <col min="16149" max="16158" width="9.5703125" style="195" customWidth="1"/>
    <col min="16159" max="16384" width="9.140625" style="195"/>
  </cols>
  <sheetData>
    <row r="1" spans="1:18" s="193" customFormat="1" ht="15.75" customHeight="1">
      <c r="A1" s="764" t="s">
        <v>526</v>
      </c>
      <c r="B1" s="765"/>
      <c r="C1" s="765"/>
      <c r="D1" s="765"/>
      <c r="E1" s="765"/>
      <c r="F1" s="765"/>
      <c r="G1" s="765"/>
      <c r="H1" s="765"/>
      <c r="I1" s="765"/>
      <c r="J1" s="765"/>
      <c r="K1" s="765"/>
      <c r="L1" s="765"/>
      <c r="M1" s="765"/>
      <c r="N1" s="765"/>
      <c r="O1" s="768" t="s">
        <v>527</v>
      </c>
      <c r="P1" s="769"/>
      <c r="Q1" s="769"/>
      <c r="R1" s="770"/>
    </row>
    <row r="2" spans="1:18" s="193" customFormat="1" ht="14.25" customHeight="1">
      <c r="A2" s="766"/>
      <c r="B2" s="767"/>
      <c r="C2" s="767"/>
      <c r="D2" s="767"/>
      <c r="E2" s="767"/>
      <c r="F2" s="767"/>
      <c r="G2" s="767"/>
      <c r="H2" s="767"/>
      <c r="I2" s="767"/>
      <c r="J2" s="767"/>
      <c r="K2" s="767"/>
      <c r="L2" s="767"/>
      <c r="M2" s="767"/>
      <c r="N2" s="767"/>
      <c r="O2" s="771" t="s">
        <v>528</v>
      </c>
      <c r="P2" s="772"/>
      <c r="Q2" s="772"/>
      <c r="R2" s="773"/>
    </row>
    <row r="3" spans="1:18" s="193" customFormat="1" ht="14.25" customHeight="1">
      <c r="A3" s="766"/>
      <c r="B3" s="767"/>
      <c r="C3" s="767"/>
      <c r="D3" s="767"/>
      <c r="E3" s="767"/>
      <c r="F3" s="767"/>
      <c r="G3" s="767"/>
      <c r="H3" s="767"/>
      <c r="I3" s="767"/>
      <c r="J3" s="767"/>
      <c r="K3" s="767"/>
      <c r="L3" s="767"/>
      <c r="M3" s="767"/>
      <c r="N3" s="767"/>
      <c r="O3" s="774" t="s">
        <v>529</v>
      </c>
      <c r="P3" s="775"/>
      <c r="Q3" s="775"/>
      <c r="R3" s="776"/>
    </row>
    <row r="4" spans="1:18" ht="15" customHeight="1">
      <c r="A4" s="781" t="s">
        <v>530</v>
      </c>
      <c r="B4" s="781"/>
      <c r="C4" s="751" t="s">
        <v>309</v>
      </c>
      <c r="D4" s="752"/>
      <c r="E4" s="753"/>
      <c r="F4" s="782" t="s">
        <v>531</v>
      </c>
      <c r="G4" s="782"/>
      <c r="H4" s="783" t="s">
        <v>263</v>
      </c>
      <c r="I4" s="784"/>
      <c r="J4" s="785"/>
      <c r="K4" s="782" t="s">
        <v>533</v>
      </c>
      <c r="L4" s="782"/>
      <c r="M4" s="259">
        <v>1E-3</v>
      </c>
      <c r="N4" s="787" t="s">
        <v>534</v>
      </c>
      <c r="O4" s="787"/>
      <c r="P4" s="788" t="s">
        <v>535</v>
      </c>
      <c r="Q4" s="789"/>
      <c r="R4" s="790"/>
    </row>
    <row r="5" spans="1:18" ht="15.75" customHeight="1">
      <c r="A5" s="781" t="s">
        <v>536</v>
      </c>
      <c r="B5" s="781"/>
      <c r="C5" s="751" t="s">
        <v>364</v>
      </c>
      <c r="D5" s="752"/>
      <c r="E5" s="753"/>
      <c r="F5" s="782" t="s">
        <v>537</v>
      </c>
      <c r="G5" s="782"/>
      <c r="H5" s="783" t="s">
        <v>606</v>
      </c>
      <c r="I5" s="784"/>
      <c r="J5" s="785"/>
      <c r="K5" s="782" t="s">
        <v>538</v>
      </c>
      <c r="L5" s="782"/>
      <c r="M5" s="260" t="s">
        <v>539</v>
      </c>
      <c r="N5" s="786" t="s">
        <v>540</v>
      </c>
      <c r="O5" s="786"/>
      <c r="P5" s="761" t="s">
        <v>890</v>
      </c>
      <c r="Q5" s="761"/>
      <c r="R5" s="761"/>
    </row>
    <row r="6" spans="1:18" ht="15" customHeight="1">
      <c r="A6" s="781" t="s">
        <v>541</v>
      </c>
      <c r="B6" s="781"/>
      <c r="C6" s="751" t="s">
        <v>542</v>
      </c>
      <c r="D6" s="752"/>
      <c r="E6" s="753"/>
      <c r="F6" s="782" t="s">
        <v>543</v>
      </c>
      <c r="G6" s="782"/>
      <c r="H6" s="783" t="s">
        <v>266</v>
      </c>
      <c r="I6" s="784"/>
      <c r="J6" s="785"/>
      <c r="K6" s="782" t="s">
        <v>545</v>
      </c>
      <c r="L6" s="782"/>
      <c r="M6" s="259">
        <v>1E-3</v>
      </c>
      <c r="N6" s="786" t="s">
        <v>546</v>
      </c>
      <c r="O6" s="786"/>
      <c r="P6" s="761" t="s">
        <v>605</v>
      </c>
      <c r="Q6" s="761"/>
      <c r="R6" s="761"/>
    </row>
    <row r="7" spans="1:18" ht="14.25" customHeight="1">
      <c r="A7" s="762" t="s">
        <v>547</v>
      </c>
      <c r="B7" s="762"/>
      <c r="C7" s="762"/>
      <c r="D7" s="762"/>
      <c r="E7" s="762"/>
      <c r="F7" s="762"/>
      <c r="G7" s="762"/>
      <c r="H7" s="762"/>
      <c r="I7" s="762"/>
      <c r="J7" s="762"/>
      <c r="K7" s="762"/>
      <c r="L7" s="762"/>
      <c r="M7" s="762"/>
      <c r="N7" s="762"/>
      <c r="O7" s="762"/>
      <c r="P7" s="762"/>
      <c r="Q7" s="762"/>
      <c r="R7" s="762"/>
    </row>
    <row r="8" spans="1:18" ht="15" customHeight="1">
      <c r="A8" s="261" t="s">
        <v>548</v>
      </c>
      <c r="B8" s="262">
        <v>1</v>
      </c>
      <c r="C8" s="262">
        <v>2</v>
      </c>
      <c r="D8" s="262">
        <v>3</v>
      </c>
      <c r="E8" s="262">
        <v>4</v>
      </c>
      <c r="F8" s="262">
        <v>5</v>
      </c>
      <c r="G8" s="262">
        <v>6</v>
      </c>
      <c r="H8" s="262">
        <v>7</v>
      </c>
      <c r="I8" s="262">
        <v>8</v>
      </c>
      <c r="J8" s="262">
        <v>9</v>
      </c>
      <c r="K8" s="263">
        <v>10</v>
      </c>
      <c r="L8" s="264" t="s">
        <v>549</v>
      </c>
      <c r="M8" s="265">
        <v>0.2</v>
      </c>
      <c r="N8" s="202"/>
      <c r="O8" s="203" t="s">
        <v>550</v>
      </c>
      <c r="P8" s="204" t="s">
        <v>551</v>
      </c>
      <c r="Q8" s="204" t="s">
        <v>552</v>
      </c>
      <c r="R8" s="205" t="s">
        <v>553</v>
      </c>
    </row>
    <row r="9" spans="1:18" ht="16.5" customHeight="1">
      <c r="A9" s="228">
        <v>1</v>
      </c>
      <c r="B9" s="266">
        <v>0.12</v>
      </c>
      <c r="C9" s="266">
        <v>0.15</v>
      </c>
      <c r="D9" s="266">
        <v>0.1</v>
      </c>
      <c r="E9" s="266">
        <v>0.13</v>
      </c>
      <c r="F9" s="266">
        <v>0.12</v>
      </c>
      <c r="G9" s="266">
        <v>0.13</v>
      </c>
      <c r="H9" s="266">
        <v>0.13</v>
      </c>
      <c r="I9" s="266">
        <v>0.14000000000000001</v>
      </c>
      <c r="J9" s="266">
        <v>0.12</v>
      </c>
      <c r="K9" s="266">
        <v>0.1</v>
      </c>
      <c r="L9" s="267"/>
      <c r="M9" s="268"/>
      <c r="N9" s="211"/>
      <c r="O9" s="212" t="s">
        <v>554</v>
      </c>
      <c r="P9" s="203">
        <v>1.123</v>
      </c>
      <c r="Q9" s="212" t="s">
        <v>555</v>
      </c>
      <c r="R9" s="213" t="s">
        <v>556</v>
      </c>
    </row>
    <row r="10" spans="1:18" ht="16.5" customHeight="1">
      <c r="A10" s="228">
        <v>2</v>
      </c>
      <c r="B10" s="266">
        <v>0.13</v>
      </c>
      <c r="C10" s="266">
        <v>0.14000000000000001</v>
      </c>
      <c r="D10" s="266">
        <v>0.11</v>
      </c>
      <c r="E10" s="266">
        <v>0.11</v>
      </c>
      <c r="F10" s="266">
        <v>0.14000000000000001</v>
      </c>
      <c r="G10" s="266">
        <v>0.12</v>
      </c>
      <c r="H10" s="266">
        <v>0.12</v>
      </c>
      <c r="I10" s="266">
        <v>0.1</v>
      </c>
      <c r="J10" s="266">
        <v>0.13</v>
      </c>
      <c r="K10" s="266">
        <v>0.11</v>
      </c>
      <c r="L10" s="267"/>
      <c r="M10" s="268"/>
      <c r="N10" s="211"/>
      <c r="O10" s="212" t="s">
        <v>557</v>
      </c>
      <c r="P10" s="203">
        <v>1.1279999999999999</v>
      </c>
      <c r="Q10" s="212" t="s">
        <v>558</v>
      </c>
      <c r="R10" s="213" t="s">
        <v>556</v>
      </c>
    </row>
    <row r="11" spans="1:18" ht="16.5" customHeight="1">
      <c r="A11" s="221">
        <v>3</v>
      </c>
      <c r="B11" s="266">
        <v>0.12</v>
      </c>
      <c r="C11" s="266">
        <v>0.13</v>
      </c>
      <c r="D11" s="266">
        <v>0.12</v>
      </c>
      <c r="E11" s="266">
        <v>0.12</v>
      </c>
      <c r="F11" s="266">
        <v>0.13</v>
      </c>
      <c r="G11" s="266">
        <v>0.15</v>
      </c>
      <c r="H11" s="266">
        <v>0.1</v>
      </c>
      <c r="I11" s="266">
        <v>0.13</v>
      </c>
      <c r="J11" s="266">
        <v>0.12</v>
      </c>
      <c r="K11" s="266">
        <v>0.12</v>
      </c>
      <c r="L11" s="269" t="s">
        <v>559</v>
      </c>
      <c r="M11" s="265">
        <v>0</v>
      </c>
      <c r="N11" s="216"/>
      <c r="O11" s="217" t="s">
        <v>560</v>
      </c>
      <c r="P11" s="204">
        <v>1.6930000000000001</v>
      </c>
      <c r="Q11" s="212" t="s">
        <v>561</v>
      </c>
      <c r="R11" s="213" t="s">
        <v>562</v>
      </c>
    </row>
    <row r="12" spans="1:18" ht="16.5" customHeight="1">
      <c r="A12" s="228">
        <v>4</v>
      </c>
      <c r="B12" s="266">
        <v>0.14000000000000001</v>
      </c>
      <c r="C12" s="266">
        <v>0.12</v>
      </c>
      <c r="D12" s="266">
        <v>0.12</v>
      </c>
      <c r="E12" s="266">
        <v>0.14000000000000001</v>
      </c>
      <c r="F12" s="266">
        <v>0.13</v>
      </c>
      <c r="G12" s="266">
        <v>0.14000000000000001</v>
      </c>
      <c r="H12" s="266">
        <v>0.11</v>
      </c>
      <c r="I12" s="266">
        <v>0.11</v>
      </c>
      <c r="J12" s="266">
        <v>0.1</v>
      </c>
      <c r="K12" s="266">
        <v>0.12</v>
      </c>
      <c r="L12" s="267"/>
      <c r="M12" s="268"/>
      <c r="N12" s="211"/>
      <c r="O12" s="212" t="s">
        <v>563</v>
      </c>
      <c r="P12" s="203">
        <v>2.0590000000000002</v>
      </c>
      <c r="Q12" s="212" t="s">
        <v>564</v>
      </c>
      <c r="R12" s="213" t="s">
        <v>565</v>
      </c>
    </row>
    <row r="13" spans="1:18" ht="16.5" customHeight="1">
      <c r="A13" s="230">
        <v>5</v>
      </c>
      <c r="B13" s="266">
        <v>0.14000000000000001</v>
      </c>
      <c r="C13" s="266">
        <v>0.12</v>
      </c>
      <c r="D13" s="266">
        <v>0.12</v>
      </c>
      <c r="E13" s="266">
        <v>0.13</v>
      </c>
      <c r="F13" s="266">
        <v>0.14000000000000001</v>
      </c>
      <c r="G13" s="266">
        <v>0.13</v>
      </c>
      <c r="H13" s="266">
        <v>0.12</v>
      </c>
      <c r="I13" s="266">
        <v>0.12</v>
      </c>
      <c r="J13" s="266">
        <v>0.13</v>
      </c>
      <c r="K13" s="266">
        <v>0.1</v>
      </c>
      <c r="L13" s="267"/>
      <c r="M13" s="268"/>
      <c r="N13" s="211"/>
      <c r="O13" s="219" t="s">
        <v>566</v>
      </c>
      <c r="P13" s="220">
        <v>2.3260000000000001</v>
      </c>
      <c r="Q13" s="212" t="s">
        <v>567</v>
      </c>
      <c r="R13" s="213" t="s">
        <v>568</v>
      </c>
    </row>
    <row r="14" spans="1:18" ht="15" customHeight="1">
      <c r="A14" s="762" t="s">
        <v>569</v>
      </c>
      <c r="B14" s="762"/>
      <c r="C14" s="762"/>
      <c r="D14" s="762"/>
      <c r="E14" s="762"/>
      <c r="F14" s="762"/>
      <c r="G14" s="762"/>
      <c r="H14" s="762"/>
      <c r="I14" s="762"/>
      <c r="J14" s="762"/>
      <c r="K14" s="762"/>
      <c r="L14" s="762"/>
      <c r="M14" s="762"/>
      <c r="N14" s="762"/>
      <c r="O14" s="762"/>
      <c r="P14" s="762"/>
      <c r="Q14" s="762"/>
      <c r="R14" s="762"/>
    </row>
    <row r="15" spans="1:18" ht="15.75" customHeight="1">
      <c r="A15" s="221" t="s">
        <v>570</v>
      </c>
      <c r="B15" s="222">
        <f t="shared" ref="B15:K15" si="0">MAX(B9:B13)</f>
        <v>0.14000000000000001</v>
      </c>
      <c r="C15" s="222">
        <f t="shared" si="0"/>
        <v>0.15</v>
      </c>
      <c r="D15" s="222">
        <f t="shared" si="0"/>
        <v>0.12</v>
      </c>
      <c r="E15" s="222">
        <f t="shared" si="0"/>
        <v>0.14000000000000001</v>
      </c>
      <c r="F15" s="222">
        <f t="shared" si="0"/>
        <v>0.14000000000000001</v>
      </c>
      <c r="G15" s="222">
        <f t="shared" si="0"/>
        <v>0.15</v>
      </c>
      <c r="H15" s="222">
        <f t="shared" si="0"/>
        <v>0.13</v>
      </c>
      <c r="I15" s="222">
        <f t="shared" si="0"/>
        <v>0.14000000000000001</v>
      </c>
      <c r="J15" s="222">
        <f t="shared" si="0"/>
        <v>0.13</v>
      </c>
      <c r="K15" s="223">
        <f t="shared" si="0"/>
        <v>0.12</v>
      </c>
      <c r="L15" s="224" t="s">
        <v>571</v>
      </c>
      <c r="M15" s="225">
        <f>(MAX(B15:K15))</f>
        <v>0.15</v>
      </c>
      <c r="N15" s="754" t="s">
        <v>572</v>
      </c>
      <c r="O15" s="754"/>
      <c r="P15" s="754"/>
      <c r="Q15" s="226">
        <f>SUM(Q17:R18)</f>
        <v>0</v>
      </c>
      <c r="R15" s="227" t="s">
        <v>573</v>
      </c>
    </row>
    <row r="16" spans="1:18" ht="15.75" customHeight="1">
      <c r="A16" s="228" t="s">
        <v>574</v>
      </c>
      <c r="B16" s="229">
        <f t="shared" ref="B16:K16" si="1">MIN(B9:B13)</f>
        <v>0.12</v>
      </c>
      <c r="C16" s="229">
        <f t="shared" si="1"/>
        <v>0.12</v>
      </c>
      <c r="D16" s="229">
        <f t="shared" si="1"/>
        <v>0.1</v>
      </c>
      <c r="E16" s="229">
        <f t="shared" si="1"/>
        <v>0.11</v>
      </c>
      <c r="F16" s="229">
        <f t="shared" si="1"/>
        <v>0.12</v>
      </c>
      <c r="G16" s="229">
        <f t="shared" si="1"/>
        <v>0.12</v>
      </c>
      <c r="H16" s="229">
        <f t="shared" si="1"/>
        <v>0.1</v>
      </c>
      <c r="I16" s="229">
        <f t="shared" si="1"/>
        <v>0.1</v>
      </c>
      <c r="J16" s="229">
        <f t="shared" si="1"/>
        <v>0.1</v>
      </c>
      <c r="K16" s="223">
        <f t="shared" si="1"/>
        <v>0.1</v>
      </c>
      <c r="L16" s="224" t="s">
        <v>575</v>
      </c>
      <c r="M16" s="225">
        <f>MIN(B16:K16)</f>
        <v>0.1</v>
      </c>
      <c r="N16" s="763"/>
      <c r="O16" s="763"/>
      <c r="P16" s="763"/>
      <c r="Q16" s="763"/>
      <c r="R16" s="763"/>
    </row>
    <row r="17" spans="1:30" ht="15.75" customHeight="1">
      <c r="A17" s="230" t="s">
        <v>576</v>
      </c>
      <c r="B17" s="231">
        <f t="shared" ref="B17:K17" si="2">SUM(MAX(B9:B13)-MIN(B9:B13))</f>
        <v>2.0000000000000018E-2</v>
      </c>
      <c r="C17" s="231">
        <f t="shared" si="2"/>
        <v>0.03</v>
      </c>
      <c r="D17" s="231">
        <f t="shared" si="2"/>
        <v>1.999999999999999E-2</v>
      </c>
      <c r="E17" s="231">
        <f t="shared" si="2"/>
        <v>3.0000000000000013E-2</v>
      </c>
      <c r="F17" s="231">
        <f t="shared" si="2"/>
        <v>2.0000000000000018E-2</v>
      </c>
      <c r="G17" s="231">
        <f t="shared" si="2"/>
        <v>0.03</v>
      </c>
      <c r="H17" s="231">
        <f t="shared" si="2"/>
        <v>0.03</v>
      </c>
      <c r="I17" s="231">
        <f t="shared" si="2"/>
        <v>4.0000000000000008E-2</v>
      </c>
      <c r="J17" s="231">
        <f t="shared" si="2"/>
        <v>0.03</v>
      </c>
      <c r="K17" s="223">
        <f t="shared" si="2"/>
        <v>1.999999999999999E-2</v>
      </c>
      <c r="L17" s="232" t="s">
        <v>577</v>
      </c>
      <c r="M17" s="233">
        <f>AVERAGE(B17:K17)</f>
        <v>2.7000000000000003E-2</v>
      </c>
      <c r="N17" s="754" t="s">
        <v>578</v>
      </c>
      <c r="O17" s="754"/>
      <c r="P17" s="754"/>
      <c r="Q17" s="226">
        <f>COUNTIF(B9:K13,"&gt;"&amp;TEXT(M8,"0.000000"))</f>
        <v>0</v>
      </c>
      <c r="R17" s="227" t="s">
        <v>573</v>
      </c>
      <c r="U17" s="234"/>
      <c r="V17" s="234"/>
      <c r="W17" s="234"/>
      <c r="X17" s="234"/>
      <c r="Y17" s="234"/>
      <c r="Z17" s="234"/>
      <c r="AA17" s="234"/>
      <c r="AB17" s="234"/>
      <c r="AC17" s="234"/>
      <c r="AD17" s="234"/>
    </row>
    <row r="18" spans="1:30" ht="15.75" customHeight="1">
      <c r="A18" s="235" t="s">
        <v>579</v>
      </c>
      <c r="B18" s="229">
        <f>(AVERAGE(B9:B13))</f>
        <v>0.13</v>
      </c>
      <c r="C18" s="229">
        <f t="shared" ref="C18:K18" si="3">AVERAGE(C9:C13)</f>
        <v>0.13200000000000001</v>
      </c>
      <c r="D18" s="229">
        <f t="shared" si="3"/>
        <v>0.11400000000000002</v>
      </c>
      <c r="E18" s="229">
        <f t="shared" si="3"/>
        <v>0.126</v>
      </c>
      <c r="F18" s="229">
        <f t="shared" si="3"/>
        <v>0.13200000000000001</v>
      </c>
      <c r="G18" s="229">
        <f t="shared" si="3"/>
        <v>0.13400000000000001</v>
      </c>
      <c r="H18" s="229">
        <f t="shared" si="3"/>
        <v>0.11599999999999999</v>
      </c>
      <c r="I18" s="229">
        <f t="shared" si="3"/>
        <v>0.12</v>
      </c>
      <c r="J18" s="229">
        <f t="shared" si="3"/>
        <v>0.12</v>
      </c>
      <c r="K18" s="223">
        <f t="shared" si="3"/>
        <v>0.11000000000000001</v>
      </c>
      <c r="L18" s="236" t="s">
        <v>580</v>
      </c>
      <c r="M18" s="237">
        <f>ROUNDUP(AVERAGE(B9:K13),4)</f>
        <v>0.1234</v>
      </c>
      <c r="N18" s="754" t="s">
        <v>581</v>
      </c>
      <c r="O18" s="754"/>
      <c r="P18" s="754"/>
      <c r="Q18" s="238">
        <f>COUNTIF(B9:K13,"&lt;"&amp;TEXT(M11,"0.000000"))</f>
        <v>0</v>
      </c>
      <c r="R18" s="239" t="s">
        <v>573</v>
      </c>
      <c r="U18" s="240"/>
      <c r="V18" s="240"/>
      <c r="W18" s="240"/>
      <c r="X18" s="240"/>
      <c r="Y18" s="240"/>
      <c r="Z18" s="240"/>
      <c r="AA18" s="240"/>
      <c r="AB18" s="240"/>
      <c r="AC18" s="240"/>
      <c r="AD18" s="240"/>
    </row>
    <row r="19" spans="1:30" ht="15.75" customHeight="1">
      <c r="A19" s="746" t="s">
        <v>582</v>
      </c>
      <c r="B19" s="746"/>
      <c r="C19" s="746"/>
      <c r="D19" s="747">
        <f>ROUNDUP(SUM(M15-M16),4)</f>
        <v>0.05</v>
      </c>
      <c r="E19" s="747"/>
      <c r="F19" s="741" t="s">
        <v>583</v>
      </c>
      <c r="G19" s="741"/>
      <c r="H19" s="741"/>
      <c r="I19" s="748">
        <f>ROUNDUP(ABS(SUM(M8-M11)),4)</f>
        <v>0.2</v>
      </c>
      <c r="J19" s="748"/>
      <c r="K19" s="741" t="s">
        <v>584</v>
      </c>
      <c r="L19" s="741"/>
      <c r="M19" s="741"/>
      <c r="N19" s="241">
        <f>ROUNDUP(SUM((2*(N21))/I19),4)</f>
        <v>0.23400000000000001</v>
      </c>
      <c r="O19" s="755" t="s">
        <v>585</v>
      </c>
      <c r="P19" s="755"/>
      <c r="Q19" s="242" t="s">
        <v>586</v>
      </c>
      <c r="R19" s="243" t="s">
        <v>587</v>
      </c>
    </row>
    <row r="20" spans="1:30" ht="15.75" customHeight="1">
      <c r="A20" s="746" t="s">
        <v>588</v>
      </c>
      <c r="B20" s="746"/>
      <c r="C20" s="746"/>
      <c r="D20" s="747">
        <f>ROUNDUP(AVERAGE(M8:M11),4)</f>
        <v>0.1</v>
      </c>
      <c r="E20" s="747"/>
      <c r="F20" s="741" t="s">
        <v>589</v>
      </c>
      <c r="G20" s="741"/>
      <c r="H20" s="741"/>
      <c r="I20" s="748">
        <f>ROUNDUP(SUM(D19/N20),4)</f>
        <v>0.01</v>
      </c>
      <c r="J20" s="748"/>
      <c r="K20" s="741" t="s">
        <v>590</v>
      </c>
      <c r="L20" s="741"/>
      <c r="M20" s="741"/>
      <c r="N20" s="244">
        <v>5</v>
      </c>
      <c r="O20" s="229">
        <f>ROUNDUP(SUM(P20-I20),4)</f>
        <v>7.0000000000000007E-2</v>
      </c>
      <c r="P20" s="229">
        <f>ROUNDUP(SUM(P21-I20),4)</f>
        <v>0.08</v>
      </c>
      <c r="Q20" s="245">
        <f>SUM(R20)</f>
        <v>0</v>
      </c>
      <c r="R20" s="246">
        <f>FREQUENCY(B9:K13,P20)</f>
        <v>0</v>
      </c>
    </row>
    <row r="21" spans="1:30" ht="15.75" customHeight="1">
      <c r="A21" s="746" t="s">
        <v>591</v>
      </c>
      <c r="B21" s="746"/>
      <c r="C21" s="746"/>
      <c r="D21" s="747">
        <f>ROUNDUP(SUM(M16-(IF(M6=L9,N9,(IF(M6=L10,N10,(IF(M6=L11,M11,(IF(M6=L12,N12,(IF(M6=L13,N13))))))))))),4)</f>
        <v>0.1</v>
      </c>
      <c r="E21" s="747"/>
      <c r="F21" s="741" t="s">
        <v>592</v>
      </c>
      <c r="G21" s="741"/>
      <c r="H21" s="741"/>
      <c r="I21" s="749">
        <f>COUNTIF((B9:K13),"&gt;0")</f>
        <v>50</v>
      </c>
      <c r="J21" s="749"/>
      <c r="K21" s="741" t="s">
        <v>593</v>
      </c>
      <c r="L21" s="741"/>
      <c r="M21" s="741"/>
      <c r="N21" s="247">
        <f>(ABS(SUM(M18-D20)))</f>
        <v>2.339999999999999E-2</v>
      </c>
      <c r="O21" s="229">
        <f>ROUNDUP(SUM(P21-I20),4)</f>
        <v>0.08</v>
      </c>
      <c r="P21" s="229">
        <f>ROUNDUP(SUM(P22-I20),4)</f>
        <v>0.09</v>
      </c>
      <c r="Q21" s="245">
        <f t="shared" ref="Q21:Q31" si="4">SUM(R21-R20)</f>
        <v>0</v>
      </c>
      <c r="R21" s="246">
        <f>FREQUENCY(B9:K13,P21)</f>
        <v>0</v>
      </c>
    </row>
    <row r="22" spans="1:30" ht="18.75" customHeight="1">
      <c r="A22" s="248"/>
      <c r="B22" s="249"/>
      <c r="C22" s="249"/>
      <c r="D22" s="249"/>
      <c r="E22" s="249"/>
      <c r="F22" s="249"/>
      <c r="G22" s="249"/>
      <c r="H22" s="249"/>
      <c r="I22" s="249"/>
      <c r="J22" s="249"/>
      <c r="K22" s="249"/>
      <c r="L22" s="249"/>
      <c r="M22" s="249"/>
      <c r="N22" s="249"/>
      <c r="O22" s="229">
        <f>ROUNDUP(SUM(P22-I20),4)</f>
        <v>0.09</v>
      </c>
      <c r="P22" s="229">
        <f>ROUNDUP((D21),4)</f>
        <v>0.1</v>
      </c>
      <c r="Q22" s="245">
        <f t="shared" si="4"/>
        <v>6</v>
      </c>
      <c r="R22" s="246">
        <f>FREQUENCY(B9:K13,P22)</f>
        <v>6</v>
      </c>
    </row>
    <row r="23" spans="1:30" ht="18.75" customHeight="1">
      <c r="A23" s="248"/>
      <c r="B23" s="249"/>
      <c r="C23" s="249"/>
      <c r="D23" s="249"/>
      <c r="E23" s="249"/>
      <c r="F23" s="249"/>
      <c r="G23" s="250"/>
      <c r="H23" s="249"/>
      <c r="I23" s="249"/>
      <c r="J23" s="249"/>
      <c r="K23" s="249"/>
      <c r="L23" s="249"/>
      <c r="M23" s="249"/>
      <c r="N23" s="249"/>
      <c r="O23" s="229">
        <f>ROUNDUP((D21),4)</f>
        <v>0.1</v>
      </c>
      <c r="P23" s="229">
        <f>ROUNDUP(SUM(P22+I20),4)</f>
        <v>0.11</v>
      </c>
      <c r="Q23" s="245">
        <f t="shared" si="4"/>
        <v>5</v>
      </c>
      <c r="R23" s="246">
        <f>FREQUENCY(B9:K13,P23)</f>
        <v>11</v>
      </c>
    </row>
    <row r="24" spans="1:30" ht="18.75" customHeight="1">
      <c r="A24" s="248"/>
      <c r="B24" s="249"/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29">
        <f>ROUNDUP(SUM(P22+I20),4)</f>
        <v>0.11</v>
      </c>
      <c r="P24" s="229">
        <f>ROUNDUP(SUM(P23+I20),4)</f>
        <v>0.12</v>
      </c>
      <c r="Q24" s="245">
        <f t="shared" si="4"/>
        <v>17</v>
      </c>
      <c r="R24" s="246">
        <f>FREQUENCY(B9:K13,P24)</f>
        <v>28</v>
      </c>
    </row>
    <row r="25" spans="1:30" ht="18.75" customHeight="1">
      <c r="A25" s="248"/>
      <c r="B25" s="249"/>
      <c r="C25" s="249"/>
      <c r="D25" s="249"/>
      <c r="E25" s="249"/>
      <c r="F25" s="249"/>
      <c r="G25" s="249"/>
      <c r="H25" s="249"/>
      <c r="I25" s="249"/>
      <c r="J25" s="249"/>
      <c r="K25" s="249"/>
      <c r="L25" s="249"/>
      <c r="M25" s="249"/>
      <c r="N25" s="249"/>
      <c r="O25" s="229">
        <f>ROUNDUP(SUM(P23+I20),4)</f>
        <v>0.12</v>
      </c>
      <c r="P25" s="229">
        <f>ROUNDUP(SUM(P24+I20),4)</f>
        <v>0.13</v>
      </c>
      <c r="Q25" s="245">
        <f t="shared" si="4"/>
        <v>12</v>
      </c>
      <c r="R25" s="246">
        <f>FREQUENCY(B9:K13,P25)</f>
        <v>40</v>
      </c>
    </row>
    <row r="26" spans="1:30" ht="18.75" customHeight="1">
      <c r="A26" s="248"/>
      <c r="B26" s="249"/>
      <c r="C26" s="249"/>
      <c r="D26" s="249"/>
      <c r="E26" s="249"/>
      <c r="F26" s="249"/>
      <c r="G26" s="249"/>
      <c r="H26" s="249"/>
      <c r="I26" s="249"/>
      <c r="J26" s="249"/>
      <c r="K26" s="249"/>
      <c r="L26" s="249"/>
      <c r="M26" s="249"/>
      <c r="N26" s="249"/>
      <c r="O26" s="229">
        <f>ROUNDUP(SUM(P24+I20),4)</f>
        <v>0.13</v>
      </c>
      <c r="P26" s="229">
        <f>ROUNDUP(SUM(P25+I20),4)</f>
        <v>0.14000000000000001</v>
      </c>
      <c r="Q26" s="245">
        <f t="shared" si="4"/>
        <v>8</v>
      </c>
      <c r="R26" s="246">
        <f>FREQUENCY(B9:K13,P26)</f>
        <v>48</v>
      </c>
    </row>
    <row r="27" spans="1:30" ht="18.75" customHeight="1">
      <c r="A27" s="248"/>
      <c r="B27" s="249"/>
      <c r="C27" s="249"/>
      <c r="D27" s="250"/>
      <c r="E27" s="249"/>
      <c r="F27" s="249"/>
      <c r="G27" s="249"/>
      <c r="H27" s="249"/>
      <c r="I27" s="249"/>
      <c r="J27" s="249"/>
      <c r="K27" s="249"/>
      <c r="L27" s="249"/>
      <c r="M27" s="249"/>
      <c r="N27" s="249"/>
      <c r="O27" s="229">
        <f>ROUNDUP(SUM(P25+I20),4)</f>
        <v>0.14000000000000001</v>
      </c>
      <c r="P27" s="229">
        <f>ROUNDUP(SUM(P26+I20),4)</f>
        <v>0.15</v>
      </c>
      <c r="Q27" s="203">
        <f t="shared" si="4"/>
        <v>2</v>
      </c>
      <c r="R27" s="246">
        <f>FREQUENCY(B9:K13,P27)</f>
        <v>50</v>
      </c>
    </row>
    <row r="28" spans="1:30" ht="18.75" customHeight="1">
      <c r="A28" s="248"/>
      <c r="B28" s="249"/>
      <c r="C28" s="249"/>
      <c r="D28" s="249"/>
      <c r="E28" s="249"/>
      <c r="F28" s="249"/>
      <c r="G28" s="249"/>
      <c r="H28" s="249"/>
      <c r="I28" s="249"/>
      <c r="J28" s="249"/>
      <c r="K28" s="249"/>
      <c r="L28" s="249"/>
      <c r="M28" s="249"/>
      <c r="N28" s="249"/>
      <c r="O28" s="229">
        <f>ROUNDUP(SUM(P26+I20),4)</f>
        <v>0.15</v>
      </c>
      <c r="P28" s="229">
        <f>ROUNDUP(SUM(P27+I20),4)</f>
        <v>0.16</v>
      </c>
      <c r="Q28" s="203">
        <f t="shared" si="4"/>
        <v>0</v>
      </c>
      <c r="R28" s="246">
        <f>FREQUENCY(B9:K13,P28)</f>
        <v>50</v>
      </c>
    </row>
    <row r="29" spans="1:30" ht="18.75" customHeight="1">
      <c r="A29" s="248"/>
      <c r="B29" s="249"/>
      <c r="C29" s="249"/>
      <c r="D29" s="249"/>
      <c r="E29" s="249"/>
      <c r="F29" s="249"/>
      <c r="G29" s="249"/>
      <c r="H29" s="249"/>
      <c r="I29" s="249"/>
      <c r="J29" s="249"/>
      <c r="K29" s="249"/>
      <c r="L29" s="249"/>
      <c r="M29" s="249"/>
      <c r="N29" s="249"/>
      <c r="O29" s="229">
        <f>ROUNDUP(SUM(P27+I20),4)</f>
        <v>0.16</v>
      </c>
      <c r="P29" s="229">
        <f>ROUNDUP(SUM(P28+I20),4)</f>
        <v>0.17</v>
      </c>
      <c r="Q29" s="203">
        <f t="shared" si="4"/>
        <v>0</v>
      </c>
      <c r="R29" s="246">
        <f>FREQUENCY(B9:K13,P29)</f>
        <v>50</v>
      </c>
    </row>
    <row r="30" spans="1:30" ht="18.75" customHeight="1">
      <c r="A30" s="248"/>
      <c r="B30" s="249"/>
      <c r="C30" s="249"/>
      <c r="D30" s="249"/>
      <c r="E30" s="249"/>
      <c r="F30" s="249"/>
      <c r="G30" s="249"/>
      <c r="H30" s="249"/>
      <c r="I30" s="249"/>
      <c r="J30" s="249"/>
      <c r="K30" s="249"/>
      <c r="L30" s="249"/>
      <c r="M30" s="249"/>
      <c r="N30" s="249"/>
      <c r="O30" s="229">
        <f>ROUNDUP(SUM(P28+I20),4)</f>
        <v>0.17</v>
      </c>
      <c r="P30" s="229">
        <f>ROUNDUP(SUM(P29+I20),4)</f>
        <v>0.18</v>
      </c>
      <c r="Q30" s="203">
        <f t="shared" si="4"/>
        <v>0</v>
      </c>
      <c r="R30" s="246">
        <f>FREQUENCY(B9:K13,P30)</f>
        <v>50</v>
      </c>
      <c r="U30" s="234"/>
      <c r="V30" s="234"/>
      <c r="W30" s="234"/>
      <c r="X30" s="234"/>
      <c r="Y30" s="234"/>
      <c r="Z30" s="234"/>
      <c r="AA30" s="234"/>
      <c r="AB30" s="234"/>
      <c r="AC30" s="234"/>
      <c r="AD30" s="234"/>
    </row>
    <row r="31" spans="1:30" ht="18.75" customHeight="1">
      <c r="A31" s="248"/>
      <c r="B31" s="249"/>
      <c r="C31" s="249"/>
      <c r="D31" s="249"/>
      <c r="E31" s="249"/>
      <c r="F31" s="249"/>
      <c r="G31" s="249"/>
      <c r="H31" s="249"/>
      <c r="I31" s="249"/>
      <c r="J31" s="249"/>
      <c r="K31" s="249"/>
      <c r="L31" s="249"/>
      <c r="M31" s="249"/>
      <c r="N31" s="249"/>
      <c r="O31" s="231">
        <f>ROUNDUP(SUM(P29+I20),4)</f>
        <v>0.18</v>
      </c>
      <c r="P31" s="231">
        <f>ROUNDUP(SUM(P30+I20),4)</f>
        <v>0.19</v>
      </c>
      <c r="Q31" s="220">
        <f t="shared" si="4"/>
        <v>0</v>
      </c>
      <c r="R31" s="251">
        <f>FREQUENCY(B9:K13,P31)</f>
        <v>50</v>
      </c>
      <c r="U31" s="240"/>
      <c r="V31" s="240"/>
      <c r="W31" s="240"/>
      <c r="X31" s="240"/>
      <c r="Y31" s="240"/>
      <c r="Z31" s="240"/>
      <c r="AA31" s="240"/>
      <c r="AB31" s="240"/>
      <c r="AC31" s="240"/>
      <c r="AD31" s="240"/>
    </row>
    <row r="32" spans="1:30" ht="18.75" customHeight="1">
      <c r="A32" s="248"/>
      <c r="B32" s="249"/>
      <c r="C32" s="249"/>
      <c r="D32" s="249"/>
      <c r="E32" s="249"/>
      <c r="F32" s="249"/>
      <c r="G32" s="249"/>
      <c r="H32" s="249"/>
      <c r="I32" s="249"/>
      <c r="J32" s="249"/>
      <c r="K32" s="249"/>
      <c r="L32" s="249"/>
      <c r="M32" s="249"/>
      <c r="N32" s="249"/>
      <c r="O32" s="741" t="s">
        <v>594</v>
      </c>
      <c r="P32" s="741"/>
      <c r="Q32" s="742">
        <f>(M18+(Q13*M17))</f>
        <v>0.13933000000000001</v>
      </c>
      <c r="R32" s="742"/>
      <c r="U32" s="252"/>
      <c r="V32" s="252"/>
      <c r="W32" s="252"/>
      <c r="X32" s="252"/>
      <c r="Y32" s="252"/>
      <c r="Z32" s="252"/>
      <c r="AA32" s="252"/>
      <c r="AB32" s="252"/>
      <c r="AC32" s="252"/>
      <c r="AD32" s="252"/>
    </row>
    <row r="33" spans="1:30" ht="18.75" customHeight="1">
      <c r="A33" s="248"/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743" t="s">
        <v>595</v>
      </c>
      <c r="P33" s="743"/>
      <c r="Q33" s="744">
        <f>(M18-(Q13*M17))</f>
        <v>0.10747</v>
      </c>
      <c r="R33" s="744"/>
      <c r="U33" s="253"/>
      <c r="V33" s="253"/>
      <c r="W33" s="253"/>
      <c r="X33" s="253"/>
      <c r="Y33" s="253"/>
      <c r="Z33" s="253"/>
      <c r="AA33" s="253"/>
      <c r="AB33" s="253"/>
      <c r="AC33" s="253"/>
      <c r="AD33" s="253"/>
    </row>
    <row r="34" spans="1:30" ht="18.75" customHeight="1">
      <c r="A34" s="248"/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738" t="s">
        <v>596</v>
      </c>
      <c r="P34" s="738"/>
      <c r="Q34" s="745">
        <f>M17*R13</f>
        <v>5.6970000000000007E-2</v>
      </c>
      <c r="R34" s="745"/>
      <c r="U34" s="254"/>
      <c r="V34" s="254"/>
      <c r="W34" s="254"/>
      <c r="X34" s="254"/>
      <c r="Y34" s="254"/>
      <c r="Z34" s="254"/>
      <c r="AA34" s="254"/>
      <c r="AB34" s="254"/>
      <c r="AC34" s="254"/>
      <c r="AD34" s="254"/>
    </row>
    <row r="35" spans="1:30" ht="18.75" customHeight="1">
      <c r="A35" s="248"/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738" t="s">
        <v>597</v>
      </c>
      <c r="P35" s="738"/>
      <c r="Q35" s="739">
        <f>M17*0</f>
        <v>0</v>
      </c>
      <c r="R35" s="739"/>
      <c r="U35" s="252"/>
      <c r="V35" s="252"/>
      <c r="W35" s="252"/>
      <c r="X35" s="252"/>
      <c r="Y35" s="252"/>
      <c r="Z35" s="252"/>
      <c r="AA35" s="252"/>
      <c r="AB35" s="252"/>
      <c r="AC35" s="252"/>
      <c r="AD35" s="252"/>
    </row>
    <row r="36" spans="1:30" ht="19.5" customHeight="1">
      <c r="A36" s="248"/>
      <c r="B36" s="249"/>
      <c r="C36" s="249"/>
      <c r="D36" s="249"/>
      <c r="E36" s="249"/>
      <c r="F36" s="249"/>
      <c r="G36" s="249"/>
      <c r="H36" s="249"/>
      <c r="I36" s="249"/>
      <c r="J36" s="249"/>
      <c r="K36" s="249"/>
      <c r="L36" s="249"/>
      <c r="M36" s="249"/>
      <c r="N36" s="249"/>
      <c r="O36" s="740" t="s">
        <v>598</v>
      </c>
      <c r="P36" s="740"/>
      <c r="Q36" s="737">
        <f>STDEV(B9:K13)</f>
        <v>1.3187811317536418E-2</v>
      </c>
      <c r="R36" s="737"/>
    </row>
    <row r="37" spans="1:30" ht="19.5" customHeight="1">
      <c r="A37" s="248"/>
      <c r="B37" s="249"/>
      <c r="C37" s="249"/>
      <c r="D37" s="249"/>
      <c r="E37" s="249"/>
      <c r="F37" s="249"/>
      <c r="G37" s="249"/>
      <c r="H37" s="249"/>
      <c r="I37" s="249"/>
      <c r="J37" s="249"/>
      <c r="K37" s="249"/>
      <c r="L37" s="249"/>
      <c r="M37" s="249"/>
      <c r="N37" s="249"/>
      <c r="O37" s="736" t="s">
        <v>599</v>
      </c>
      <c r="P37" s="736"/>
      <c r="Q37" s="737">
        <f>ROUNDUP(SUM(I19/(6*Q36)),4)</f>
        <v>2.5276000000000001</v>
      </c>
      <c r="R37" s="737"/>
    </row>
    <row r="38" spans="1:30" ht="16.5" customHeight="1" thickBot="1">
      <c r="A38" s="734" t="s">
        <v>600</v>
      </c>
      <c r="B38" s="734"/>
      <c r="C38" s="735" t="str">
        <f>IF(OR(AND(Q37&gt;=0,Q37&lt;=0.5),AND(Q38&gt;=0,Q38&lt;=0.5)),"PROCESS IS VERY POOR TAKE IMMEDIATE ACTION",IF(OR(AND(Q37&gt;0.5,Q37&lt;=1),AND(Q38&gt;0.5,Q38&lt;=1)),"PROCESS NEEDS CORRECTION ,Cp &amp; Cpk SHOULD BE &gt;=1.33",IF(OR(AND(Q37&gt;1,Q37&lt;=1.67),AND(Q38&gt;1,Q38&lt;=1.67)),"PROCESS IS GOOD BUT STILL IMPROVEMENT IS REQUIRED","PROCESS IS EXCELLENT")))</f>
        <v>PROCESS IS EXCELLENT</v>
      </c>
      <c r="D38" s="735"/>
      <c r="E38" s="735"/>
      <c r="F38" s="735"/>
      <c r="G38" s="735"/>
      <c r="H38" s="735"/>
      <c r="I38" s="735"/>
      <c r="J38" s="735"/>
      <c r="K38" s="735"/>
      <c r="L38" s="735"/>
      <c r="M38" s="735"/>
      <c r="N38" s="735"/>
      <c r="O38" s="736" t="s">
        <v>601</v>
      </c>
      <c r="P38" s="736"/>
      <c r="Q38" s="737">
        <f>ROUNDUP(SUM((1-N19)*Q37),4)</f>
        <v>1.9361999999999999</v>
      </c>
      <c r="R38" s="737"/>
    </row>
    <row r="39" spans="1:30" ht="16.5" customHeight="1" thickBot="1">
      <c r="A39" s="734"/>
      <c r="B39" s="734"/>
      <c r="C39" s="735"/>
      <c r="D39" s="735"/>
      <c r="E39" s="735"/>
      <c r="F39" s="735"/>
      <c r="G39" s="735"/>
      <c r="H39" s="735"/>
      <c r="I39" s="735"/>
      <c r="J39" s="735"/>
      <c r="K39" s="735"/>
      <c r="L39" s="735"/>
      <c r="M39" s="735"/>
      <c r="N39" s="735"/>
      <c r="O39" s="255"/>
      <c r="P39" s="256"/>
      <c r="Q39" s="257"/>
      <c r="R39" s="258"/>
    </row>
  </sheetData>
  <sheetProtection selectLockedCells="1" selectUnlockedCells="1"/>
  <mergeCells count="63">
    <mergeCell ref="F5:G5"/>
    <mergeCell ref="H5:J5"/>
    <mergeCell ref="K5:L5"/>
    <mergeCell ref="A1:N3"/>
    <mergeCell ref="O1:R1"/>
    <mergeCell ref="O2:R2"/>
    <mergeCell ref="O3:R3"/>
    <mergeCell ref="A4:B4"/>
    <mergeCell ref="C4:E4"/>
    <mergeCell ref="F4:G4"/>
    <mergeCell ref="H4:J4"/>
    <mergeCell ref="K4:L4"/>
    <mergeCell ref="N4:O4"/>
    <mergeCell ref="P4:R4"/>
    <mergeCell ref="N5:O5"/>
    <mergeCell ref="P5:R5"/>
    <mergeCell ref="P6:R6"/>
    <mergeCell ref="A7:R7"/>
    <mergeCell ref="A14:R14"/>
    <mergeCell ref="N15:P15"/>
    <mergeCell ref="N16:R16"/>
    <mergeCell ref="A5:B5"/>
    <mergeCell ref="C5:E5"/>
    <mergeCell ref="N18:P18"/>
    <mergeCell ref="A19:C19"/>
    <mergeCell ref="D19:E19"/>
    <mergeCell ref="F19:H19"/>
    <mergeCell ref="I19:J19"/>
    <mergeCell ref="K19:M19"/>
    <mergeCell ref="O19:P19"/>
    <mergeCell ref="N17:P17"/>
    <mergeCell ref="A6:B6"/>
    <mergeCell ref="C6:E6"/>
    <mergeCell ref="F6:G6"/>
    <mergeCell ref="H6:J6"/>
    <mergeCell ref="K6:L6"/>
    <mergeCell ref="N6:O6"/>
    <mergeCell ref="A21:C21"/>
    <mergeCell ref="D21:E21"/>
    <mergeCell ref="F21:H21"/>
    <mergeCell ref="I21:J21"/>
    <mergeCell ref="K21:M21"/>
    <mergeCell ref="A20:C20"/>
    <mergeCell ref="D20:E20"/>
    <mergeCell ref="F20:H20"/>
    <mergeCell ref="I20:J20"/>
    <mergeCell ref="K20:M20"/>
    <mergeCell ref="O32:P32"/>
    <mergeCell ref="Q32:R32"/>
    <mergeCell ref="O33:P33"/>
    <mergeCell ref="Q33:R33"/>
    <mergeCell ref="O34:P34"/>
    <mergeCell ref="Q34:R34"/>
    <mergeCell ref="A38:B39"/>
    <mergeCell ref="C38:N39"/>
    <mergeCell ref="O38:P38"/>
    <mergeCell ref="Q38:R38"/>
    <mergeCell ref="O35:P35"/>
    <mergeCell ref="Q35:R35"/>
    <mergeCell ref="O36:P36"/>
    <mergeCell ref="Q36:R36"/>
    <mergeCell ref="O37:P37"/>
    <mergeCell ref="Q37:R37"/>
  </mergeCells>
  <printOptions horizontalCentered="1" verticalCentered="1"/>
  <pageMargins left="0" right="0" top="0" bottom="0" header="0" footer="0"/>
  <pageSetup paperSize="9" scale="70" firstPageNumber="0" orientation="landscape" horizontalDpi="300" verticalDpi="300" r:id="rId1"/>
  <headerFooter alignWithMargins="0">
    <oddFooter>&amp;L&amp;9Prepared By:&amp;C&amp;9Approved By:&amp;R&amp;8Page 1 of 1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X53"/>
  <sheetViews>
    <sheetView view="pageBreakPreview" topLeftCell="A25" zoomScale="85" zoomScaleSheetLayoutView="85" workbookViewId="0">
      <selection activeCell="AD48" sqref="AD48"/>
    </sheetView>
  </sheetViews>
  <sheetFormatPr defaultRowHeight="12.75"/>
  <cols>
    <col min="1" max="1" width="7.140625" style="299" customWidth="1"/>
    <col min="2" max="2" width="13.42578125" style="299" customWidth="1"/>
    <col min="3" max="7" width="12" style="299" customWidth="1"/>
    <col min="8" max="8" width="11.28515625" style="299" customWidth="1"/>
    <col min="9" max="11" width="12" style="299" customWidth="1"/>
    <col min="12" max="12" width="9.140625" style="270"/>
    <col min="13" max="26" width="0" style="270" hidden="1" customWidth="1"/>
    <col min="27" max="128" width="9.140625" style="270"/>
    <col min="129" max="16384" width="9.140625" style="299"/>
  </cols>
  <sheetData>
    <row r="1" spans="1:26" ht="57" customHeight="1">
      <c r="A1" s="833"/>
      <c r="B1" s="834"/>
      <c r="C1" s="835" t="s">
        <v>869</v>
      </c>
      <c r="D1" s="836"/>
      <c r="E1" s="836"/>
      <c r="F1" s="836"/>
      <c r="G1" s="836"/>
      <c r="H1" s="836"/>
      <c r="I1" s="837"/>
      <c r="J1" s="838" t="s">
        <v>607</v>
      </c>
      <c r="K1" s="839"/>
    </row>
    <row r="2" spans="1:26" ht="41.25" customHeight="1">
      <c r="A2" s="840" t="s">
        <v>608</v>
      </c>
      <c r="B2" s="841"/>
      <c r="C2" s="841"/>
      <c r="D2" s="841"/>
      <c r="E2" s="841"/>
      <c r="F2" s="841"/>
      <c r="G2" s="841"/>
      <c r="H2" s="841"/>
      <c r="I2" s="841"/>
      <c r="J2" s="841"/>
      <c r="K2" s="842"/>
    </row>
    <row r="3" spans="1:26" s="276" customFormat="1" ht="24.95" customHeight="1">
      <c r="A3" s="830" t="s">
        <v>609</v>
      </c>
      <c r="B3" s="831"/>
      <c r="C3" s="271" t="s">
        <v>309</v>
      </c>
      <c r="D3" s="272"/>
      <c r="E3" s="273"/>
      <c r="F3" s="273"/>
      <c r="G3" s="271"/>
      <c r="H3" s="273"/>
      <c r="I3" s="271"/>
      <c r="J3" s="274"/>
      <c r="K3" s="275"/>
    </row>
    <row r="4" spans="1:26" s="276" customFormat="1" ht="24.95" customHeight="1">
      <c r="A4" s="830" t="s">
        <v>610</v>
      </c>
      <c r="B4" s="831"/>
      <c r="C4" s="832" t="s">
        <v>364</v>
      </c>
      <c r="D4" s="832"/>
      <c r="E4" s="832"/>
      <c r="F4" s="832"/>
      <c r="G4" s="271"/>
      <c r="H4" s="273"/>
      <c r="I4" s="271"/>
      <c r="J4" s="274"/>
      <c r="K4" s="275"/>
    </row>
    <row r="5" spans="1:26" s="276" customFormat="1" ht="24.95" customHeight="1">
      <c r="A5" s="830" t="s">
        <v>611</v>
      </c>
      <c r="B5" s="831"/>
      <c r="C5" s="271" t="s">
        <v>882</v>
      </c>
      <c r="D5" s="271"/>
      <c r="E5" s="273"/>
      <c r="F5" s="273"/>
      <c r="G5" s="271"/>
      <c r="H5" s="273"/>
      <c r="I5" s="271"/>
      <c r="J5" s="274"/>
      <c r="K5" s="275"/>
    </row>
    <row r="6" spans="1:26" s="276" customFormat="1" ht="24.95" customHeight="1">
      <c r="A6" s="830" t="s">
        <v>612</v>
      </c>
      <c r="B6" s="831"/>
      <c r="C6" s="271"/>
      <c r="D6" s="271"/>
      <c r="E6" s="273"/>
      <c r="F6" s="273"/>
      <c r="G6" s="277"/>
      <c r="H6" s="273"/>
      <c r="I6" s="278"/>
      <c r="J6" s="274"/>
      <c r="K6" s="275"/>
    </row>
    <row r="7" spans="1:26" s="276" customFormat="1" ht="24.95" customHeight="1">
      <c r="A7" s="279"/>
      <c r="B7" s="280" t="s">
        <v>613</v>
      </c>
      <c r="C7" s="280"/>
      <c r="D7" s="280"/>
      <c r="E7" s="273"/>
      <c r="F7" s="273"/>
      <c r="G7" s="281"/>
      <c r="H7" s="273" t="s">
        <v>614</v>
      </c>
      <c r="I7" s="281" t="s">
        <v>658</v>
      </c>
      <c r="J7" s="274"/>
      <c r="K7" s="275"/>
    </row>
    <row r="8" spans="1:26" ht="16.5" customHeight="1">
      <c r="A8" s="823" t="s">
        <v>615</v>
      </c>
      <c r="B8" s="824" t="s">
        <v>616</v>
      </c>
      <c r="C8" s="824" t="s">
        <v>617</v>
      </c>
      <c r="D8" s="824"/>
      <c r="E8" s="824"/>
      <c r="F8" s="824" t="s">
        <v>618</v>
      </c>
      <c r="G8" s="824"/>
      <c r="H8" s="824"/>
      <c r="I8" s="824" t="s">
        <v>619</v>
      </c>
      <c r="J8" s="824"/>
      <c r="K8" s="829"/>
      <c r="M8" s="270" t="s">
        <v>620</v>
      </c>
      <c r="N8" s="270" t="s">
        <v>621</v>
      </c>
      <c r="O8" s="828" t="s">
        <v>622</v>
      </c>
      <c r="P8" s="828"/>
      <c r="Q8" s="828"/>
    </row>
    <row r="9" spans="1:26" ht="16.5" customHeight="1">
      <c r="A9" s="823"/>
      <c r="B9" s="824"/>
      <c r="C9" s="282" t="s">
        <v>623</v>
      </c>
      <c r="D9" s="282" t="s">
        <v>624</v>
      </c>
      <c r="E9" s="282" t="s">
        <v>625</v>
      </c>
      <c r="F9" s="282" t="s">
        <v>623</v>
      </c>
      <c r="G9" s="282" t="s">
        <v>624</v>
      </c>
      <c r="H9" s="282" t="s">
        <v>625</v>
      </c>
      <c r="I9" s="282" t="s">
        <v>623</v>
      </c>
      <c r="J9" s="282" t="s">
        <v>624</v>
      </c>
      <c r="K9" s="283" t="s">
        <v>625</v>
      </c>
      <c r="M9" s="270" t="s">
        <v>626</v>
      </c>
      <c r="N9" s="828" t="s">
        <v>627</v>
      </c>
      <c r="O9" s="828"/>
      <c r="P9" s="828" t="s">
        <v>628</v>
      </c>
      <c r="Q9" s="828"/>
      <c r="R9" s="828" t="s">
        <v>629</v>
      </c>
      <c r="S9" s="828"/>
      <c r="U9" s="828" t="s">
        <v>627</v>
      </c>
      <c r="V9" s="828"/>
      <c r="W9" s="828" t="s">
        <v>628</v>
      </c>
      <c r="X9" s="828"/>
      <c r="Y9" s="828" t="s">
        <v>629</v>
      </c>
      <c r="Z9" s="828"/>
    </row>
    <row r="10" spans="1:26" ht="13.5" customHeight="1">
      <c r="A10" s="284">
        <v>1</v>
      </c>
      <c r="B10" s="285" t="s">
        <v>630</v>
      </c>
      <c r="C10" s="285" t="s">
        <v>630</v>
      </c>
      <c r="D10" s="285" t="s">
        <v>630</v>
      </c>
      <c r="E10" s="285" t="s">
        <v>630</v>
      </c>
      <c r="F10" s="285" t="s">
        <v>630</v>
      </c>
      <c r="G10" s="285" t="s">
        <v>630</v>
      </c>
      <c r="H10" s="285" t="s">
        <v>630</v>
      </c>
      <c r="I10" s="285" t="s">
        <v>630</v>
      </c>
      <c r="J10" s="285" t="s">
        <v>630</v>
      </c>
      <c r="K10" s="286" t="s">
        <v>630</v>
      </c>
      <c r="M10" s="270">
        <f t="shared" ref="M10:N29" si="0">IF(B10="ok",1,0)</f>
        <v>1</v>
      </c>
      <c r="N10" s="270">
        <f t="shared" si="0"/>
        <v>1</v>
      </c>
      <c r="O10" s="270">
        <f t="shared" ref="O10:P29" si="1">IF(E10="ok",1,0)</f>
        <v>1</v>
      </c>
      <c r="P10" s="270">
        <f t="shared" si="1"/>
        <v>1</v>
      </c>
      <c r="Q10" s="270">
        <f t="shared" ref="Q10:R29" si="2">IF(H10="ok",1,0)</f>
        <v>1</v>
      </c>
      <c r="R10" s="270">
        <f t="shared" si="2"/>
        <v>1</v>
      </c>
      <c r="S10" s="270">
        <f t="shared" ref="S10:S29" si="3">IF(K10="ok",1,0)</f>
        <v>1</v>
      </c>
      <c r="U10" s="270">
        <f t="shared" ref="U10:Z29" si="4">$M10-N10</f>
        <v>0</v>
      </c>
      <c r="V10" s="270">
        <f t="shared" si="4"/>
        <v>0</v>
      </c>
      <c r="W10" s="270">
        <f t="shared" si="4"/>
        <v>0</v>
      </c>
      <c r="X10" s="270">
        <f t="shared" si="4"/>
        <v>0</v>
      </c>
      <c r="Y10" s="270">
        <f t="shared" si="4"/>
        <v>0</v>
      </c>
      <c r="Z10" s="270">
        <f t="shared" si="4"/>
        <v>0</v>
      </c>
    </row>
    <row r="11" spans="1:26" ht="13.5" customHeight="1">
      <c r="A11" s="284">
        <v>2</v>
      </c>
      <c r="B11" s="285" t="s">
        <v>631</v>
      </c>
      <c r="C11" s="285" t="s">
        <v>631</v>
      </c>
      <c r="D11" s="285" t="s">
        <v>631</v>
      </c>
      <c r="E11" s="285" t="s">
        <v>631</v>
      </c>
      <c r="F11" s="285" t="s">
        <v>631</v>
      </c>
      <c r="G11" s="285" t="s">
        <v>631</v>
      </c>
      <c r="H11" s="285" t="s">
        <v>631</v>
      </c>
      <c r="I11" s="285" t="s">
        <v>631</v>
      </c>
      <c r="J11" s="285" t="s">
        <v>631</v>
      </c>
      <c r="K11" s="286" t="s">
        <v>631</v>
      </c>
      <c r="M11" s="270">
        <f t="shared" si="0"/>
        <v>0</v>
      </c>
      <c r="N11" s="270">
        <f t="shared" si="0"/>
        <v>0</v>
      </c>
      <c r="O11" s="270">
        <f t="shared" si="1"/>
        <v>0</v>
      </c>
      <c r="P11" s="270">
        <f t="shared" si="1"/>
        <v>0</v>
      </c>
      <c r="Q11" s="270">
        <f t="shared" si="2"/>
        <v>0</v>
      </c>
      <c r="R11" s="270">
        <f t="shared" si="2"/>
        <v>0</v>
      </c>
      <c r="S11" s="270">
        <f t="shared" si="3"/>
        <v>0</v>
      </c>
      <c r="U11" s="270">
        <f t="shared" si="4"/>
        <v>0</v>
      </c>
      <c r="V11" s="270">
        <f t="shared" si="4"/>
        <v>0</v>
      </c>
      <c r="W11" s="270">
        <f t="shared" si="4"/>
        <v>0</v>
      </c>
      <c r="X11" s="270">
        <f t="shared" si="4"/>
        <v>0</v>
      </c>
      <c r="Y11" s="270">
        <f t="shared" si="4"/>
        <v>0</v>
      </c>
      <c r="Z11" s="270">
        <f t="shared" si="4"/>
        <v>0</v>
      </c>
    </row>
    <row r="12" spans="1:26" ht="13.5" customHeight="1">
      <c r="A12" s="284">
        <v>3</v>
      </c>
      <c r="B12" s="285" t="s">
        <v>630</v>
      </c>
      <c r="C12" s="285" t="s">
        <v>630</v>
      </c>
      <c r="D12" s="285" t="s">
        <v>630</v>
      </c>
      <c r="E12" s="285" t="s">
        <v>630</v>
      </c>
      <c r="F12" s="285" t="s">
        <v>630</v>
      </c>
      <c r="G12" s="285" t="s">
        <v>630</v>
      </c>
      <c r="H12" s="285" t="s">
        <v>630</v>
      </c>
      <c r="I12" s="285" t="s">
        <v>630</v>
      </c>
      <c r="J12" s="285" t="s">
        <v>630</v>
      </c>
      <c r="K12" s="286" t="s">
        <v>630</v>
      </c>
      <c r="M12" s="270">
        <f t="shared" si="0"/>
        <v>1</v>
      </c>
      <c r="N12" s="270">
        <f t="shared" si="0"/>
        <v>1</v>
      </c>
      <c r="O12" s="270">
        <f t="shared" si="1"/>
        <v>1</v>
      </c>
      <c r="P12" s="270">
        <f t="shared" si="1"/>
        <v>1</v>
      </c>
      <c r="Q12" s="270">
        <f t="shared" si="2"/>
        <v>1</v>
      </c>
      <c r="R12" s="270">
        <f t="shared" si="2"/>
        <v>1</v>
      </c>
      <c r="S12" s="270">
        <f t="shared" si="3"/>
        <v>1</v>
      </c>
      <c r="U12" s="270">
        <f t="shared" si="4"/>
        <v>0</v>
      </c>
      <c r="V12" s="270">
        <f t="shared" si="4"/>
        <v>0</v>
      </c>
      <c r="W12" s="270">
        <f t="shared" si="4"/>
        <v>0</v>
      </c>
      <c r="X12" s="270">
        <f t="shared" si="4"/>
        <v>0</v>
      </c>
      <c r="Y12" s="270">
        <f t="shared" si="4"/>
        <v>0</v>
      </c>
      <c r="Z12" s="270">
        <f t="shared" si="4"/>
        <v>0</v>
      </c>
    </row>
    <row r="13" spans="1:26" ht="13.5" customHeight="1">
      <c r="A13" s="284">
        <v>4</v>
      </c>
      <c r="B13" s="285" t="s">
        <v>630</v>
      </c>
      <c r="C13" s="285" t="s">
        <v>630</v>
      </c>
      <c r="D13" s="285" t="s">
        <v>630</v>
      </c>
      <c r="E13" s="285" t="s">
        <v>630</v>
      </c>
      <c r="F13" s="285" t="s">
        <v>630</v>
      </c>
      <c r="G13" s="285" t="s">
        <v>630</v>
      </c>
      <c r="H13" s="285" t="s">
        <v>630</v>
      </c>
      <c r="I13" s="285" t="s">
        <v>630</v>
      </c>
      <c r="J13" s="285" t="s">
        <v>630</v>
      </c>
      <c r="K13" s="286" t="s">
        <v>630</v>
      </c>
      <c r="M13" s="270">
        <f t="shared" si="0"/>
        <v>1</v>
      </c>
      <c r="N13" s="270">
        <f t="shared" si="0"/>
        <v>1</v>
      </c>
      <c r="O13" s="270">
        <f t="shared" si="1"/>
        <v>1</v>
      </c>
      <c r="P13" s="270">
        <f t="shared" si="1"/>
        <v>1</v>
      </c>
      <c r="Q13" s="270">
        <f t="shared" si="2"/>
        <v>1</v>
      </c>
      <c r="R13" s="270">
        <f t="shared" si="2"/>
        <v>1</v>
      </c>
      <c r="S13" s="270">
        <f t="shared" si="3"/>
        <v>1</v>
      </c>
      <c r="U13" s="270">
        <f t="shared" si="4"/>
        <v>0</v>
      </c>
      <c r="V13" s="270">
        <f t="shared" si="4"/>
        <v>0</v>
      </c>
      <c r="W13" s="270">
        <f t="shared" si="4"/>
        <v>0</v>
      </c>
      <c r="X13" s="270">
        <f t="shared" si="4"/>
        <v>0</v>
      </c>
      <c r="Y13" s="270">
        <f t="shared" si="4"/>
        <v>0</v>
      </c>
      <c r="Z13" s="270">
        <f t="shared" si="4"/>
        <v>0</v>
      </c>
    </row>
    <row r="14" spans="1:26" ht="13.5" customHeight="1">
      <c r="A14" s="284">
        <v>5</v>
      </c>
      <c r="B14" s="285" t="s">
        <v>630</v>
      </c>
      <c r="C14" s="285" t="s">
        <v>630</v>
      </c>
      <c r="D14" s="285" t="s">
        <v>630</v>
      </c>
      <c r="E14" s="285" t="s">
        <v>630</v>
      </c>
      <c r="F14" s="285" t="s">
        <v>630</v>
      </c>
      <c r="G14" s="285" t="s">
        <v>630</v>
      </c>
      <c r="H14" s="285" t="s">
        <v>630</v>
      </c>
      <c r="I14" s="285" t="s">
        <v>630</v>
      </c>
      <c r="J14" s="285" t="s">
        <v>630</v>
      </c>
      <c r="K14" s="286" t="s">
        <v>630</v>
      </c>
      <c r="M14" s="270">
        <f t="shared" si="0"/>
        <v>1</v>
      </c>
      <c r="N14" s="270">
        <f t="shared" si="0"/>
        <v>1</v>
      </c>
      <c r="O14" s="270">
        <f t="shared" si="1"/>
        <v>1</v>
      </c>
      <c r="P14" s="270">
        <f t="shared" si="1"/>
        <v>1</v>
      </c>
      <c r="Q14" s="270">
        <f t="shared" si="2"/>
        <v>1</v>
      </c>
      <c r="R14" s="270">
        <f t="shared" si="2"/>
        <v>1</v>
      </c>
      <c r="S14" s="270">
        <f t="shared" si="3"/>
        <v>1</v>
      </c>
      <c r="U14" s="270">
        <f t="shared" si="4"/>
        <v>0</v>
      </c>
      <c r="V14" s="270">
        <f t="shared" si="4"/>
        <v>0</v>
      </c>
      <c r="W14" s="270">
        <f t="shared" si="4"/>
        <v>0</v>
      </c>
      <c r="X14" s="270">
        <f t="shared" si="4"/>
        <v>0</v>
      </c>
      <c r="Y14" s="270">
        <f t="shared" si="4"/>
        <v>0</v>
      </c>
      <c r="Z14" s="270">
        <f t="shared" si="4"/>
        <v>0</v>
      </c>
    </row>
    <row r="15" spans="1:26" ht="13.5" customHeight="1">
      <c r="A15" s="284">
        <v>6</v>
      </c>
      <c r="B15" s="285" t="s">
        <v>630</v>
      </c>
      <c r="C15" s="285" t="s">
        <v>630</v>
      </c>
      <c r="D15" s="285" t="s">
        <v>630</v>
      </c>
      <c r="E15" s="285" t="s">
        <v>630</v>
      </c>
      <c r="F15" s="285" t="s">
        <v>630</v>
      </c>
      <c r="G15" s="285" t="s">
        <v>630</v>
      </c>
      <c r="H15" s="285" t="s">
        <v>630</v>
      </c>
      <c r="I15" s="285" t="s">
        <v>630</v>
      </c>
      <c r="J15" s="285" t="s">
        <v>630</v>
      </c>
      <c r="K15" s="286" t="s">
        <v>630</v>
      </c>
      <c r="M15" s="270">
        <f t="shared" si="0"/>
        <v>1</v>
      </c>
      <c r="N15" s="270">
        <f t="shared" si="0"/>
        <v>1</v>
      </c>
      <c r="O15" s="270">
        <f t="shared" si="1"/>
        <v>1</v>
      </c>
      <c r="P15" s="270">
        <f t="shared" si="1"/>
        <v>1</v>
      </c>
      <c r="Q15" s="270">
        <f t="shared" si="2"/>
        <v>1</v>
      </c>
      <c r="R15" s="270">
        <f t="shared" si="2"/>
        <v>1</v>
      </c>
      <c r="S15" s="270">
        <f t="shared" si="3"/>
        <v>1</v>
      </c>
      <c r="U15" s="270">
        <f t="shared" si="4"/>
        <v>0</v>
      </c>
      <c r="V15" s="270">
        <f t="shared" si="4"/>
        <v>0</v>
      </c>
      <c r="W15" s="270">
        <f t="shared" si="4"/>
        <v>0</v>
      </c>
      <c r="X15" s="270">
        <f t="shared" si="4"/>
        <v>0</v>
      </c>
      <c r="Y15" s="270">
        <f t="shared" si="4"/>
        <v>0</v>
      </c>
      <c r="Z15" s="270">
        <f t="shared" si="4"/>
        <v>0</v>
      </c>
    </row>
    <row r="16" spans="1:26" ht="13.5" customHeight="1">
      <c r="A16" s="284">
        <v>7</v>
      </c>
      <c r="B16" s="285" t="s">
        <v>631</v>
      </c>
      <c r="C16" s="285" t="s">
        <v>631</v>
      </c>
      <c r="D16" s="285" t="s">
        <v>631</v>
      </c>
      <c r="E16" s="285" t="s">
        <v>631</v>
      </c>
      <c r="F16" s="285" t="s">
        <v>631</v>
      </c>
      <c r="G16" s="285" t="s">
        <v>631</v>
      </c>
      <c r="H16" s="285" t="s">
        <v>631</v>
      </c>
      <c r="I16" s="285" t="s">
        <v>631</v>
      </c>
      <c r="J16" s="285" t="s">
        <v>631</v>
      </c>
      <c r="K16" s="286" t="s">
        <v>631</v>
      </c>
      <c r="M16" s="270">
        <f t="shared" si="0"/>
        <v>0</v>
      </c>
      <c r="N16" s="270">
        <f t="shared" si="0"/>
        <v>0</v>
      </c>
      <c r="O16" s="270">
        <f t="shared" si="1"/>
        <v>0</v>
      </c>
      <c r="P16" s="270">
        <f t="shared" si="1"/>
        <v>0</v>
      </c>
      <c r="Q16" s="270">
        <f t="shared" si="2"/>
        <v>0</v>
      </c>
      <c r="R16" s="270">
        <f t="shared" si="2"/>
        <v>0</v>
      </c>
      <c r="S16" s="270">
        <f t="shared" si="3"/>
        <v>0</v>
      </c>
      <c r="U16" s="270">
        <f t="shared" si="4"/>
        <v>0</v>
      </c>
      <c r="V16" s="270">
        <f t="shared" si="4"/>
        <v>0</v>
      </c>
      <c r="W16" s="270">
        <f t="shared" si="4"/>
        <v>0</v>
      </c>
      <c r="X16" s="270">
        <f t="shared" si="4"/>
        <v>0</v>
      </c>
      <c r="Y16" s="270">
        <f t="shared" si="4"/>
        <v>0</v>
      </c>
      <c r="Z16" s="270">
        <f t="shared" si="4"/>
        <v>0</v>
      </c>
    </row>
    <row r="17" spans="1:26" ht="13.5" customHeight="1">
      <c r="A17" s="284">
        <v>8</v>
      </c>
      <c r="B17" s="285" t="s">
        <v>630</v>
      </c>
      <c r="C17" s="285" t="s">
        <v>630</v>
      </c>
      <c r="D17" s="285" t="s">
        <v>630</v>
      </c>
      <c r="E17" s="285" t="s">
        <v>630</v>
      </c>
      <c r="F17" s="285" t="s">
        <v>630</v>
      </c>
      <c r="G17" s="285" t="s">
        <v>630</v>
      </c>
      <c r="H17" s="285" t="s">
        <v>630</v>
      </c>
      <c r="I17" s="285" t="s">
        <v>630</v>
      </c>
      <c r="J17" s="285" t="s">
        <v>630</v>
      </c>
      <c r="K17" s="286" t="s">
        <v>630</v>
      </c>
      <c r="M17" s="270">
        <f t="shared" si="0"/>
        <v>1</v>
      </c>
      <c r="N17" s="270">
        <f t="shared" si="0"/>
        <v>1</v>
      </c>
      <c r="O17" s="270">
        <f t="shared" si="1"/>
        <v>1</v>
      </c>
      <c r="P17" s="270">
        <f t="shared" si="1"/>
        <v>1</v>
      </c>
      <c r="Q17" s="270">
        <f t="shared" si="2"/>
        <v>1</v>
      </c>
      <c r="R17" s="270">
        <f t="shared" si="2"/>
        <v>1</v>
      </c>
      <c r="S17" s="270">
        <f t="shared" si="3"/>
        <v>1</v>
      </c>
      <c r="U17" s="270">
        <f t="shared" si="4"/>
        <v>0</v>
      </c>
      <c r="V17" s="270">
        <f t="shared" si="4"/>
        <v>0</v>
      </c>
      <c r="W17" s="270">
        <f t="shared" si="4"/>
        <v>0</v>
      </c>
      <c r="X17" s="270">
        <f t="shared" si="4"/>
        <v>0</v>
      </c>
      <c r="Y17" s="270">
        <f t="shared" si="4"/>
        <v>0</v>
      </c>
      <c r="Z17" s="270">
        <f t="shared" si="4"/>
        <v>0</v>
      </c>
    </row>
    <row r="18" spans="1:26" ht="13.5" customHeight="1">
      <c r="A18" s="284">
        <v>9</v>
      </c>
      <c r="B18" s="285" t="s">
        <v>631</v>
      </c>
      <c r="C18" s="285" t="s">
        <v>631</v>
      </c>
      <c r="D18" s="285" t="s">
        <v>631</v>
      </c>
      <c r="E18" s="285" t="s">
        <v>630</v>
      </c>
      <c r="F18" s="285" t="s">
        <v>631</v>
      </c>
      <c r="G18" s="285" t="s">
        <v>631</v>
      </c>
      <c r="H18" s="285" t="s">
        <v>631</v>
      </c>
      <c r="I18" s="285" t="s">
        <v>631</v>
      </c>
      <c r="J18" s="285" t="s">
        <v>631</v>
      </c>
      <c r="K18" s="286" t="s">
        <v>631</v>
      </c>
      <c r="M18" s="270">
        <f t="shared" si="0"/>
        <v>0</v>
      </c>
      <c r="N18" s="270">
        <f t="shared" si="0"/>
        <v>0</v>
      </c>
      <c r="O18" s="270">
        <f t="shared" si="1"/>
        <v>1</v>
      </c>
      <c r="P18" s="270">
        <f t="shared" si="1"/>
        <v>0</v>
      </c>
      <c r="Q18" s="270">
        <f t="shared" si="2"/>
        <v>0</v>
      </c>
      <c r="R18" s="270">
        <f t="shared" si="2"/>
        <v>0</v>
      </c>
      <c r="S18" s="270">
        <f t="shared" si="3"/>
        <v>0</v>
      </c>
      <c r="U18" s="270">
        <f t="shared" si="4"/>
        <v>0</v>
      </c>
      <c r="V18" s="270">
        <f t="shared" si="4"/>
        <v>-1</v>
      </c>
      <c r="W18" s="270">
        <f t="shared" si="4"/>
        <v>0</v>
      </c>
      <c r="X18" s="270">
        <f t="shared" si="4"/>
        <v>0</v>
      </c>
      <c r="Y18" s="270">
        <f t="shared" si="4"/>
        <v>0</v>
      </c>
      <c r="Z18" s="270">
        <f t="shared" si="4"/>
        <v>0</v>
      </c>
    </row>
    <row r="19" spans="1:26" ht="13.5" customHeight="1">
      <c r="A19" s="284">
        <v>10</v>
      </c>
      <c r="B19" s="285" t="s">
        <v>630</v>
      </c>
      <c r="C19" s="285" t="s">
        <v>630</v>
      </c>
      <c r="D19" s="285" t="s">
        <v>630</v>
      </c>
      <c r="E19" s="285" t="s">
        <v>630</v>
      </c>
      <c r="F19" s="285" t="s">
        <v>630</v>
      </c>
      <c r="G19" s="285" t="s">
        <v>630</v>
      </c>
      <c r="H19" s="285" t="s">
        <v>630</v>
      </c>
      <c r="I19" s="285" t="s">
        <v>630</v>
      </c>
      <c r="J19" s="285" t="s">
        <v>630</v>
      </c>
      <c r="K19" s="286" t="s">
        <v>630</v>
      </c>
      <c r="M19" s="270">
        <f t="shared" si="0"/>
        <v>1</v>
      </c>
      <c r="N19" s="270">
        <f t="shared" si="0"/>
        <v>1</v>
      </c>
      <c r="O19" s="270">
        <f t="shared" si="1"/>
        <v>1</v>
      </c>
      <c r="P19" s="270">
        <f t="shared" si="1"/>
        <v>1</v>
      </c>
      <c r="Q19" s="270">
        <f t="shared" si="2"/>
        <v>1</v>
      </c>
      <c r="R19" s="270">
        <f t="shared" si="2"/>
        <v>1</v>
      </c>
      <c r="S19" s="270">
        <f t="shared" si="3"/>
        <v>1</v>
      </c>
      <c r="U19" s="270">
        <f t="shared" si="4"/>
        <v>0</v>
      </c>
      <c r="V19" s="270">
        <f t="shared" si="4"/>
        <v>0</v>
      </c>
      <c r="W19" s="270">
        <f t="shared" si="4"/>
        <v>0</v>
      </c>
      <c r="X19" s="270">
        <f t="shared" si="4"/>
        <v>0</v>
      </c>
      <c r="Y19" s="270">
        <f t="shared" si="4"/>
        <v>0</v>
      </c>
      <c r="Z19" s="270">
        <f t="shared" si="4"/>
        <v>0</v>
      </c>
    </row>
    <row r="20" spans="1:26" ht="13.5" customHeight="1">
      <c r="A20" s="284">
        <v>11</v>
      </c>
      <c r="B20" s="285" t="s">
        <v>630</v>
      </c>
      <c r="C20" s="285" t="s">
        <v>630</v>
      </c>
      <c r="D20" s="285" t="s">
        <v>630</v>
      </c>
      <c r="E20" s="285" t="s">
        <v>630</v>
      </c>
      <c r="F20" s="285" t="s">
        <v>630</v>
      </c>
      <c r="G20" s="285" t="s">
        <v>630</v>
      </c>
      <c r="H20" s="285" t="s">
        <v>630</v>
      </c>
      <c r="I20" s="285" t="s">
        <v>630</v>
      </c>
      <c r="J20" s="285" t="s">
        <v>630</v>
      </c>
      <c r="K20" s="286" t="s">
        <v>630</v>
      </c>
      <c r="M20" s="270">
        <f t="shared" si="0"/>
        <v>1</v>
      </c>
      <c r="N20" s="270">
        <f t="shared" si="0"/>
        <v>1</v>
      </c>
      <c r="O20" s="270">
        <f t="shared" si="1"/>
        <v>1</v>
      </c>
      <c r="P20" s="270">
        <f t="shared" si="1"/>
        <v>1</v>
      </c>
      <c r="Q20" s="270">
        <f t="shared" si="2"/>
        <v>1</v>
      </c>
      <c r="R20" s="270">
        <f t="shared" si="2"/>
        <v>1</v>
      </c>
      <c r="S20" s="270">
        <f t="shared" si="3"/>
        <v>1</v>
      </c>
      <c r="U20" s="270">
        <f t="shared" si="4"/>
        <v>0</v>
      </c>
      <c r="V20" s="270">
        <f t="shared" si="4"/>
        <v>0</v>
      </c>
      <c r="W20" s="270">
        <f t="shared" si="4"/>
        <v>0</v>
      </c>
      <c r="X20" s="270">
        <f t="shared" si="4"/>
        <v>0</v>
      </c>
      <c r="Y20" s="270">
        <f t="shared" si="4"/>
        <v>0</v>
      </c>
      <c r="Z20" s="270">
        <f t="shared" si="4"/>
        <v>0</v>
      </c>
    </row>
    <row r="21" spans="1:26" ht="13.5" customHeight="1">
      <c r="A21" s="284">
        <v>12</v>
      </c>
      <c r="B21" s="285" t="s">
        <v>630</v>
      </c>
      <c r="C21" s="285" t="s">
        <v>630</v>
      </c>
      <c r="D21" s="285" t="s">
        <v>630</v>
      </c>
      <c r="E21" s="285" t="s">
        <v>630</v>
      </c>
      <c r="F21" s="285" t="s">
        <v>630</v>
      </c>
      <c r="G21" s="285" t="s">
        <v>630</v>
      </c>
      <c r="H21" s="285" t="s">
        <v>630</v>
      </c>
      <c r="I21" s="285" t="s">
        <v>630</v>
      </c>
      <c r="J21" s="285" t="s">
        <v>630</v>
      </c>
      <c r="K21" s="286" t="s">
        <v>630</v>
      </c>
      <c r="M21" s="270">
        <f t="shared" si="0"/>
        <v>1</v>
      </c>
      <c r="N21" s="270">
        <f t="shared" si="0"/>
        <v>1</v>
      </c>
      <c r="O21" s="270">
        <f t="shared" si="1"/>
        <v>1</v>
      </c>
      <c r="P21" s="270">
        <f t="shared" si="1"/>
        <v>1</v>
      </c>
      <c r="Q21" s="270">
        <f t="shared" si="2"/>
        <v>1</v>
      </c>
      <c r="R21" s="270">
        <f t="shared" si="2"/>
        <v>1</v>
      </c>
      <c r="S21" s="270">
        <f t="shared" si="3"/>
        <v>1</v>
      </c>
      <c r="U21" s="270">
        <f t="shared" si="4"/>
        <v>0</v>
      </c>
      <c r="V21" s="270">
        <f t="shared" si="4"/>
        <v>0</v>
      </c>
      <c r="W21" s="270">
        <f t="shared" si="4"/>
        <v>0</v>
      </c>
      <c r="X21" s="270">
        <f t="shared" si="4"/>
        <v>0</v>
      </c>
      <c r="Y21" s="270">
        <f t="shared" si="4"/>
        <v>0</v>
      </c>
      <c r="Z21" s="270">
        <f t="shared" si="4"/>
        <v>0</v>
      </c>
    </row>
    <row r="22" spans="1:26" ht="13.5" customHeight="1">
      <c r="A22" s="284">
        <v>13</v>
      </c>
      <c r="B22" s="285" t="s">
        <v>630</v>
      </c>
      <c r="C22" s="285" t="s">
        <v>630</v>
      </c>
      <c r="D22" s="285" t="s">
        <v>630</v>
      </c>
      <c r="E22" s="285" t="s">
        <v>630</v>
      </c>
      <c r="F22" s="285" t="s">
        <v>630</v>
      </c>
      <c r="G22" s="285" t="s">
        <v>630</v>
      </c>
      <c r="H22" s="285" t="s">
        <v>630</v>
      </c>
      <c r="I22" s="285" t="s">
        <v>630</v>
      </c>
      <c r="J22" s="285" t="s">
        <v>630</v>
      </c>
      <c r="K22" s="286" t="s">
        <v>630</v>
      </c>
      <c r="M22" s="270">
        <f t="shared" si="0"/>
        <v>1</v>
      </c>
      <c r="N22" s="270">
        <f t="shared" si="0"/>
        <v>1</v>
      </c>
      <c r="O22" s="270">
        <f t="shared" si="1"/>
        <v>1</v>
      </c>
      <c r="P22" s="270">
        <f t="shared" si="1"/>
        <v>1</v>
      </c>
      <c r="Q22" s="270">
        <f t="shared" si="2"/>
        <v>1</v>
      </c>
      <c r="R22" s="270">
        <f t="shared" si="2"/>
        <v>1</v>
      </c>
      <c r="S22" s="270">
        <f t="shared" si="3"/>
        <v>1</v>
      </c>
      <c r="U22" s="270">
        <f t="shared" si="4"/>
        <v>0</v>
      </c>
      <c r="V22" s="270">
        <f t="shared" si="4"/>
        <v>0</v>
      </c>
      <c r="W22" s="270">
        <f t="shared" si="4"/>
        <v>0</v>
      </c>
      <c r="X22" s="270">
        <f t="shared" si="4"/>
        <v>0</v>
      </c>
      <c r="Y22" s="270">
        <f t="shared" si="4"/>
        <v>0</v>
      </c>
      <c r="Z22" s="270">
        <f t="shared" si="4"/>
        <v>0</v>
      </c>
    </row>
    <row r="23" spans="1:26" ht="13.5" customHeight="1">
      <c r="A23" s="284">
        <v>14</v>
      </c>
      <c r="B23" s="285" t="s">
        <v>630</v>
      </c>
      <c r="C23" s="285" t="s">
        <v>630</v>
      </c>
      <c r="D23" s="285" t="s">
        <v>630</v>
      </c>
      <c r="E23" s="285" t="s">
        <v>631</v>
      </c>
      <c r="F23" s="285" t="s">
        <v>630</v>
      </c>
      <c r="G23" s="285" t="s">
        <v>630</v>
      </c>
      <c r="H23" s="285" t="s">
        <v>630</v>
      </c>
      <c r="I23" s="285" t="s">
        <v>630</v>
      </c>
      <c r="J23" s="285" t="s">
        <v>630</v>
      </c>
      <c r="K23" s="286" t="s">
        <v>630</v>
      </c>
      <c r="M23" s="270">
        <f t="shared" si="0"/>
        <v>1</v>
      </c>
      <c r="N23" s="270">
        <f t="shared" si="0"/>
        <v>1</v>
      </c>
      <c r="O23" s="270">
        <f t="shared" si="1"/>
        <v>0</v>
      </c>
      <c r="P23" s="270">
        <f t="shared" si="1"/>
        <v>1</v>
      </c>
      <c r="Q23" s="270">
        <f t="shared" si="2"/>
        <v>1</v>
      </c>
      <c r="R23" s="270">
        <f t="shared" si="2"/>
        <v>1</v>
      </c>
      <c r="S23" s="270">
        <f t="shared" si="3"/>
        <v>1</v>
      </c>
      <c r="U23" s="270">
        <f t="shared" si="4"/>
        <v>0</v>
      </c>
      <c r="V23" s="270">
        <f t="shared" si="4"/>
        <v>1</v>
      </c>
      <c r="W23" s="270">
        <f t="shared" si="4"/>
        <v>0</v>
      </c>
      <c r="X23" s="270">
        <f t="shared" si="4"/>
        <v>0</v>
      </c>
      <c r="Y23" s="270">
        <f t="shared" si="4"/>
        <v>0</v>
      </c>
      <c r="Z23" s="270">
        <f t="shared" si="4"/>
        <v>0</v>
      </c>
    </row>
    <row r="24" spans="1:26" ht="13.5" customHeight="1">
      <c r="A24" s="284">
        <v>15</v>
      </c>
      <c r="B24" s="285" t="s">
        <v>630</v>
      </c>
      <c r="C24" s="285" t="s">
        <v>630</v>
      </c>
      <c r="D24" s="285" t="s">
        <v>630</v>
      </c>
      <c r="E24" s="285" t="s">
        <v>630</v>
      </c>
      <c r="F24" s="285" t="s">
        <v>630</v>
      </c>
      <c r="G24" s="285" t="s">
        <v>630</v>
      </c>
      <c r="H24" s="285" t="s">
        <v>630</v>
      </c>
      <c r="I24" s="285" t="s">
        <v>630</v>
      </c>
      <c r="J24" s="285" t="s">
        <v>630</v>
      </c>
      <c r="K24" s="286" t="s">
        <v>630</v>
      </c>
      <c r="M24" s="270">
        <f t="shared" si="0"/>
        <v>1</v>
      </c>
      <c r="N24" s="270">
        <f t="shared" si="0"/>
        <v>1</v>
      </c>
      <c r="O24" s="270">
        <f t="shared" si="1"/>
        <v>1</v>
      </c>
      <c r="P24" s="270">
        <f t="shared" si="1"/>
        <v>1</v>
      </c>
      <c r="Q24" s="270">
        <f t="shared" si="2"/>
        <v>1</v>
      </c>
      <c r="R24" s="270">
        <f t="shared" si="2"/>
        <v>1</v>
      </c>
      <c r="S24" s="270">
        <f t="shared" si="3"/>
        <v>1</v>
      </c>
      <c r="U24" s="270">
        <f t="shared" si="4"/>
        <v>0</v>
      </c>
      <c r="V24" s="270">
        <f t="shared" si="4"/>
        <v>0</v>
      </c>
      <c r="W24" s="270">
        <f t="shared" si="4"/>
        <v>0</v>
      </c>
      <c r="X24" s="270">
        <f t="shared" si="4"/>
        <v>0</v>
      </c>
      <c r="Y24" s="270">
        <f t="shared" si="4"/>
        <v>0</v>
      </c>
      <c r="Z24" s="270">
        <f t="shared" si="4"/>
        <v>0</v>
      </c>
    </row>
    <row r="25" spans="1:26" ht="13.5" customHeight="1">
      <c r="A25" s="284">
        <v>16</v>
      </c>
      <c r="B25" s="285" t="s">
        <v>631</v>
      </c>
      <c r="C25" s="285" t="s">
        <v>631</v>
      </c>
      <c r="D25" s="285" t="s">
        <v>631</v>
      </c>
      <c r="E25" s="285" t="s">
        <v>631</v>
      </c>
      <c r="F25" s="285" t="s">
        <v>631</v>
      </c>
      <c r="G25" s="285" t="s">
        <v>631</v>
      </c>
      <c r="H25" s="285" t="s">
        <v>630</v>
      </c>
      <c r="I25" s="285" t="s">
        <v>631</v>
      </c>
      <c r="J25" s="285" t="s">
        <v>631</v>
      </c>
      <c r="K25" s="286" t="s">
        <v>631</v>
      </c>
      <c r="M25" s="270">
        <f t="shared" si="0"/>
        <v>0</v>
      </c>
      <c r="N25" s="270">
        <f t="shared" si="0"/>
        <v>0</v>
      </c>
      <c r="O25" s="270">
        <f t="shared" si="1"/>
        <v>0</v>
      </c>
      <c r="P25" s="270">
        <f t="shared" si="1"/>
        <v>0</v>
      </c>
      <c r="Q25" s="270">
        <f t="shared" si="2"/>
        <v>1</v>
      </c>
      <c r="R25" s="270">
        <f t="shared" si="2"/>
        <v>0</v>
      </c>
      <c r="S25" s="270">
        <f t="shared" si="3"/>
        <v>0</v>
      </c>
      <c r="U25" s="270">
        <f t="shared" si="4"/>
        <v>0</v>
      </c>
      <c r="V25" s="270">
        <f t="shared" si="4"/>
        <v>0</v>
      </c>
      <c r="W25" s="270">
        <f t="shared" si="4"/>
        <v>0</v>
      </c>
      <c r="X25" s="270">
        <f t="shared" si="4"/>
        <v>-1</v>
      </c>
      <c r="Y25" s="270">
        <f t="shared" si="4"/>
        <v>0</v>
      </c>
      <c r="Z25" s="270">
        <f t="shared" si="4"/>
        <v>0</v>
      </c>
    </row>
    <row r="26" spans="1:26" ht="13.5" customHeight="1">
      <c r="A26" s="284">
        <v>17</v>
      </c>
      <c r="B26" s="285" t="s">
        <v>630</v>
      </c>
      <c r="C26" s="285" t="s">
        <v>630</v>
      </c>
      <c r="D26" s="285" t="s">
        <v>630</v>
      </c>
      <c r="E26" s="285" t="s">
        <v>630</v>
      </c>
      <c r="F26" s="285" t="s">
        <v>630</v>
      </c>
      <c r="G26" s="285" t="s">
        <v>630</v>
      </c>
      <c r="H26" s="285" t="s">
        <v>630</v>
      </c>
      <c r="I26" s="285" t="s">
        <v>630</v>
      </c>
      <c r="J26" s="285" t="s">
        <v>630</v>
      </c>
      <c r="K26" s="286" t="s">
        <v>630</v>
      </c>
      <c r="M26" s="270">
        <f t="shared" si="0"/>
        <v>1</v>
      </c>
      <c r="N26" s="270">
        <f t="shared" si="0"/>
        <v>1</v>
      </c>
      <c r="O26" s="270">
        <f t="shared" si="1"/>
        <v>1</v>
      </c>
      <c r="P26" s="270">
        <f t="shared" si="1"/>
        <v>1</v>
      </c>
      <c r="Q26" s="270">
        <f t="shared" si="2"/>
        <v>1</v>
      </c>
      <c r="R26" s="270">
        <f t="shared" si="2"/>
        <v>1</v>
      </c>
      <c r="S26" s="270">
        <f t="shared" si="3"/>
        <v>1</v>
      </c>
      <c r="U26" s="270">
        <f t="shared" si="4"/>
        <v>0</v>
      </c>
      <c r="V26" s="270">
        <f t="shared" si="4"/>
        <v>0</v>
      </c>
      <c r="W26" s="270">
        <f t="shared" si="4"/>
        <v>0</v>
      </c>
      <c r="X26" s="270">
        <f t="shared" si="4"/>
        <v>0</v>
      </c>
      <c r="Y26" s="270">
        <f t="shared" si="4"/>
        <v>0</v>
      </c>
      <c r="Z26" s="270">
        <f t="shared" si="4"/>
        <v>0</v>
      </c>
    </row>
    <row r="27" spans="1:26" ht="13.5" customHeight="1">
      <c r="A27" s="284">
        <v>18</v>
      </c>
      <c r="B27" s="285" t="s">
        <v>630</v>
      </c>
      <c r="C27" s="285" t="s">
        <v>630</v>
      </c>
      <c r="D27" s="285" t="s">
        <v>630</v>
      </c>
      <c r="E27" s="285" t="s">
        <v>630</v>
      </c>
      <c r="F27" s="285" t="s">
        <v>630</v>
      </c>
      <c r="G27" s="285" t="s">
        <v>630</v>
      </c>
      <c r="H27" s="285" t="s">
        <v>630</v>
      </c>
      <c r="I27" s="285" t="s">
        <v>630</v>
      </c>
      <c r="J27" s="285" t="s">
        <v>630</v>
      </c>
      <c r="K27" s="286" t="s">
        <v>630</v>
      </c>
      <c r="M27" s="270">
        <f t="shared" si="0"/>
        <v>1</v>
      </c>
      <c r="N27" s="270">
        <f t="shared" si="0"/>
        <v>1</v>
      </c>
      <c r="O27" s="270">
        <f t="shared" si="1"/>
        <v>1</v>
      </c>
      <c r="P27" s="270">
        <f t="shared" si="1"/>
        <v>1</v>
      </c>
      <c r="Q27" s="270">
        <f t="shared" si="2"/>
        <v>1</v>
      </c>
      <c r="R27" s="270">
        <f t="shared" si="2"/>
        <v>1</v>
      </c>
      <c r="S27" s="270">
        <f t="shared" si="3"/>
        <v>1</v>
      </c>
      <c r="U27" s="270">
        <f t="shared" si="4"/>
        <v>0</v>
      </c>
      <c r="V27" s="270">
        <f t="shared" si="4"/>
        <v>0</v>
      </c>
      <c r="W27" s="270">
        <f t="shared" si="4"/>
        <v>0</v>
      </c>
      <c r="X27" s="270">
        <f t="shared" si="4"/>
        <v>0</v>
      </c>
      <c r="Y27" s="270">
        <f t="shared" si="4"/>
        <v>0</v>
      </c>
      <c r="Z27" s="270">
        <f t="shared" si="4"/>
        <v>0</v>
      </c>
    </row>
    <row r="28" spans="1:26" ht="13.5" customHeight="1">
      <c r="A28" s="284">
        <v>19</v>
      </c>
      <c r="B28" s="285" t="s">
        <v>630</v>
      </c>
      <c r="C28" s="285" t="s">
        <v>630</v>
      </c>
      <c r="D28" s="285" t="s">
        <v>630</v>
      </c>
      <c r="E28" s="285" t="s">
        <v>630</v>
      </c>
      <c r="F28" s="285" t="s">
        <v>630</v>
      </c>
      <c r="G28" s="285" t="s">
        <v>630</v>
      </c>
      <c r="H28" s="285" t="s">
        <v>630</v>
      </c>
      <c r="I28" s="285" t="s">
        <v>630</v>
      </c>
      <c r="J28" s="285" t="s">
        <v>630</v>
      </c>
      <c r="K28" s="286" t="s">
        <v>630</v>
      </c>
      <c r="M28" s="270">
        <f t="shared" si="0"/>
        <v>1</v>
      </c>
      <c r="N28" s="270">
        <f t="shared" si="0"/>
        <v>1</v>
      </c>
      <c r="O28" s="270">
        <f t="shared" si="1"/>
        <v>1</v>
      </c>
      <c r="P28" s="270">
        <f t="shared" si="1"/>
        <v>1</v>
      </c>
      <c r="Q28" s="270">
        <f t="shared" si="2"/>
        <v>1</v>
      </c>
      <c r="R28" s="270">
        <f t="shared" si="2"/>
        <v>1</v>
      </c>
      <c r="S28" s="270">
        <f t="shared" si="3"/>
        <v>1</v>
      </c>
      <c r="U28" s="270">
        <f t="shared" si="4"/>
        <v>0</v>
      </c>
      <c r="V28" s="270">
        <f t="shared" si="4"/>
        <v>0</v>
      </c>
      <c r="W28" s="270">
        <f t="shared" si="4"/>
        <v>0</v>
      </c>
      <c r="X28" s="270">
        <f t="shared" si="4"/>
        <v>0</v>
      </c>
      <c r="Y28" s="270">
        <f t="shared" si="4"/>
        <v>0</v>
      </c>
      <c r="Z28" s="270">
        <f t="shared" si="4"/>
        <v>0</v>
      </c>
    </row>
    <row r="29" spans="1:26" ht="13.5" customHeight="1">
      <c r="A29" s="284">
        <v>20</v>
      </c>
      <c r="B29" s="285" t="s">
        <v>630</v>
      </c>
      <c r="C29" s="285" t="s">
        <v>630</v>
      </c>
      <c r="D29" s="285" t="s">
        <v>630</v>
      </c>
      <c r="E29" s="285" t="s">
        <v>630</v>
      </c>
      <c r="F29" s="285" t="s">
        <v>630</v>
      </c>
      <c r="G29" s="285" t="s">
        <v>630</v>
      </c>
      <c r="H29" s="285" t="s">
        <v>630</v>
      </c>
      <c r="I29" s="285" t="s">
        <v>630</v>
      </c>
      <c r="J29" s="285" t="s">
        <v>630</v>
      </c>
      <c r="K29" s="286" t="s">
        <v>630</v>
      </c>
      <c r="M29" s="270">
        <f t="shared" si="0"/>
        <v>1</v>
      </c>
      <c r="N29" s="270">
        <f t="shared" si="0"/>
        <v>1</v>
      </c>
      <c r="O29" s="270">
        <f t="shared" si="1"/>
        <v>1</v>
      </c>
      <c r="P29" s="270">
        <f t="shared" si="1"/>
        <v>1</v>
      </c>
      <c r="Q29" s="270">
        <f t="shared" si="2"/>
        <v>1</v>
      </c>
      <c r="R29" s="270">
        <f t="shared" si="2"/>
        <v>1</v>
      </c>
      <c r="S29" s="270">
        <f t="shared" si="3"/>
        <v>1</v>
      </c>
      <c r="U29" s="270">
        <f t="shared" si="4"/>
        <v>0</v>
      </c>
      <c r="V29" s="270">
        <f t="shared" si="4"/>
        <v>0</v>
      </c>
      <c r="W29" s="270">
        <f t="shared" si="4"/>
        <v>0</v>
      </c>
      <c r="X29" s="270">
        <f t="shared" si="4"/>
        <v>0</v>
      </c>
      <c r="Y29" s="270">
        <f t="shared" si="4"/>
        <v>0</v>
      </c>
      <c r="Z29" s="270">
        <f t="shared" si="4"/>
        <v>0</v>
      </c>
    </row>
    <row r="30" spans="1:26" ht="11.25" customHeight="1">
      <c r="A30" s="825"/>
      <c r="B30" s="826"/>
      <c r="C30" s="826"/>
      <c r="D30" s="826"/>
      <c r="E30" s="826"/>
      <c r="F30" s="826"/>
      <c r="G30" s="826"/>
      <c r="H30" s="826"/>
      <c r="I30" s="826"/>
      <c r="J30" s="826"/>
      <c r="K30" s="827"/>
    </row>
    <row r="31" spans="1:26" ht="16.5" customHeight="1">
      <c r="A31" s="823" t="s">
        <v>632</v>
      </c>
      <c r="B31" s="824"/>
      <c r="C31" s="287">
        <v>20</v>
      </c>
      <c r="D31" s="287">
        <v>20</v>
      </c>
      <c r="E31" s="287">
        <v>20</v>
      </c>
      <c r="F31" s="287">
        <v>20</v>
      </c>
      <c r="G31" s="287">
        <v>20</v>
      </c>
      <c r="H31" s="287">
        <v>20</v>
      </c>
      <c r="I31" s="287">
        <v>20</v>
      </c>
      <c r="J31" s="287">
        <v>20</v>
      </c>
      <c r="K31" s="288">
        <v>20</v>
      </c>
    </row>
    <row r="32" spans="1:26" ht="16.5" customHeight="1">
      <c r="A32" s="823" t="s">
        <v>633</v>
      </c>
      <c r="B32" s="824"/>
      <c r="C32" s="287">
        <f t="shared" ref="C32:K32" si="5">COUNTIF(C10:C29,$M8)</f>
        <v>16</v>
      </c>
      <c r="D32" s="287">
        <f t="shared" si="5"/>
        <v>16</v>
      </c>
      <c r="E32" s="287">
        <f t="shared" si="5"/>
        <v>16</v>
      </c>
      <c r="F32" s="287">
        <f t="shared" si="5"/>
        <v>16</v>
      </c>
      <c r="G32" s="287">
        <f t="shared" si="5"/>
        <v>16</v>
      </c>
      <c r="H32" s="287">
        <f t="shared" si="5"/>
        <v>17</v>
      </c>
      <c r="I32" s="287">
        <f t="shared" si="5"/>
        <v>16</v>
      </c>
      <c r="J32" s="287">
        <f t="shared" si="5"/>
        <v>16</v>
      </c>
      <c r="K32" s="288">
        <f t="shared" si="5"/>
        <v>16</v>
      </c>
    </row>
    <row r="33" spans="1:11" ht="16.5" customHeight="1">
      <c r="A33" s="823" t="s">
        <v>634</v>
      </c>
      <c r="B33" s="824"/>
      <c r="C33" s="287">
        <f t="shared" ref="C33:K33" si="6">COUNTIF(C10:C29,$N8)</f>
        <v>4</v>
      </c>
      <c r="D33" s="287">
        <f t="shared" si="6"/>
        <v>4</v>
      </c>
      <c r="E33" s="287">
        <f t="shared" si="6"/>
        <v>4</v>
      </c>
      <c r="F33" s="287">
        <f t="shared" si="6"/>
        <v>4</v>
      </c>
      <c r="G33" s="287">
        <f t="shared" si="6"/>
        <v>4</v>
      </c>
      <c r="H33" s="287">
        <f t="shared" si="6"/>
        <v>3</v>
      </c>
      <c r="I33" s="287">
        <f t="shared" si="6"/>
        <v>4</v>
      </c>
      <c r="J33" s="287">
        <f t="shared" si="6"/>
        <v>4</v>
      </c>
      <c r="K33" s="288">
        <f t="shared" si="6"/>
        <v>4</v>
      </c>
    </row>
    <row r="34" spans="1:11" ht="16.5" customHeight="1">
      <c r="A34" s="822" t="s">
        <v>635</v>
      </c>
      <c r="B34" s="799"/>
      <c r="C34" s="282">
        <f>COUNTIF(U10:U29,-1)</f>
        <v>0</v>
      </c>
      <c r="D34" s="282">
        <f>COUNTIF(V10:V29,-1)</f>
        <v>1</v>
      </c>
      <c r="E34" s="282">
        <f>COUNTIF(V10:V29,-1)</f>
        <v>1</v>
      </c>
      <c r="F34" s="282">
        <f>COUNTIF(W10:W29,-1)</f>
        <v>0</v>
      </c>
      <c r="G34" s="282">
        <v>0</v>
      </c>
      <c r="H34" s="282">
        <v>0</v>
      </c>
      <c r="I34" s="282">
        <f>COUNTIF(Y10:Y29,-1)</f>
        <v>0</v>
      </c>
      <c r="J34" s="282">
        <f>COUNTIF(Y10:Y29,-1)</f>
        <v>0</v>
      </c>
      <c r="K34" s="283">
        <f>COUNTIF(Z10:Z29,-1)</f>
        <v>0</v>
      </c>
    </row>
    <row r="35" spans="1:11" ht="16.5" customHeight="1">
      <c r="A35" s="823" t="s">
        <v>636</v>
      </c>
      <c r="B35" s="824"/>
      <c r="C35" s="282">
        <f>COUNTIF(T10:T29,1)</f>
        <v>0</v>
      </c>
      <c r="D35" s="282">
        <f>COUNTIF(U10:U29,1)</f>
        <v>0</v>
      </c>
      <c r="E35" s="282">
        <f>COUNTIF(V10:V29,1)</f>
        <v>1</v>
      </c>
      <c r="F35" s="282">
        <f>COUNTIF(W10:W29,1)</f>
        <v>0</v>
      </c>
      <c r="G35" s="282">
        <f>COUNTIF(X10:X29,1)</f>
        <v>0</v>
      </c>
      <c r="H35" s="282">
        <f>COUNTIF(V10:V29,1)</f>
        <v>1</v>
      </c>
      <c r="I35" s="282">
        <f>COUNTIF(Z10:Z29,1)</f>
        <v>0</v>
      </c>
      <c r="J35" s="282">
        <f>COUNTIF(AA10:AA29,1)</f>
        <v>0</v>
      </c>
      <c r="K35" s="283">
        <f>COUNTIF(AB10:AB29,1)</f>
        <v>0</v>
      </c>
    </row>
    <row r="36" spans="1:11" ht="16.5" customHeight="1">
      <c r="A36" s="822" t="s">
        <v>637</v>
      </c>
      <c r="B36" s="800"/>
      <c r="C36" s="282">
        <f>COUNTIF(U10:U29,0)</f>
        <v>20</v>
      </c>
      <c r="D36" s="282">
        <v>20</v>
      </c>
      <c r="E36" s="282">
        <f>COUNTIF(V10:V29,0)</f>
        <v>18</v>
      </c>
      <c r="F36" s="282">
        <f>COUNTIF(W10:W29,0)</f>
        <v>20</v>
      </c>
      <c r="G36" s="282">
        <f>COUNTIF(V10:V29,0)</f>
        <v>18</v>
      </c>
      <c r="H36" s="282">
        <f>COUNTIF(V10:V29,0)</f>
        <v>18</v>
      </c>
      <c r="I36" s="282">
        <f>COUNTIF(Y10:Y29,0)</f>
        <v>20</v>
      </c>
      <c r="J36" s="282">
        <f>COUNTIF(Y10:Y29,0)</f>
        <v>20</v>
      </c>
      <c r="K36" s="283">
        <f>COUNTIF(Z10:Z29,0)</f>
        <v>20</v>
      </c>
    </row>
    <row r="37" spans="1:11" ht="16.5" customHeight="1">
      <c r="A37" s="825"/>
      <c r="B37" s="826"/>
      <c r="C37" s="826"/>
      <c r="D37" s="826"/>
      <c r="E37" s="826"/>
      <c r="F37" s="826"/>
      <c r="G37" s="826"/>
      <c r="H37" s="826"/>
      <c r="I37" s="826"/>
      <c r="J37" s="826"/>
      <c r="K37" s="827"/>
    </row>
    <row r="38" spans="1:11" ht="15" customHeight="1">
      <c r="A38" s="814" t="s">
        <v>638</v>
      </c>
      <c r="B38" s="815"/>
      <c r="C38" s="289">
        <f t="shared" ref="C38:K38" si="7">C36/C31</f>
        <v>1</v>
      </c>
      <c r="D38" s="289">
        <f t="shared" si="7"/>
        <v>1</v>
      </c>
      <c r="E38" s="289">
        <f t="shared" si="7"/>
        <v>0.9</v>
      </c>
      <c r="F38" s="289">
        <f t="shared" si="7"/>
        <v>1</v>
      </c>
      <c r="G38" s="289">
        <f t="shared" si="7"/>
        <v>0.9</v>
      </c>
      <c r="H38" s="289">
        <f t="shared" si="7"/>
        <v>0.9</v>
      </c>
      <c r="I38" s="289">
        <f t="shared" si="7"/>
        <v>1</v>
      </c>
      <c r="J38" s="289">
        <f t="shared" si="7"/>
        <v>1</v>
      </c>
      <c r="K38" s="290">
        <f t="shared" si="7"/>
        <v>1</v>
      </c>
    </row>
    <row r="39" spans="1:11" ht="15" customHeight="1">
      <c r="A39" s="816"/>
      <c r="B39" s="817"/>
      <c r="C39" s="818">
        <f>AVERAGE(C38:E38)</f>
        <v>0.96666666666666667</v>
      </c>
      <c r="D39" s="819"/>
      <c r="E39" s="820"/>
      <c r="F39" s="818">
        <f>AVERAGE(F38:H38)</f>
        <v>0.93333333333333324</v>
      </c>
      <c r="G39" s="819"/>
      <c r="H39" s="820"/>
      <c r="I39" s="818">
        <f>AVERAGE(I38:K38)</f>
        <v>1</v>
      </c>
      <c r="J39" s="819"/>
      <c r="K39" s="821"/>
    </row>
    <row r="40" spans="1:11" ht="15" customHeight="1">
      <c r="A40" s="814" t="s">
        <v>639</v>
      </c>
      <c r="B40" s="815"/>
      <c r="C40" s="289">
        <f t="shared" ref="C40:K40" si="8">C34/C31</f>
        <v>0</v>
      </c>
      <c r="D40" s="289">
        <f t="shared" si="8"/>
        <v>0.05</v>
      </c>
      <c r="E40" s="289">
        <f t="shared" si="8"/>
        <v>0.05</v>
      </c>
      <c r="F40" s="289">
        <f t="shared" si="8"/>
        <v>0</v>
      </c>
      <c r="G40" s="289">
        <f t="shared" si="8"/>
        <v>0</v>
      </c>
      <c r="H40" s="289">
        <f t="shared" si="8"/>
        <v>0</v>
      </c>
      <c r="I40" s="289">
        <f t="shared" si="8"/>
        <v>0</v>
      </c>
      <c r="J40" s="289">
        <f t="shared" si="8"/>
        <v>0</v>
      </c>
      <c r="K40" s="290">
        <f t="shared" si="8"/>
        <v>0</v>
      </c>
    </row>
    <row r="41" spans="1:11" ht="15" customHeight="1">
      <c r="A41" s="816"/>
      <c r="B41" s="817"/>
      <c r="C41" s="818">
        <f>AVERAGE(C40:E40)</f>
        <v>3.3333333333333333E-2</v>
      </c>
      <c r="D41" s="819"/>
      <c r="E41" s="820"/>
      <c r="F41" s="818">
        <f>AVERAGE(F40:H40)</f>
        <v>0</v>
      </c>
      <c r="G41" s="819"/>
      <c r="H41" s="820"/>
      <c r="I41" s="818">
        <f>AVERAGE(I40:K40)</f>
        <v>0</v>
      </c>
      <c r="J41" s="819"/>
      <c r="K41" s="821"/>
    </row>
    <row r="42" spans="1:11" ht="15" customHeight="1">
      <c r="A42" s="814" t="s">
        <v>640</v>
      </c>
      <c r="B42" s="815"/>
      <c r="C42" s="289">
        <f t="shared" ref="C42:K42" si="9">C35/C31</f>
        <v>0</v>
      </c>
      <c r="D42" s="289">
        <f t="shared" si="9"/>
        <v>0</v>
      </c>
      <c r="E42" s="289">
        <f t="shared" si="9"/>
        <v>0.05</v>
      </c>
      <c r="F42" s="289">
        <f t="shared" si="9"/>
        <v>0</v>
      </c>
      <c r="G42" s="289">
        <f t="shared" si="9"/>
        <v>0</v>
      </c>
      <c r="H42" s="289">
        <f t="shared" si="9"/>
        <v>0.05</v>
      </c>
      <c r="I42" s="289">
        <f t="shared" si="9"/>
        <v>0</v>
      </c>
      <c r="J42" s="289">
        <f t="shared" si="9"/>
        <v>0</v>
      </c>
      <c r="K42" s="290">
        <f t="shared" si="9"/>
        <v>0</v>
      </c>
    </row>
    <row r="43" spans="1:11" ht="15" customHeight="1">
      <c r="A43" s="816"/>
      <c r="B43" s="817"/>
      <c r="C43" s="818">
        <f>AVERAGE(C42:E42)</f>
        <v>1.6666666666666666E-2</v>
      </c>
      <c r="D43" s="819"/>
      <c r="E43" s="820"/>
      <c r="F43" s="818">
        <f>AVERAGE(F42:H42)</f>
        <v>1.6666666666666666E-2</v>
      </c>
      <c r="G43" s="819"/>
      <c r="H43" s="820"/>
      <c r="I43" s="818">
        <f>AVERAGE(I42:K42)</f>
        <v>0</v>
      </c>
      <c r="J43" s="819"/>
      <c r="K43" s="821"/>
    </row>
    <row r="44" spans="1:11" ht="16.5" customHeight="1">
      <c r="A44" s="802" t="s">
        <v>641</v>
      </c>
      <c r="B44" s="803"/>
      <c r="C44" s="803"/>
      <c r="D44" s="803"/>
      <c r="E44" s="803"/>
      <c r="F44" s="803"/>
      <c r="G44" s="803"/>
      <c r="H44" s="803"/>
      <c r="I44" s="803"/>
      <c r="J44" s="803"/>
      <c r="K44" s="804"/>
    </row>
    <row r="45" spans="1:11" ht="16.5" customHeight="1">
      <c r="A45" s="795" t="s">
        <v>642</v>
      </c>
      <c r="B45" s="796"/>
      <c r="C45" s="797"/>
      <c r="D45" s="291"/>
      <c r="E45" s="798" t="s">
        <v>637</v>
      </c>
      <c r="F45" s="799"/>
      <c r="G45" s="282" t="s">
        <v>635</v>
      </c>
      <c r="H45" s="282"/>
      <c r="I45" s="798" t="s">
        <v>643</v>
      </c>
      <c r="J45" s="800"/>
      <c r="K45" s="801"/>
    </row>
    <row r="46" spans="1:11" ht="27.75" customHeight="1">
      <c r="A46" s="795" t="s">
        <v>644</v>
      </c>
      <c r="B46" s="796"/>
      <c r="C46" s="797"/>
      <c r="D46" s="291"/>
      <c r="E46" s="798" t="s">
        <v>645</v>
      </c>
      <c r="F46" s="799"/>
      <c r="G46" s="282" t="s">
        <v>646</v>
      </c>
      <c r="H46" s="282"/>
      <c r="I46" s="798" t="s">
        <v>647</v>
      </c>
      <c r="J46" s="800"/>
      <c r="K46" s="801"/>
    </row>
    <row r="47" spans="1:11" ht="37.5" customHeight="1">
      <c r="A47" s="795" t="s">
        <v>648</v>
      </c>
      <c r="B47" s="796"/>
      <c r="C47" s="797"/>
      <c r="D47" s="291"/>
      <c r="E47" s="798" t="s">
        <v>649</v>
      </c>
      <c r="F47" s="799"/>
      <c r="G47" s="282" t="s">
        <v>647</v>
      </c>
      <c r="H47" s="282"/>
      <c r="I47" s="798" t="s">
        <v>650</v>
      </c>
      <c r="J47" s="800"/>
      <c r="K47" s="801"/>
    </row>
    <row r="48" spans="1:11" ht="27.75" customHeight="1">
      <c r="A48" s="795" t="s">
        <v>651</v>
      </c>
      <c r="B48" s="796"/>
      <c r="C48" s="797"/>
      <c r="D48" s="291"/>
      <c r="E48" s="798" t="s">
        <v>652</v>
      </c>
      <c r="F48" s="799"/>
      <c r="G48" s="282" t="s">
        <v>653</v>
      </c>
      <c r="H48" s="282"/>
      <c r="I48" s="798" t="s">
        <v>654</v>
      </c>
      <c r="J48" s="800"/>
      <c r="K48" s="801"/>
    </row>
    <row r="49" spans="1:11" ht="15" customHeight="1">
      <c r="A49" s="802" t="s">
        <v>655</v>
      </c>
      <c r="B49" s="803"/>
      <c r="C49" s="803"/>
      <c r="D49" s="803"/>
      <c r="E49" s="803"/>
      <c r="F49" s="803"/>
      <c r="G49" s="803"/>
      <c r="H49" s="803"/>
      <c r="I49" s="803"/>
      <c r="J49" s="803"/>
      <c r="K49" s="804"/>
    </row>
    <row r="50" spans="1:11" ht="15" customHeight="1">
      <c r="A50" s="802" t="s">
        <v>638</v>
      </c>
      <c r="B50" s="803"/>
      <c r="C50" s="292">
        <f>AVERAGE(C39:K39)</f>
        <v>0.96666666666666667</v>
      </c>
      <c r="D50" s="293"/>
      <c r="E50" s="805" t="str">
        <f>IF(C50&lt;0.9,"Rejected", IF(C51&gt;0.1,"Rejected", IF(C52&gt;0.1,"Rejected","Accepted")))</f>
        <v>Accepted</v>
      </c>
      <c r="F50" s="806"/>
      <c r="G50" s="806"/>
      <c r="H50" s="806"/>
      <c r="I50" s="806"/>
      <c r="J50" s="806"/>
      <c r="K50" s="807"/>
    </row>
    <row r="51" spans="1:11" ht="15" customHeight="1">
      <c r="A51" s="802" t="s">
        <v>639</v>
      </c>
      <c r="B51" s="803"/>
      <c r="C51" s="294">
        <f>AVERAGE(C41:K41)</f>
        <v>1.1111111111111112E-2</v>
      </c>
      <c r="D51" s="295"/>
      <c r="E51" s="808"/>
      <c r="F51" s="809"/>
      <c r="G51" s="809"/>
      <c r="H51" s="809"/>
      <c r="I51" s="809"/>
      <c r="J51" s="809"/>
      <c r="K51" s="810"/>
    </row>
    <row r="52" spans="1:11" ht="15" customHeight="1">
      <c r="A52" s="802" t="s">
        <v>640</v>
      </c>
      <c r="B52" s="803"/>
      <c r="C52" s="294">
        <f>AVERAGE(C43:K43)</f>
        <v>1.1111111111111112E-2</v>
      </c>
      <c r="D52" s="296"/>
      <c r="E52" s="811"/>
      <c r="F52" s="812"/>
      <c r="G52" s="812"/>
      <c r="H52" s="812"/>
      <c r="I52" s="812"/>
      <c r="J52" s="812"/>
      <c r="K52" s="813"/>
    </row>
    <row r="53" spans="1:11" ht="24" customHeight="1" thickBot="1">
      <c r="A53" s="791" t="s">
        <v>656</v>
      </c>
      <c r="B53" s="792"/>
      <c r="C53" s="793" t="s">
        <v>657</v>
      </c>
      <c r="D53" s="792"/>
      <c r="E53" s="792"/>
      <c r="F53" s="792"/>
      <c r="G53" s="297" t="s">
        <v>128</v>
      </c>
      <c r="H53" s="298"/>
      <c r="I53" s="793" t="s">
        <v>891</v>
      </c>
      <c r="J53" s="792"/>
      <c r="K53" s="794"/>
    </row>
  </sheetData>
  <mergeCells count="62">
    <mergeCell ref="A4:B4"/>
    <mergeCell ref="C4:F4"/>
    <mergeCell ref="A1:B1"/>
    <mergeCell ref="C1:I1"/>
    <mergeCell ref="J1:K1"/>
    <mergeCell ref="A2:K2"/>
    <mergeCell ref="A3:B3"/>
    <mergeCell ref="A5:B5"/>
    <mergeCell ref="A6:B6"/>
    <mergeCell ref="A8:A9"/>
    <mergeCell ref="B8:B9"/>
    <mergeCell ref="C8:E8"/>
    <mergeCell ref="A33:B33"/>
    <mergeCell ref="I8:K8"/>
    <mergeCell ref="O8:Q8"/>
    <mergeCell ref="N9:O9"/>
    <mergeCell ref="P9:Q9"/>
    <mergeCell ref="F8:H8"/>
    <mergeCell ref="W9:X9"/>
    <mergeCell ref="Y9:Z9"/>
    <mergeCell ref="A30:K30"/>
    <mergeCell ref="A31:B31"/>
    <mergeCell ref="A32:B32"/>
    <mergeCell ref="R9:S9"/>
    <mergeCell ref="U9:V9"/>
    <mergeCell ref="A34:B34"/>
    <mergeCell ref="A35:B35"/>
    <mergeCell ref="A36:B36"/>
    <mergeCell ref="A37:K37"/>
    <mergeCell ref="A38:B39"/>
    <mergeCell ref="C39:E39"/>
    <mergeCell ref="F39:H39"/>
    <mergeCell ref="I39:K39"/>
    <mergeCell ref="A40:B41"/>
    <mergeCell ref="C41:E41"/>
    <mergeCell ref="F41:H41"/>
    <mergeCell ref="I41:K41"/>
    <mergeCell ref="A42:B43"/>
    <mergeCell ref="C43:E43"/>
    <mergeCell ref="F43:H43"/>
    <mergeCell ref="I43:K43"/>
    <mergeCell ref="A44:K44"/>
    <mergeCell ref="A45:C45"/>
    <mergeCell ref="E45:F45"/>
    <mergeCell ref="I45:K45"/>
    <mergeCell ref="A46:C46"/>
    <mergeCell ref="E46:F46"/>
    <mergeCell ref="I46:K46"/>
    <mergeCell ref="A53:B53"/>
    <mergeCell ref="C53:F53"/>
    <mergeCell ref="I53:K53"/>
    <mergeCell ref="A47:C47"/>
    <mergeCell ref="E47:F47"/>
    <mergeCell ref="I47:K47"/>
    <mergeCell ref="A48:C48"/>
    <mergeCell ref="E48:F48"/>
    <mergeCell ref="I48:K48"/>
    <mergeCell ref="A49:K49"/>
    <mergeCell ref="A50:B50"/>
    <mergeCell ref="E50:K52"/>
    <mergeCell ref="A51:B51"/>
    <mergeCell ref="A52:B52"/>
  </mergeCells>
  <conditionalFormatting sqref="C30:K30">
    <cfRule type="cellIs" dxfId="9" priority="5" stopIfTrue="1" operator="notEqual">
      <formula>$B30</formula>
    </cfRule>
  </conditionalFormatting>
  <conditionalFormatting sqref="C51:D52">
    <cfRule type="cellIs" dxfId="8" priority="4" stopIfTrue="1" operator="greaterThan">
      <formula>0.1</formula>
    </cfRule>
  </conditionalFormatting>
  <conditionalFormatting sqref="C50:D50">
    <cfRule type="cellIs" dxfId="7" priority="3" stopIfTrue="1" operator="lessThan">
      <formula>0.9</formula>
    </cfRule>
  </conditionalFormatting>
  <conditionalFormatting sqref="E50:K52">
    <cfRule type="cellIs" dxfId="6" priority="1" stopIfTrue="1" operator="equal">
      <formula>"Rejected"</formula>
    </cfRule>
    <cfRule type="cellIs" dxfId="5" priority="2" stopIfTrue="1" operator="equal">
      <formula>"Accepted"</formula>
    </cfRule>
  </conditionalFormatting>
  <printOptions horizontalCentered="1" verticalCentered="1"/>
  <pageMargins left="0" right="0" top="0" bottom="0" header="0" footer="0"/>
  <pageSetup scale="77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X53"/>
  <sheetViews>
    <sheetView topLeftCell="A28" workbookViewId="0">
      <selection activeCell="H53" sqref="H53:K53"/>
    </sheetView>
  </sheetViews>
  <sheetFormatPr defaultRowHeight="12.75"/>
  <cols>
    <col min="1" max="1" width="7.140625" style="299" customWidth="1"/>
    <col min="2" max="2" width="13.42578125" style="299" customWidth="1"/>
    <col min="3" max="7" width="12" style="299" customWidth="1"/>
    <col min="8" max="8" width="9.5703125" style="299" bestFit="1" customWidth="1"/>
    <col min="9" max="11" width="12" style="299" customWidth="1"/>
    <col min="12" max="12" width="9.140625" style="270"/>
    <col min="13" max="26" width="0" style="270" hidden="1" customWidth="1"/>
    <col min="27" max="128" width="9.140625" style="270"/>
    <col min="129" max="16384" width="9.140625" style="299"/>
  </cols>
  <sheetData>
    <row r="1" spans="1:26" ht="57" customHeight="1">
      <c r="A1" s="833"/>
      <c r="B1" s="834"/>
      <c r="C1" s="835" t="s">
        <v>869</v>
      </c>
      <c r="D1" s="836"/>
      <c r="E1" s="836"/>
      <c r="F1" s="836"/>
      <c r="G1" s="836"/>
      <c r="H1" s="836"/>
      <c r="I1" s="837"/>
      <c r="J1" s="838" t="s">
        <v>659</v>
      </c>
      <c r="K1" s="839"/>
    </row>
    <row r="2" spans="1:26" ht="41.25" customHeight="1">
      <c r="A2" s="846" t="s">
        <v>608</v>
      </c>
      <c r="B2" s="847"/>
      <c r="C2" s="847"/>
      <c r="D2" s="847"/>
      <c r="E2" s="847"/>
      <c r="F2" s="847"/>
      <c r="G2" s="847"/>
      <c r="H2" s="847"/>
      <c r="I2" s="847"/>
      <c r="J2" s="847"/>
      <c r="K2" s="848"/>
    </row>
    <row r="3" spans="1:26" s="276" customFormat="1" ht="24.95" customHeight="1">
      <c r="A3" s="830" t="s">
        <v>609</v>
      </c>
      <c r="B3" s="831"/>
      <c r="C3" s="271" t="s">
        <v>309</v>
      </c>
      <c r="D3" s="272"/>
      <c r="E3" s="273"/>
      <c r="F3" s="273"/>
      <c r="G3" s="271"/>
      <c r="H3" s="273"/>
      <c r="I3" s="271"/>
      <c r="J3" s="274"/>
      <c r="K3" s="275"/>
    </row>
    <row r="4" spans="1:26" s="276" customFormat="1" ht="24.95" customHeight="1">
      <c r="A4" s="830" t="s">
        <v>610</v>
      </c>
      <c r="B4" s="831"/>
      <c r="C4" s="832" t="s">
        <v>364</v>
      </c>
      <c r="D4" s="832"/>
      <c r="E4" s="832"/>
      <c r="F4" s="832"/>
      <c r="G4" s="271"/>
      <c r="H4" s="273"/>
      <c r="I4" s="271"/>
      <c r="J4" s="274"/>
      <c r="K4" s="275"/>
    </row>
    <row r="5" spans="1:26" s="276" customFormat="1" ht="24.95" customHeight="1">
      <c r="A5" s="830" t="s">
        <v>611</v>
      </c>
      <c r="B5" s="831"/>
      <c r="C5" s="271" t="s">
        <v>882</v>
      </c>
      <c r="D5" s="271"/>
      <c r="E5" s="273"/>
      <c r="F5" s="273"/>
      <c r="G5" s="271"/>
      <c r="H5" s="273"/>
      <c r="I5" s="271"/>
      <c r="J5" s="274"/>
      <c r="K5" s="275"/>
    </row>
    <row r="6" spans="1:26" s="276" customFormat="1" ht="24.95" customHeight="1">
      <c r="A6" s="830" t="s">
        <v>612</v>
      </c>
      <c r="B6" s="831"/>
      <c r="C6" s="271"/>
      <c r="D6" s="271"/>
      <c r="E6" s="273"/>
      <c r="F6" s="273"/>
      <c r="G6" s="277"/>
      <c r="H6" s="273"/>
      <c r="I6" s="278"/>
      <c r="J6" s="274"/>
      <c r="K6" s="275"/>
    </row>
    <row r="7" spans="1:26" s="276" customFormat="1" ht="24.95" customHeight="1">
      <c r="A7" s="279"/>
      <c r="B7" s="280" t="s">
        <v>613</v>
      </c>
      <c r="C7" s="280"/>
      <c r="D7" s="280"/>
      <c r="E7" s="273"/>
      <c r="F7" s="273"/>
      <c r="G7" s="281"/>
      <c r="H7" s="273" t="s">
        <v>614</v>
      </c>
      <c r="I7" s="281" t="s">
        <v>663</v>
      </c>
      <c r="J7" s="274"/>
      <c r="K7" s="275"/>
    </row>
    <row r="8" spans="1:26" ht="23.25" customHeight="1">
      <c r="A8" s="823" t="s">
        <v>615</v>
      </c>
      <c r="B8" s="824" t="s">
        <v>616</v>
      </c>
      <c r="C8" s="824" t="s">
        <v>660</v>
      </c>
      <c r="D8" s="824"/>
      <c r="E8" s="824"/>
      <c r="F8" s="824" t="s">
        <v>617</v>
      </c>
      <c r="G8" s="824"/>
      <c r="H8" s="824"/>
      <c r="I8" s="824" t="s">
        <v>661</v>
      </c>
      <c r="J8" s="824"/>
      <c r="K8" s="829"/>
      <c r="M8" s="270" t="s">
        <v>620</v>
      </c>
      <c r="N8" s="270" t="s">
        <v>621</v>
      </c>
      <c r="O8" s="828" t="s">
        <v>622</v>
      </c>
      <c r="P8" s="828"/>
      <c r="Q8" s="828"/>
    </row>
    <row r="9" spans="1:26" ht="23.25" customHeight="1">
      <c r="A9" s="823"/>
      <c r="B9" s="824"/>
      <c r="C9" s="282" t="s">
        <v>623</v>
      </c>
      <c r="D9" s="282" t="s">
        <v>624</v>
      </c>
      <c r="E9" s="282" t="s">
        <v>625</v>
      </c>
      <c r="F9" s="282" t="s">
        <v>623</v>
      </c>
      <c r="G9" s="282" t="s">
        <v>624</v>
      </c>
      <c r="H9" s="282" t="s">
        <v>625</v>
      </c>
      <c r="I9" s="282" t="s">
        <v>623</v>
      </c>
      <c r="J9" s="282" t="s">
        <v>624</v>
      </c>
      <c r="K9" s="283" t="s">
        <v>625</v>
      </c>
      <c r="M9" s="270" t="s">
        <v>626</v>
      </c>
      <c r="N9" s="828" t="s">
        <v>627</v>
      </c>
      <c r="O9" s="828"/>
      <c r="P9" s="828" t="s">
        <v>628</v>
      </c>
      <c r="Q9" s="828"/>
      <c r="R9" s="828" t="s">
        <v>629</v>
      </c>
      <c r="S9" s="828"/>
      <c r="U9" s="828" t="s">
        <v>627</v>
      </c>
      <c r="V9" s="828"/>
      <c r="W9" s="828" t="s">
        <v>628</v>
      </c>
      <c r="X9" s="828"/>
      <c r="Y9" s="828" t="s">
        <v>629</v>
      </c>
      <c r="Z9" s="828"/>
    </row>
    <row r="10" spans="1:26" ht="20.25" customHeight="1">
      <c r="A10" s="284">
        <v>1</v>
      </c>
      <c r="B10" s="285" t="s">
        <v>630</v>
      </c>
      <c r="C10" s="285" t="s">
        <v>630</v>
      </c>
      <c r="D10" s="285" t="s">
        <v>630</v>
      </c>
      <c r="E10" s="285" t="s">
        <v>630</v>
      </c>
      <c r="F10" s="285" t="s">
        <v>630</v>
      </c>
      <c r="G10" s="285" t="s">
        <v>630</v>
      </c>
      <c r="H10" s="285" t="s">
        <v>630</v>
      </c>
      <c r="I10" s="285" t="s">
        <v>630</v>
      </c>
      <c r="J10" s="285" t="s">
        <v>630</v>
      </c>
      <c r="K10" s="286" t="s">
        <v>630</v>
      </c>
      <c r="M10" s="270">
        <f t="shared" ref="M10:N29" si="0">IF(B10="ok",1,0)</f>
        <v>1</v>
      </c>
      <c r="N10" s="270">
        <f t="shared" si="0"/>
        <v>1</v>
      </c>
      <c r="O10" s="270">
        <f t="shared" ref="O10:P29" si="1">IF(E10="ok",1,0)</f>
        <v>1</v>
      </c>
      <c r="P10" s="270">
        <f t="shared" si="1"/>
        <v>1</v>
      </c>
      <c r="Q10" s="270">
        <f t="shared" ref="Q10:R29" si="2">IF(H10="ok",1,0)</f>
        <v>1</v>
      </c>
      <c r="R10" s="270">
        <f t="shared" si="2"/>
        <v>1</v>
      </c>
      <c r="S10" s="270">
        <f t="shared" ref="S10:S29" si="3">IF(K10="ok",1,0)</f>
        <v>1</v>
      </c>
      <c r="U10" s="270">
        <f t="shared" ref="U10:Z29" si="4">$M10-N10</f>
        <v>0</v>
      </c>
      <c r="V10" s="270">
        <f t="shared" si="4"/>
        <v>0</v>
      </c>
      <c r="W10" s="270">
        <f t="shared" si="4"/>
        <v>0</v>
      </c>
      <c r="X10" s="270">
        <f t="shared" si="4"/>
        <v>0</v>
      </c>
      <c r="Y10" s="270">
        <f t="shared" si="4"/>
        <v>0</v>
      </c>
      <c r="Z10" s="270">
        <f t="shared" si="4"/>
        <v>0</v>
      </c>
    </row>
    <row r="11" spans="1:26" ht="20.25" customHeight="1">
      <c r="A11" s="284">
        <v>2</v>
      </c>
      <c r="B11" s="285" t="s">
        <v>630</v>
      </c>
      <c r="C11" s="285" t="s">
        <v>630</v>
      </c>
      <c r="D11" s="285" t="s">
        <v>630</v>
      </c>
      <c r="E11" s="285" t="s">
        <v>630</v>
      </c>
      <c r="F11" s="285" t="s">
        <v>630</v>
      </c>
      <c r="G11" s="285" t="s">
        <v>630</v>
      </c>
      <c r="H11" s="285" t="s">
        <v>630</v>
      </c>
      <c r="I11" s="285" t="s">
        <v>630</v>
      </c>
      <c r="J11" s="285" t="s">
        <v>630</v>
      </c>
      <c r="K11" s="286" t="s">
        <v>630</v>
      </c>
      <c r="M11" s="270">
        <f t="shared" si="0"/>
        <v>1</v>
      </c>
      <c r="N11" s="270">
        <f t="shared" si="0"/>
        <v>1</v>
      </c>
      <c r="O11" s="270">
        <f t="shared" si="1"/>
        <v>1</v>
      </c>
      <c r="P11" s="270">
        <f t="shared" si="1"/>
        <v>1</v>
      </c>
      <c r="Q11" s="270">
        <f t="shared" si="2"/>
        <v>1</v>
      </c>
      <c r="R11" s="270">
        <f t="shared" si="2"/>
        <v>1</v>
      </c>
      <c r="S11" s="270">
        <f t="shared" si="3"/>
        <v>1</v>
      </c>
      <c r="U11" s="270">
        <f t="shared" si="4"/>
        <v>0</v>
      </c>
      <c r="V11" s="270">
        <f t="shared" si="4"/>
        <v>0</v>
      </c>
      <c r="W11" s="270">
        <f t="shared" si="4"/>
        <v>0</v>
      </c>
      <c r="X11" s="270">
        <f t="shared" si="4"/>
        <v>0</v>
      </c>
      <c r="Y11" s="270">
        <f t="shared" si="4"/>
        <v>0</v>
      </c>
      <c r="Z11" s="270">
        <f t="shared" si="4"/>
        <v>0</v>
      </c>
    </row>
    <row r="12" spans="1:26" ht="20.25" customHeight="1">
      <c r="A12" s="284">
        <v>3</v>
      </c>
      <c r="B12" s="285" t="s">
        <v>630</v>
      </c>
      <c r="C12" s="285" t="s">
        <v>630</v>
      </c>
      <c r="D12" s="285" t="s">
        <v>630</v>
      </c>
      <c r="E12" s="285" t="s">
        <v>630</v>
      </c>
      <c r="F12" s="285" t="s">
        <v>630</v>
      </c>
      <c r="G12" s="285" t="s">
        <v>630</v>
      </c>
      <c r="H12" s="285" t="s">
        <v>630</v>
      </c>
      <c r="I12" s="285" t="s">
        <v>630</v>
      </c>
      <c r="J12" s="285" t="s">
        <v>630</v>
      </c>
      <c r="K12" s="286" t="s">
        <v>630</v>
      </c>
      <c r="M12" s="270">
        <f t="shared" si="0"/>
        <v>1</v>
      </c>
      <c r="N12" s="270">
        <f t="shared" si="0"/>
        <v>1</v>
      </c>
      <c r="O12" s="270">
        <f t="shared" si="1"/>
        <v>1</v>
      </c>
      <c r="P12" s="270">
        <f t="shared" si="1"/>
        <v>1</v>
      </c>
      <c r="Q12" s="270">
        <f t="shared" si="2"/>
        <v>1</v>
      </c>
      <c r="R12" s="270">
        <f t="shared" si="2"/>
        <v>1</v>
      </c>
      <c r="S12" s="270">
        <f t="shared" si="3"/>
        <v>1</v>
      </c>
      <c r="U12" s="270">
        <f t="shared" si="4"/>
        <v>0</v>
      </c>
      <c r="V12" s="270">
        <f t="shared" si="4"/>
        <v>0</v>
      </c>
      <c r="W12" s="270">
        <f t="shared" si="4"/>
        <v>0</v>
      </c>
      <c r="X12" s="270">
        <f t="shared" si="4"/>
        <v>0</v>
      </c>
      <c r="Y12" s="270">
        <f t="shared" si="4"/>
        <v>0</v>
      </c>
      <c r="Z12" s="270">
        <f t="shared" si="4"/>
        <v>0</v>
      </c>
    </row>
    <row r="13" spans="1:26" ht="20.25" customHeight="1">
      <c r="A13" s="284">
        <v>4</v>
      </c>
      <c r="B13" s="285" t="s">
        <v>630</v>
      </c>
      <c r="C13" s="285" t="s">
        <v>630</v>
      </c>
      <c r="D13" s="285" t="s">
        <v>630</v>
      </c>
      <c r="E13" s="285" t="s">
        <v>630</v>
      </c>
      <c r="F13" s="285" t="s">
        <v>630</v>
      </c>
      <c r="G13" s="285" t="s">
        <v>630</v>
      </c>
      <c r="H13" s="285" t="s">
        <v>630</v>
      </c>
      <c r="I13" s="285" t="s">
        <v>630</v>
      </c>
      <c r="J13" s="285" t="s">
        <v>630</v>
      </c>
      <c r="K13" s="286" t="s">
        <v>630</v>
      </c>
      <c r="M13" s="270">
        <f t="shared" si="0"/>
        <v>1</v>
      </c>
      <c r="N13" s="270">
        <f t="shared" si="0"/>
        <v>1</v>
      </c>
      <c r="O13" s="270">
        <f t="shared" si="1"/>
        <v>1</v>
      </c>
      <c r="P13" s="270">
        <f t="shared" si="1"/>
        <v>1</v>
      </c>
      <c r="Q13" s="270">
        <f t="shared" si="2"/>
        <v>1</v>
      </c>
      <c r="R13" s="270">
        <f t="shared" si="2"/>
        <v>1</v>
      </c>
      <c r="S13" s="270">
        <f t="shared" si="3"/>
        <v>1</v>
      </c>
      <c r="U13" s="270">
        <f t="shared" si="4"/>
        <v>0</v>
      </c>
      <c r="V13" s="270">
        <f t="shared" si="4"/>
        <v>0</v>
      </c>
      <c r="W13" s="270">
        <f t="shared" si="4"/>
        <v>0</v>
      </c>
      <c r="X13" s="270">
        <f t="shared" si="4"/>
        <v>0</v>
      </c>
      <c r="Y13" s="270">
        <f t="shared" si="4"/>
        <v>0</v>
      </c>
      <c r="Z13" s="270">
        <f t="shared" si="4"/>
        <v>0</v>
      </c>
    </row>
    <row r="14" spans="1:26" ht="20.25" customHeight="1">
      <c r="A14" s="284">
        <v>5</v>
      </c>
      <c r="B14" s="285" t="s">
        <v>630</v>
      </c>
      <c r="C14" s="285" t="s">
        <v>630</v>
      </c>
      <c r="D14" s="285" t="s">
        <v>630</v>
      </c>
      <c r="E14" s="285" t="s">
        <v>630</v>
      </c>
      <c r="F14" s="285" t="s">
        <v>630</v>
      </c>
      <c r="G14" s="285" t="s">
        <v>630</v>
      </c>
      <c r="H14" s="285" t="s">
        <v>630</v>
      </c>
      <c r="I14" s="285" t="s">
        <v>630</v>
      </c>
      <c r="J14" s="285" t="s">
        <v>630</v>
      </c>
      <c r="K14" s="286" t="s">
        <v>630</v>
      </c>
      <c r="M14" s="270">
        <f t="shared" si="0"/>
        <v>1</v>
      </c>
      <c r="N14" s="270">
        <f t="shared" si="0"/>
        <v>1</v>
      </c>
      <c r="O14" s="270">
        <f t="shared" si="1"/>
        <v>1</v>
      </c>
      <c r="P14" s="270">
        <f t="shared" si="1"/>
        <v>1</v>
      </c>
      <c r="Q14" s="270">
        <f t="shared" si="2"/>
        <v>1</v>
      </c>
      <c r="R14" s="270">
        <f t="shared" si="2"/>
        <v>1</v>
      </c>
      <c r="S14" s="270">
        <f t="shared" si="3"/>
        <v>1</v>
      </c>
      <c r="U14" s="270">
        <f t="shared" si="4"/>
        <v>0</v>
      </c>
      <c r="V14" s="270">
        <f t="shared" si="4"/>
        <v>0</v>
      </c>
      <c r="W14" s="270">
        <f t="shared" si="4"/>
        <v>0</v>
      </c>
      <c r="X14" s="270">
        <f t="shared" si="4"/>
        <v>0</v>
      </c>
      <c r="Y14" s="270">
        <f t="shared" si="4"/>
        <v>0</v>
      </c>
      <c r="Z14" s="270">
        <f t="shared" si="4"/>
        <v>0</v>
      </c>
    </row>
    <row r="15" spans="1:26" ht="20.25" customHeight="1">
      <c r="A15" s="284">
        <v>6</v>
      </c>
      <c r="B15" s="285" t="s">
        <v>631</v>
      </c>
      <c r="C15" s="285" t="s">
        <v>631</v>
      </c>
      <c r="D15" s="285" t="s">
        <v>631</v>
      </c>
      <c r="E15" s="285" t="s">
        <v>631</v>
      </c>
      <c r="F15" s="285" t="s">
        <v>631</v>
      </c>
      <c r="G15" s="285" t="s">
        <v>631</v>
      </c>
      <c r="H15" s="285" t="s">
        <v>631</v>
      </c>
      <c r="I15" s="285" t="s">
        <v>631</v>
      </c>
      <c r="J15" s="285" t="s">
        <v>631</v>
      </c>
      <c r="K15" s="286" t="s">
        <v>631</v>
      </c>
      <c r="M15" s="270">
        <f t="shared" si="0"/>
        <v>0</v>
      </c>
      <c r="N15" s="270">
        <f t="shared" si="0"/>
        <v>0</v>
      </c>
      <c r="O15" s="270">
        <f t="shared" si="1"/>
        <v>0</v>
      </c>
      <c r="P15" s="270">
        <f t="shared" si="1"/>
        <v>0</v>
      </c>
      <c r="Q15" s="270">
        <f t="shared" si="2"/>
        <v>0</v>
      </c>
      <c r="R15" s="270">
        <f t="shared" si="2"/>
        <v>0</v>
      </c>
      <c r="S15" s="270">
        <f t="shared" si="3"/>
        <v>0</v>
      </c>
      <c r="U15" s="270">
        <f t="shared" si="4"/>
        <v>0</v>
      </c>
      <c r="V15" s="270">
        <f t="shared" si="4"/>
        <v>0</v>
      </c>
      <c r="W15" s="270">
        <f t="shared" si="4"/>
        <v>0</v>
      </c>
      <c r="X15" s="270">
        <f t="shared" si="4"/>
        <v>0</v>
      </c>
      <c r="Y15" s="270">
        <f t="shared" si="4"/>
        <v>0</v>
      </c>
      <c r="Z15" s="270">
        <f t="shared" si="4"/>
        <v>0</v>
      </c>
    </row>
    <row r="16" spans="1:26" ht="20.25" customHeight="1">
      <c r="A16" s="284">
        <v>7</v>
      </c>
      <c r="B16" s="285" t="s">
        <v>630</v>
      </c>
      <c r="C16" s="285" t="s">
        <v>630</v>
      </c>
      <c r="D16" s="285" t="s">
        <v>630</v>
      </c>
      <c r="E16" s="285" t="s">
        <v>630</v>
      </c>
      <c r="F16" s="285" t="s">
        <v>630</v>
      </c>
      <c r="G16" s="285" t="s">
        <v>630</v>
      </c>
      <c r="H16" s="285" t="s">
        <v>630</v>
      </c>
      <c r="I16" s="285" t="s">
        <v>630</v>
      </c>
      <c r="J16" s="285" t="s">
        <v>630</v>
      </c>
      <c r="K16" s="286" t="s">
        <v>630</v>
      </c>
      <c r="M16" s="270">
        <f t="shared" si="0"/>
        <v>1</v>
      </c>
      <c r="N16" s="270">
        <f t="shared" si="0"/>
        <v>1</v>
      </c>
      <c r="O16" s="270">
        <f t="shared" si="1"/>
        <v>1</v>
      </c>
      <c r="P16" s="270">
        <f t="shared" si="1"/>
        <v>1</v>
      </c>
      <c r="Q16" s="270">
        <f t="shared" si="2"/>
        <v>1</v>
      </c>
      <c r="R16" s="270">
        <f t="shared" si="2"/>
        <v>1</v>
      </c>
      <c r="S16" s="270">
        <f t="shared" si="3"/>
        <v>1</v>
      </c>
      <c r="U16" s="270">
        <f t="shared" si="4"/>
        <v>0</v>
      </c>
      <c r="V16" s="270">
        <f t="shared" si="4"/>
        <v>0</v>
      </c>
      <c r="W16" s="270">
        <f t="shared" si="4"/>
        <v>0</v>
      </c>
      <c r="X16" s="270">
        <f t="shared" si="4"/>
        <v>0</v>
      </c>
      <c r="Y16" s="270">
        <f t="shared" si="4"/>
        <v>0</v>
      </c>
      <c r="Z16" s="270">
        <f t="shared" si="4"/>
        <v>0</v>
      </c>
    </row>
    <row r="17" spans="1:26" ht="20.25" customHeight="1">
      <c r="A17" s="284">
        <v>8</v>
      </c>
      <c r="B17" s="285" t="s">
        <v>630</v>
      </c>
      <c r="C17" s="285" t="s">
        <v>630</v>
      </c>
      <c r="D17" s="285" t="s">
        <v>630</v>
      </c>
      <c r="E17" s="285" t="s">
        <v>630</v>
      </c>
      <c r="F17" s="285" t="s">
        <v>630</v>
      </c>
      <c r="G17" s="285" t="s">
        <v>630</v>
      </c>
      <c r="H17" s="285" t="s">
        <v>630</v>
      </c>
      <c r="I17" s="285" t="s">
        <v>630</v>
      </c>
      <c r="J17" s="285" t="s">
        <v>630</v>
      </c>
      <c r="K17" s="286" t="s">
        <v>630</v>
      </c>
      <c r="M17" s="270">
        <f t="shared" si="0"/>
        <v>1</v>
      </c>
      <c r="N17" s="270">
        <f t="shared" si="0"/>
        <v>1</v>
      </c>
      <c r="O17" s="270">
        <f t="shared" si="1"/>
        <v>1</v>
      </c>
      <c r="P17" s="270">
        <f t="shared" si="1"/>
        <v>1</v>
      </c>
      <c r="Q17" s="270">
        <f t="shared" si="2"/>
        <v>1</v>
      </c>
      <c r="R17" s="270">
        <f t="shared" si="2"/>
        <v>1</v>
      </c>
      <c r="S17" s="270">
        <f t="shared" si="3"/>
        <v>1</v>
      </c>
      <c r="U17" s="270">
        <f t="shared" si="4"/>
        <v>0</v>
      </c>
      <c r="V17" s="270">
        <f t="shared" si="4"/>
        <v>0</v>
      </c>
      <c r="W17" s="270">
        <f t="shared" si="4"/>
        <v>0</v>
      </c>
      <c r="X17" s="270">
        <f t="shared" si="4"/>
        <v>0</v>
      </c>
      <c r="Y17" s="270">
        <f t="shared" si="4"/>
        <v>0</v>
      </c>
      <c r="Z17" s="270">
        <f t="shared" si="4"/>
        <v>0</v>
      </c>
    </row>
    <row r="18" spans="1:26" ht="20.25" customHeight="1">
      <c r="A18" s="284">
        <v>9</v>
      </c>
      <c r="B18" s="285" t="s">
        <v>630</v>
      </c>
      <c r="C18" s="285" t="s">
        <v>630</v>
      </c>
      <c r="D18" s="285" t="s">
        <v>630</v>
      </c>
      <c r="E18" s="285" t="s">
        <v>630</v>
      </c>
      <c r="F18" s="285" t="s">
        <v>630</v>
      </c>
      <c r="G18" s="285" t="s">
        <v>630</v>
      </c>
      <c r="H18" s="285" t="s">
        <v>630</v>
      </c>
      <c r="I18" s="285" t="s">
        <v>630</v>
      </c>
      <c r="J18" s="285" t="s">
        <v>630</v>
      </c>
      <c r="K18" s="286" t="s">
        <v>630</v>
      </c>
      <c r="M18" s="270">
        <f t="shared" si="0"/>
        <v>1</v>
      </c>
      <c r="N18" s="270">
        <f t="shared" si="0"/>
        <v>1</v>
      </c>
      <c r="O18" s="270">
        <f t="shared" si="1"/>
        <v>1</v>
      </c>
      <c r="P18" s="270">
        <f t="shared" si="1"/>
        <v>1</v>
      </c>
      <c r="Q18" s="270">
        <f t="shared" si="2"/>
        <v>1</v>
      </c>
      <c r="R18" s="270">
        <f t="shared" si="2"/>
        <v>1</v>
      </c>
      <c r="S18" s="270">
        <f t="shared" si="3"/>
        <v>1</v>
      </c>
      <c r="U18" s="270">
        <f t="shared" si="4"/>
        <v>0</v>
      </c>
      <c r="V18" s="270">
        <f t="shared" si="4"/>
        <v>0</v>
      </c>
      <c r="W18" s="270">
        <f t="shared" si="4"/>
        <v>0</v>
      </c>
      <c r="X18" s="270">
        <f t="shared" si="4"/>
        <v>0</v>
      </c>
      <c r="Y18" s="270">
        <f t="shared" si="4"/>
        <v>0</v>
      </c>
      <c r="Z18" s="270">
        <f t="shared" si="4"/>
        <v>0</v>
      </c>
    </row>
    <row r="19" spans="1:26" ht="20.25" customHeight="1">
      <c r="A19" s="284">
        <v>10</v>
      </c>
      <c r="B19" s="285" t="s">
        <v>630</v>
      </c>
      <c r="C19" s="285" t="s">
        <v>630</v>
      </c>
      <c r="D19" s="285" t="s">
        <v>630</v>
      </c>
      <c r="E19" s="285" t="s">
        <v>630</v>
      </c>
      <c r="F19" s="285" t="s">
        <v>630</v>
      </c>
      <c r="G19" s="285" t="s">
        <v>630</v>
      </c>
      <c r="H19" s="285" t="s">
        <v>630</v>
      </c>
      <c r="I19" s="285" t="s">
        <v>630</v>
      </c>
      <c r="J19" s="285" t="s">
        <v>630</v>
      </c>
      <c r="K19" s="286" t="s">
        <v>630</v>
      </c>
      <c r="M19" s="270">
        <f t="shared" si="0"/>
        <v>1</v>
      </c>
      <c r="N19" s="270">
        <f t="shared" si="0"/>
        <v>1</v>
      </c>
      <c r="O19" s="270">
        <f t="shared" si="1"/>
        <v>1</v>
      </c>
      <c r="P19" s="270">
        <f t="shared" si="1"/>
        <v>1</v>
      </c>
      <c r="Q19" s="270">
        <f t="shared" si="2"/>
        <v>1</v>
      </c>
      <c r="R19" s="270">
        <f t="shared" si="2"/>
        <v>1</v>
      </c>
      <c r="S19" s="270">
        <f t="shared" si="3"/>
        <v>1</v>
      </c>
      <c r="U19" s="270">
        <f t="shared" si="4"/>
        <v>0</v>
      </c>
      <c r="V19" s="270">
        <f t="shared" si="4"/>
        <v>0</v>
      </c>
      <c r="W19" s="270">
        <f t="shared" si="4"/>
        <v>0</v>
      </c>
      <c r="X19" s="270">
        <f t="shared" si="4"/>
        <v>0</v>
      </c>
      <c r="Y19" s="270">
        <f t="shared" si="4"/>
        <v>0</v>
      </c>
      <c r="Z19" s="270">
        <f t="shared" si="4"/>
        <v>0</v>
      </c>
    </row>
    <row r="20" spans="1:26" ht="20.25" customHeight="1">
      <c r="A20" s="284">
        <v>11</v>
      </c>
      <c r="B20" s="285" t="s">
        <v>630</v>
      </c>
      <c r="C20" s="285" t="s">
        <v>630</v>
      </c>
      <c r="D20" s="285" t="s">
        <v>630</v>
      </c>
      <c r="E20" s="285" t="s">
        <v>630</v>
      </c>
      <c r="F20" s="285" t="s">
        <v>630</v>
      </c>
      <c r="G20" s="285" t="s">
        <v>630</v>
      </c>
      <c r="H20" s="285" t="s">
        <v>630</v>
      </c>
      <c r="I20" s="285" t="s">
        <v>630</v>
      </c>
      <c r="J20" s="285" t="s">
        <v>630</v>
      </c>
      <c r="K20" s="286" t="s">
        <v>630</v>
      </c>
      <c r="M20" s="270">
        <f t="shared" si="0"/>
        <v>1</v>
      </c>
      <c r="N20" s="270">
        <f t="shared" si="0"/>
        <v>1</v>
      </c>
      <c r="O20" s="270">
        <f t="shared" si="1"/>
        <v>1</v>
      </c>
      <c r="P20" s="270">
        <f t="shared" si="1"/>
        <v>1</v>
      </c>
      <c r="Q20" s="270">
        <f t="shared" si="2"/>
        <v>1</v>
      </c>
      <c r="R20" s="270">
        <f t="shared" si="2"/>
        <v>1</v>
      </c>
      <c r="S20" s="270">
        <f t="shared" si="3"/>
        <v>1</v>
      </c>
      <c r="U20" s="270">
        <f t="shared" si="4"/>
        <v>0</v>
      </c>
      <c r="V20" s="270">
        <f t="shared" si="4"/>
        <v>0</v>
      </c>
      <c r="W20" s="270">
        <f t="shared" si="4"/>
        <v>0</v>
      </c>
      <c r="X20" s="270">
        <f t="shared" si="4"/>
        <v>0</v>
      </c>
      <c r="Y20" s="270">
        <f t="shared" si="4"/>
        <v>0</v>
      </c>
      <c r="Z20" s="270">
        <f t="shared" si="4"/>
        <v>0</v>
      </c>
    </row>
    <row r="21" spans="1:26" ht="20.25" customHeight="1">
      <c r="A21" s="284">
        <v>12</v>
      </c>
      <c r="B21" s="285" t="s">
        <v>631</v>
      </c>
      <c r="C21" s="285" t="s">
        <v>631</v>
      </c>
      <c r="D21" s="285" t="s">
        <v>631</v>
      </c>
      <c r="E21" s="285" t="s">
        <v>631</v>
      </c>
      <c r="F21" s="285" t="s">
        <v>631</v>
      </c>
      <c r="G21" s="285" t="s">
        <v>631</v>
      </c>
      <c r="H21" s="285" t="s">
        <v>631</v>
      </c>
      <c r="I21" s="285" t="s">
        <v>631</v>
      </c>
      <c r="J21" s="285" t="s">
        <v>631</v>
      </c>
      <c r="K21" s="286" t="s">
        <v>631</v>
      </c>
      <c r="M21" s="270">
        <f t="shared" si="0"/>
        <v>0</v>
      </c>
      <c r="N21" s="270">
        <f t="shared" si="0"/>
        <v>0</v>
      </c>
      <c r="O21" s="270">
        <f t="shared" si="1"/>
        <v>0</v>
      </c>
      <c r="P21" s="270">
        <f t="shared" si="1"/>
        <v>0</v>
      </c>
      <c r="Q21" s="270">
        <f t="shared" si="2"/>
        <v>0</v>
      </c>
      <c r="R21" s="270">
        <f t="shared" si="2"/>
        <v>0</v>
      </c>
      <c r="S21" s="270">
        <f t="shared" si="3"/>
        <v>0</v>
      </c>
      <c r="U21" s="270">
        <f t="shared" si="4"/>
        <v>0</v>
      </c>
      <c r="V21" s="270">
        <f t="shared" si="4"/>
        <v>0</v>
      </c>
      <c r="W21" s="270">
        <f t="shared" si="4"/>
        <v>0</v>
      </c>
      <c r="X21" s="270">
        <f t="shared" si="4"/>
        <v>0</v>
      </c>
      <c r="Y21" s="270">
        <f t="shared" si="4"/>
        <v>0</v>
      </c>
      <c r="Z21" s="270">
        <f t="shared" si="4"/>
        <v>0</v>
      </c>
    </row>
    <row r="22" spans="1:26" ht="20.25" customHeight="1">
      <c r="A22" s="284">
        <v>13</v>
      </c>
      <c r="B22" s="285" t="s">
        <v>630</v>
      </c>
      <c r="C22" s="285" t="s">
        <v>630</v>
      </c>
      <c r="D22" s="285" t="s">
        <v>630</v>
      </c>
      <c r="E22" s="285" t="s">
        <v>630</v>
      </c>
      <c r="F22" s="285" t="s">
        <v>630</v>
      </c>
      <c r="G22" s="285" t="s">
        <v>630</v>
      </c>
      <c r="H22" s="285" t="s">
        <v>630</v>
      </c>
      <c r="I22" s="285" t="s">
        <v>630</v>
      </c>
      <c r="J22" s="285" t="s">
        <v>630</v>
      </c>
      <c r="K22" s="286" t="s">
        <v>630</v>
      </c>
      <c r="M22" s="270">
        <f t="shared" si="0"/>
        <v>1</v>
      </c>
      <c r="N22" s="270">
        <f t="shared" si="0"/>
        <v>1</v>
      </c>
      <c r="O22" s="270">
        <f t="shared" si="1"/>
        <v>1</v>
      </c>
      <c r="P22" s="270">
        <f t="shared" si="1"/>
        <v>1</v>
      </c>
      <c r="Q22" s="270">
        <f t="shared" si="2"/>
        <v>1</v>
      </c>
      <c r="R22" s="270">
        <f t="shared" si="2"/>
        <v>1</v>
      </c>
      <c r="S22" s="270">
        <f t="shared" si="3"/>
        <v>1</v>
      </c>
      <c r="U22" s="270">
        <f t="shared" si="4"/>
        <v>0</v>
      </c>
      <c r="V22" s="270">
        <f t="shared" si="4"/>
        <v>0</v>
      </c>
      <c r="W22" s="270">
        <f t="shared" si="4"/>
        <v>0</v>
      </c>
      <c r="X22" s="270">
        <f t="shared" si="4"/>
        <v>0</v>
      </c>
      <c r="Y22" s="270">
        <f t="shared" si="4"/>
        <v>0</v>
      </c>
      <c r="Z22" s="270">
        <f t="shared" si="4"/>
        <v>0</v>
      </c>
    </row>
    <row r="23" spans="1:26" ht="20.25" customHeight="1">
      <c r="A23" s="284">
        <v>14</v>
      </c>
      <c r="B23" s="285" t="s">
        <v>630</v>
      </c>
      <c r="C23" s="285" t="s">
        <v>630</v>
      </c>
      <c r="D23" s="285" t="s">
        <v>630</v>
      </c>
      <c r="E23" s="285" t="s">
        <v>631</v>
      </c>
      <c r="F23" s="285" t="s">
        <v>630</v>
      </c>
      <c r="G23" s="285" t="s">
        <v>630</v>
      </c>
      <c r="H23" s="285" t="s">
        <v>630</v>
      </c>
      <c r="I23" s="285" t="s">
        <v>630</v>
      </c>
      <c r="J23" s="285" t="s">
        <v>630</v>
      </c>
      <c r="K23" s="286" t="s">
        <v>630</v>
      </c>
      <c r="M23" s="270">
        <f t="shared" si="0"/>
        <v>1</v>
      </c>
      <c r="N23" s="270">
        <f t="shared" si="0"/>
        <v>1</v>
      </c>
      <c r="O23" s="270">
        <f t="shared" si="1"/>
        <v>0</v>
      </c>
      <c r="P23" s="270">
        <f t="shared" si="1"/>
        <v>1</v>
      </c>
      <c r="Q23" s="270">
        <f t="shared" si="2"/>
        <v>1</v>
      </c>
      <c r="R23" s="270">
        <f t="shared" si="2"/>
        <v>1</v>
      </c>
      <c r="S23" s="270">
        <f t="shared" si="3"/>
        <v>1</v>
      </c>
      <c r="U23" s="270">
        <f t="shared" si="4"/>
        <v>0</v>
      </c>
      <c r="V23" s="270">
        <f t="shared" si="4"/>
        <v>1</v>
      </c>
      <c r="W23" s="270">
        <f t="shared" si="4"/>
        <v>0</v>
      </c>
      <c r="X23" s="270">
        <f t="shared" si="4"/>
        <v>0</v>
      </c>
      <c r="Y23" s="270">
        <f t="shared" si="4"/>
        <v>0</v>
      </c>
      <c r="Z23" s="270">
        <f t="shared" si="4"/>
        <v>0</v>
      </c>
    </row>
    <row r="24" spans="1:26" ht="20.25" customHeight="1">
      <c r="A24" s="284">
        <v>15</v>
      </c>
      <c r="B24" s="285" t="s">
        <v>630</v>
      </c>
      <c r="C24" s="285" t="s">
        <v>630</v>
      </c>
      <c r="D24" s="285" t="s">
        <v>630</v>
      </c>
      <c r="E24" s="285" t="s">
        <v>630</v>
      </c>
      <c r="F24" s="285" t="s">
        <v>630</v>
      </c>
      <c r="G24" s="285" t="s">
        <v>630</v>
      </c>
      <c r="H24" s="285" t="s">
        <v>630</v>
      </c>
      <c r="I24" s="285" t="s">
        <v>630</v>
      </c>
      <c r="J24" s="285" t="s">
        <v>630</v>
      </c>
      <c r="K24" s="286" t="s">
        <v>630</v>
      </c>
      <c r="M24" s="270">
        <f t="shared" si="0"/>
        <v>1</v>
      </c>
      <c r="N24" s="270">
        <f t="shared" si="0"/>
        <v>1</v>
      </c>
      <c r="O24" s="270">
        <f t="shared" si="1"/>
        <v>1</v>
      </c>
      <c r="P24" s="270">
        <f t="shared" si="1"/>
        <v>1</v>
      </c>
      <c r="Q24" s="270">
        <f t="shared" si="2"/>
        <v>1</v>
      </c>
      <c r="R24" s="270">
        <f t="shared" si="2"/>
        <v>1</v>
      </c>
      <c r="S24" s="270">
        <f t="shared" si="3"/>
        <v>1</v>
      </c>
      <c r="U24" s="270">
        <f t="shared" si="4"/>
        <v>0</v>
      </c>
      <c r="V24" s="270">
        <f t="shared" si="4"/>
        <v>0</v>
      </c>
      <c r="W24" s="270">
        <f t="shared" si="4"/>
        <v>0</v>
      </c>
      <c r="X24" s="270">
        <f t="shared" si="4"/>
        <v>0</v>
      </c>
      <c r="Y24" s="270">
        <f t="shared" si="4"/>
        <v>0</v>
      </c>
      <c r="Z24" s="270">
        <f t="shared" si="4"/>
        <v>0</v>
      </c>
    </row>
    <row r="25" spans="1:26" ht="20.25" customHeight="1">
      <c r="A25" s="284">
        <v>16</v>
      </c>
      <c r="B25" s="285" t="s">
        <v>630</v>
      </c>
      <c r="C25" s="285" t="s">
        <v>630</v>
      </c>
      <c r="D25" s="285" t="s">
        <v>630</v>
      </c>
      <c r="E25" s="285" t="s">
        <v>630</v>
      </c>
      <c r="F25" s="285" t="s">
        <v>630</v>
      </c>
      <c r="G25" s="285" t="s">
        <v>630</v>
      </c>
      <c r="H25" s="285" t="s">
        <v>630</v>
      </c>
      <c r="I25" s="285" t="s">
        <v>630</v>
      </c>
      <c r="J25" s="285" t="s">
        <v>630</v>
      </c>
      <c r="K25" s="286" t="s">
        <v>630</v>
      </c>
      <c r="M25" s="270">
        <f t="shared" si="0"/>
        <v>1</v>
      </c>
      <c r="N25" s="270">
        <f t="shared" si="0"/>
        <v>1</v>
      </c>
      <c r="O25" s="270">
        <f t="shared" si="1"/>
        <v>1</v>
      </c>
      <c r="P25" s="270">
        <f t="shared" si="1"/>
        <v>1</v>
      </c>
      <c r="Q25" s="270">
        <f t="shared" si="2"/>
        <v>1</v>
      </c>
      <c r="R25" s="270">
        <f t="shared" si="2"/>
        <v>1</v>
      </c>
      <c r="S25" s="270">
        <f t="shared" si="3"/>
        <v>1</v>
      </c>
      <c r="U25" s="270">
        <f t="shared" si="4"/>
        <v>0</v>
      </c>
      <c r="V25" s="270">
        <f t="shared" si="4"/>
        <v>0</v>
      </c>
      <c r="W25" s="270">
        <f t="shared" si="4"/>
        <v>0</v>
      </c>
      <c r="X25" s="270">
        <f t="shared" si="4"/>
        <v>0</v>
      </c>
      <c r="Y25" s="270">
        <f t="shared" si="4"/>
        <v>0</v>
      </c>
      <c r="Z25" s="270">
        <f t="shared" si="4"/>
        <v>0</v>
      </c>
    </row>
    <row r="26" spans="1:26" ht="20.25" customHeight="1">
      <c r="A26" s="284">
        <v>17</v>
      </c>
      <c r="B26" s="285" t="s">
        <v>630</v>
      </c>
      <c r="C26" s="285" t="s">
        <v>630</v>
      </c>
      <c r="D26" s="285" t="s">
        <v>630</v>
      </c>
      <c r="E26" s="285" t="s">
        <v>630</v>
      </c>
      <c r="F26" s="285" t="s">
        <v>630</v>
      </c>
      <c r="G26" s="285" t="s">
        <v>630</v>
      </c>
      <c r="H26" s="285" t="s">
        <v>630</v>
      </c>
      <c r="I26" s="285" t="s">
        <v>630</v>
      </c>
      <c r="J26" s="285" t="s">
        <v>630</v>
      </c>
      <c r="K26" s="286" t="s">
        <v>630</v>
      </c>
      <c r="M26" s="270">
        <f t="shared" si="0"/>
        <v>1</v>
      </c>
      <c r="N26" s="270">
        <f t="shared" si="0"/>
        <v>1</v>
      </c>
      <c r="O26" s="270">
        <f t="shared" si="1"/>
        <v>1</v>
      </c>
      <c r="P26" s="270">
        <f t="shared" si="1"/>
        <v>1</v>
      </c>
      <c r="Q26" s="270">
        <f t="shared" si="2"/>
        <v>1</v>
      </c>
      <c r="R26" s="270">
        <f t="shared" si="2"/>
        <v>1</v>
      </c>
      <c r="S26" s="270">
        <f t="shared" si="3"/>
        <v>1</v>
      </c>
      <c r="U26" s="270">
        <f t="shared" si="4"/>
        <v>0</v>
      </c>
      <c r="V26" s="270">
        <f t="shared" si="4"/>
        <v>0</v>
      </c>
      <c r="W26" s="270">
        <f t="shared" si="4"/>
        <v>0</v>
      </c>
      <c r="X26" s="270">
        <f t="shared" si="4"/>
        <v>0</v>
      </c>
      <c r="Y26" s="270">
        <f t="shared" si="4"/>
        <v>0</v>
      </c>
      <c r="Z26" s="270">
        <f t="shared" si="4"/>
        <v>0</v>
      </c>
    </row>
    <row r="27" spans="1:26" ht="20.25" customHeight="1">
      <c r="A27" s="284">
        <v>18</v>
      </c>
      <c r="B27" s="285" t="s">
        <v>630</v>
      </c>
      <c r="C27" s="285" t="s">
        <v>630</v>
      </c>
      <c r="D27" s="285" t="s">
        <v>630</v>
      </c>
      <c r="E27" s="285" t="s">
        <v>630</v>
      </c>
      <c r="F27" s="285" t="s">
        <v>630</v>
      </c>
      <c r="G27" s="285" t="s">
        <v>630</v>
      </c>
      <c r="H27" s="285" t="s">
        <v>630</v>
      </c>
      <c r="I27" s="285" t="s">
        <v>630</v>
      </c>
      <c r="J27" s="285" t="s">
        <v>630</v>
      </c>
      <c r="K27" s="286" t="s">
        <v>630</v>
      </c>
      <c r="M27" s="270">
        <f t="shared" si="0"/>
        <v>1</v>
      </c>
      <c r="N27" s="270">
        <f t="shared" si="0"/>
        <v>1</v>
      </c>
      <c r="O27" s="270">
        <f t="shared" si="1"/>
        <v>1</v>
      </c>
      <c r="P27" s="270">
        <f t="shared" si="1"/>
        <v>1</v>
      </c>
      <c r="Q27" s="270">
        <f t="shared" si="2"/>
        <v>1</v>
      </c>
      <c r="R27" s="270">
        <f t="shared" si="2"/>
        <v>1</v>
      </c>
      <c r="S27" s="270">
        <f t="shared" si="3"/>
        <v>1</v>
      </c>
      <c r="U27" s="270">
        <f t="shared" si="4"/>
        <v>0</v>
      </c>
      <c r="V27" s="270">
        <f t="shared" si="4"/>
        <v>0</v>
      </c>
      <c r="W27" s="270">
        <f t="shared" si="4"/>
        <v>0</v>
      </c>
      <c r="X27" s="270">
        <f t="shared" si="4"/>
        <v>0</v>
      </c>
      <c r="Y27" s="270">
        <f t="shared" si="4"/>
        <v>0</v>
      </c>
      <c r="Z27" s="270">
        <f t="shared" si="4"/>
        <v>0</v>
      </c>
    </row>
    <row r="28" spans="1:26" ht="20.25" customHeight="1">
      <c r="A28" s="284">
        <v>19</v>
      </c>
      <c r="B28" s="285" t="s">
        <v>631</v>
      </c>
      <c r="C28" s="285" t="s">
        <v>631</v>
      </c>
      <c r="D28" s="285" t="s">
        <v>631</v>
      </c>
      <c r="E28" s="285" t="s">
        <v>631</v>
      </c>
      <c r="F28" s="285" t="s">
        <v>631</v>
      </c>
      <c r="G28" s="285" t="s">
        <v>631</v>
      </c>
      <c r="H28" s="285" t="s">
        <v>631</v>
      </c>
      <c r="I28" s="285" t="s">
        <v>631</v>
      </c>
      <c r="J28" s="285" t="s">
        <v>631</v>
      </c>
      <c r="K28" s="286" t="s">
        <v>631</v>
      </c>
      <c r="M28" s="270">
        <f t="shared" si="0"/>
        <v>0</v>
      </c>
      <c r="N28" s="270">
        <f t="shared" si="0"/>
        <v>0</v>
      </c>
      <c r="O28" s="270">
        <f t="shared" si="1"/>
        <v>0</v>
      </c>
      <c r="P28" s="270">
        <f t="shared" si="1"/>
        <v>0</v>
      </c>
      <c r="Q28" s="270">
        <f t="shared" si="2"/>
        <v>0</v>
      </c>
      <c r="R28" s="270">
        <f t="shared" si="2"/>
        <v>0</v>
      </c>
      <c r="S28" s="270">
        <f t="shared" si="3"/>
        <v>0</v>
      </c>
      <c r="U28" s="270">
        <f t="shared" si="4"/>
        <v>0</v>
      </c>
      <c r="V28" s="270">
        <f t="shared" si="4"/>
        <v>0</v>
      </c>
      <c r="W28" s="270">
        <f t="shared" si="4"/>
        <v>0</v>
      </c>
      <c r="X28" s="270">
        <f t="shared" si="4"/>
        <v>0</v>
      </c>
      <c r="Y28" s="270">
        <f t="shared" si="4"/>
        <v>0</v>
      </c>
      <c r="Z28" s="270">
        <f t="shared" si="4"/>
        <v>0</v>
      </c>
    </row>
    <row r="29" spans="1:26" ht="20.25" customHeight="1">
      <c r="A29" s="284">
        <v>20</v>
      </c>
      <c r="B29" s="285" t="s">
        <v>630</v>
      </c>
      <c r="C29" s="285" t="s">
        <v>630</v>
      </c>
      <c r="D29" s="285" t="s">
        <v>630</v>
      </c>
      <c r="E29" s="285" t="s">
        <v>630</v>
      </c>
      <c r="F29" s="285" t="s">
        <v>630</v>
      </c>
      <c r="G29" s="285" t="s">
        <v>630</v>
      </c>
      <c r="H29" s="285" t="s">
        <v>630</v>
      </c>
      <c r="I29" s="285" t="s">
        <v>630</v>
      </c>
      <c r="J29" s="285" t="s">
        <v>630</v>
      </c>
      <c r="K29" s="286" t="s">
        <v>630</v>
      </c>
      <c r="M29" s="270">
        <f t="shared" si="0"/>
        <v>1</v>
      </c>
      <c r="N29" s="270">
        <f t="shared" si="0"/>
        <v>1</v>
      </c>
      <c r="O29" s="270">
        <f t="shared" si="1"/>
        <v>1</v>
      </c>
      <c r="P29" s="270">
        <f t="shared" si="1"/>
        <v>1</v>
      </c>
      <c r="Q29" s="270">
        <f t="shared" si="2"/>
        <v>1</v>
      </c>
      <c r="R29" s="270">
        <f t="shared" si="2"/>
        <v>1</v>
      </c>
      <c r="S29" s="270">
        <f t="shared" si="3"/>
        <v>1</v>
      </c>
      <c r="U29" s="270">
        <f t="shared" si="4"/>
        <v>0</v>
      </c>
      <c r="V29" s="270">
        <f t="shared" si="4"/>
        <v>0</v>
      </c>
      <c r="W29" s="270">
        <f t="shared" si="4"/>
        <v>0</v>
      </c>
      <c r="X29" s="270">
        <f t="shared" si="4"/>
        <v>0</v>
      </c>
      <c r="Y29" s="270">
        <f t="shared" si="4"/>
        <v>0</v>
      </c>
      <c r="Z29" s="270">
        <f t="shared" si="4"/>
        <v>0</v>
      </c>
    </row>
    <row r="30" spans="1:26" ht="11.25" customHeight="1">
      <c r="A30" s="825"/>
      <c r="B30" s="826"/>
      <c r="C30" s="826"/>
      <c r="D30" s="826"/>
      <c r="E30" s="826"/>
      <c r="F30" s="826"/>
      <c r="G30" s="826"/>
      <c r="H30" s="826"/>
      <c r="I30" s="826"/>
      <c r="J30" s="826"/>
      <c r="K30" s="827"/>
    </row>
    <row r="31" spans="1:26" ht="16.5" customHeight="1">
      <c r="A31" s="823" t="s">
        <v>632</v>
      </c>
      <c r="B31" s="824"/>
      <c r="C31" s="287">
        <v>20</v>
      </c>
      <c r="D31" s="287">
        <v>20</v>
      </c>
      <c r="E31" s="287">
        <v>20</v>
      </c>
      <c r="F31" s="287">
        <v>20</v>
      </c>
      <c r="G31" s="287">
        <v>20</v>
      </c>
      <c r="H31" s="287">
        <v>20</v>
      </c>
      <c r="I31" s="287">
        <v>20</v>
      </c>
      <c r="J31" s="287">
        <v>20</v>
      </c>
      <c r="K31" s="288">
        <v>20</v>
      </c>
    </row>
    <row r="32" spans="1:26" ht="16.5" customHeight="1">
      <c r="A32" s="823" t="s">
        <v>633</v>
      </c>
      <c r="B32" s="824"/>
      <c r="C32" s="287">
        <f t="shared" ref="C32:K32" si="5">COUNTIF(C10:C29,$M8)</f>
        <v>17</v>
      </c>
      <c r="D32" s="287">
        <f t="shared" si="5"/>
        <v>17</v>
      </c>
      <c r="E32" s="287">
        <f t="shared" si="5"/>
        <v>16</v>
      </c>
      <c r="F32" s="287">
        <f t="shared" si="5"/>
        <v>17</v>
      </c>
      <c r="G32" s="287">
        <f t="shared" si="5"/>
        <v>17</v>
      </c>
      <c r="H32" s="287">
        <f t="shared" si="5"/>
        <v>17</v>
      </c>
      <c r="I32" s="287">
        <f t="shared" si="5"/>
        <v>17</v>
      </c>
      <c r="J32" s="287">
        <f t="shared" si="5"/>
        <v>17</v>
      </c>
      <c r="K32" s="288">
        <f t="shared" si="5"/>
        <v>17</v>
      </c>
    </row>
    <row r="33" spans="1:11" ht="16.5" customHeight="1">
      <c r="A33" s="823" t="s">
        <v>634</v>
      </c>
      <c r="B33" s="824"/>
      <c r="C33" s="287">
        <f t="shared" ref="C33:K33" si="6">COUNTIF(C10:C29,$N8)</f>
        <v>3</v>
      </c>
      <c r="D33" s="287">
        <f t="shared" si="6"/>
        <v>3</v>
      </c>
      <c r="E33" s="287">
        <f t="shared" si="6"/>
        <v>4</v>
      </c>
      <c r="F33" s="287">
        <f t="shared" si="6"/>
        <v>3</v>
      </c>
      <c r="G33" s="287">
        <f t="shared" si="6"/>
        <v>3</v>
      </c>
      <c r="H33" s="287">
        <f t="shared" si="6"/>
        <v>3</v>
      </c>
      <c r="I33" s="287">
        <f t="shared" si="6"/>
        <v>3</v>
      </c>
      <c r="J33" s="287">
        <f t="shared" si="6"/>
        <v>3</v>
      </c>
      <c r="K33" s="288">
        <f t="shared" si="6"/>
        <v>3</v>
      </c>
    </row>
    <row r="34" spans="1:11" ht="16.5" customHeight="1">
      <c r="A34" s="822" t="s">
        <v>635</v>
      </c>
      <c r="B34" s="799"/>
      <c r="C34" s="282">
        <f>COUNTIF(U10:U29,-1)</f>
        <v>0</v>
      </c>
      <c r="D34" s="282">
        <f>COUNTIF(V10:V29,-1)</f>
        <v>0</v>
      </c>
      <c r="E34" s="282">
        <f>COUNTIF(V10:V29,-1)</f>
        <v>0</v>
      </c>
      <c r="F34" s="282">
        <f>COUNTIF(W10:W29,-1)</f>
        <v>0</v>
      </c>
      <c r="G34" s="282">
        <v>0</v>
      </c>
      <c r="H34" s="282">
        <v>0</v>
      </c>
      <c r="I34" s="282">
        <f>COUNTIF(Y10:Y29,-1)</f>
        <v>0</v>
      </c>
      <c r="J34" s="282">
        <f>COUNTIF(Y10:Y29,-1)</f>
        <v>0</v>
      </c>
      <c r="K34" s="283">
        <f>COUNTIF(Z10:Z29,-1)</f>
        <v>0</v>
      </c>
    </row>
    <row r="35" spans="1:11" ht="16.5" customHeight="1">
      <c r="A35" s="823" t="s">
        <v>636</v>
      </c>
      <c r="B35" s="824"/>
      <c r="C35" s="282">
        <f>COUNTIF(T10:T29,1)</f>
        <v>0</v>
      </c>
      <c r="D35" s="282">
        <f>COUNTIF(U10:U29,1)</f>
        <v>0</v>
      </c>
      <c r="E35" s="282">
        <f>COUNTIF(V10:V29,1)</f>
        <v>1</v>
      </c>
      <c r="F35" s="282">
        <f>COUNTIF(W10:W29,1)</f>
        <v>0</v>
      </c>
      <c r="G35" s="282">
        <f>COUNTIF(X10:X29,1)</f>
        <v>0</v>
      </c>
      <c r="H35" s="282">
        <f>COUNTIF(V10:V29,1)</f>
        <v>1</v>
      </c>
      <c r="I35" s="282">
        <f>COUNTIF(Z10:Z29,1)</f>
        <v>0</v>
      </c>
      <c r="J35" s="282">
        <f>COUNTIF(AA10:AA29,1)</f>
        <v>0</v>
      </c>
      <c r="K35" s="283">
        <f>COUNTIF(AB10:AB29,1)</f>
        <v>0</v>
      </c>
    </row>
    <row r="36" spans="1:11" ht="16.5" customHeight="1">
      <c r="A36" s="822" t="s">
        <v>637</v>
      </c>
      <c r="B36" s="800"/>
      <c r="C36" s="282">
        <f>COUNTIF(U10:U29,0)</f>
        <v>20</v>
      </c>
      <c r="D36" s="282">
        <v>20</v>
      </c>
      <c r="E36" s="282">
        <f>COUNTIF(V10:V29,0)</f>
        <v>19</v>
      </c>
      <c r="F36" s="282">
        <f>COUNTIF(W10:W29,0)</f>
        <v>20</v>
      </c>
      <c r="G36" s="282">
        <f>COUNTIF(V10:V29,0)</f>
        <v>19</v>
      </c>
      <c r="H36" s="282">
        <f>COUNTIF(V10:V29,0)</f>
        <v>19</v>
      </c>
      <c r="I36" s="282">
        <f>COUNTIF(Y10:Y29,0)</f>
        <v>20</v>
      </c>
      <c r="J36" s="282">
        <f>COUNTIF(Y10:Y29,0)</f>
        <v>20</v>
      </c>
      <c r="K36" s="283">
        <f>COUNTIF(Z10:Z29,0)</f>
        <v>20</v>
      </c>
    </row>
    <row r="37" spans="1:11" ht="16.5" customHeight="1">
      <c r="A37" s="825"/>
      <c r="B37" s="826"/>
      <c r="C37" s="826"/>
      <c r="D37" s="826"/>
      <c r="E37" s="826"/>
      <c r="F37" s="826"/>
      <c r="G37" s="826"/>
      <c r="H37" s="826"/>
      <c r="I37" s="826"/>
      <c r="J37" s="826"/>
      <c r="K37" s="827"/>
    </row>
    <row r="38" spans="1:11" ht="15" customHeight="1">
      <c r="A38" s="814" t="s">
        <v>638</v>
      </c>
      <c r="B38" s="815"/>
      <c r="C38" s="289">
        <f t="shared" ref="C38:K38" si="7">C36/C31</f>
        <v>1</v>
      </c>
      <c r="D38" s="289">
        <f t="shared" si="7"/>
        <v>1</v>
      </c>
      <c r="E38" s="289">
        <f t="shared" si="7"/>
        <v>0.95</v>
      </c>
      <c r="F38" s="289">
        <f t="shared" si="7"/>
        <v>1</v>
      </c>
      <c r="G38" s="289">
        <f t="shared" si="7"/>
        <v>0.95</v>
      </c>
      <c r="H38" s="289">
        <f t="shared" si="7"/>
        <v>0.95</v>
      </c>
      <c r="I38" s="289">
        <f t="shared" si="7"/>
        <v>1</v>
      </c>
      <c r="J38" s="289">
        <f t="shared" si="7"/>
        <v>1</v>
      </c>
      <c r="K38" s="290">
        <f t="shared" si="7"/>
        <v>1</v>
      </c>
    </row>
    <row r="39" spans="1:11" ht="15" customHeight="1">
      <c r="A39" s="816"/>
      <c r="B39" s="817"/>
      <c r="C39" s="818">
        <f>AVERAGE(C38:E38)</f>
        <v>0.98333333333333339</v>
      </c>
      <c r="D39" s="819"/>
      <c r="E39" s="820"/>
      <c r="F39" s="818">
        <f>AVERAGE(F38:H38)</f>
        <v>0.96666666666666667</v>
      </c>
      <c r="G39" s="819"/>
      <c r="H39" s="820"/>
      <c r="I39" s="818">
        <f>AVERAGE(I38:K38)</f>
        <v>1</v>
      </c>
      <c r="J39" s="819"/>
      <c r="K39" s="821"/>
    </row>
    <row r="40" spans="1:11" ht="15" customHeight="1">
      <c r="A40" s="814" t="s">
        <v>639</v>
      </c>
      <c r="B40" s="815"/>
      <c r="C40" s="289">
        <f t="shared" ref="C40:K40" si="8">C34/C31</f>
        <v>0</v>
      </c>
      <c r="D40" s="289">
        <f t="shared" si="8"/>
        <v>0</v>
      </c>
      <c r="E40" s="289">
        <f t="shared" si="8"/>
        <v>0</v>
      </c>
      <c r="F40" s="289">
        <f t="shared" si="8"/>
        <v>0</v>
      </c>
      <c r="G40" s="289">
        <f t="shared" si="8"/>
        <v>0</v>
      </c>
      <c r="H40" s="289">
        <f t="shared" si="8"/>
        <v>0</v>
      </c>
      <c r="I40" s="289">
        <f t="shared" si="8"/>
        <v>0</v>
      </c>
      <c r="J40" s="289">
        <f t="shared" si="8"/>
        <v>0</v>
      </c>
      <c r="K40" s="290">
        <f t="shared" si="8"/>
        <v>0</v>
      </c>
    </row>
    <row r="41" spans="1:11" ht="15" customHeight="1">
      <c r="A41" s="816"/>
      <c r="B41" s="817"/>
      <c r="C41" s="818">
        <f>AVERAGE(C40:E40)</f>
        <v>0</v>
      </c>
      <c r="D41" s="819"/>
      <c r="E41" s="820"/>
      <c r="F41" s="818">
        <f>AVERAGE(F40:H40)</f>
        <v>0</v>
      </c>
      <c r="G41" s="819"/>
      <c r="H41" s="820"/>
      <c r="I41" s="818">
        <f>AVERAGE(I40:K40)</f>
        <v>0</v>
      </c>
      <c r="J41" s="819"/>
      <c r="K41" s="821"/>
    </row>
    <row r="42" spans="1:11" ht="15" customHeight="1">
      <c r="A42" s="814" t="s">
        <v>640</v>
      </c>
      <c r="B42" s="815"/>
      <c r="C42" s="289">
        <f t="shared" ref="C42:K42" si="9">C35/C31</f>
        <v>0</v>
      </c>
      <c r="D42" s="289">
        <f t="shared" si="9"/>
        <v>0</v>
      </c>
      <c r="E42" s="289">
        <f t="shared" si="9"/>
        <v>0.05</v>
      </c>
      <c r="F42" s="289">
        <f t="shared" si="9"/>
        <v>0</v>
      </c>
      <c r="G42" s="289">
        <f t="shared" si="9"/>
        <v>0</v>
      </c>
      <c r="H42" s="289">
        <f t="shared" si="9"/>
        <v>0.05</v>
      </c>
      <c r="I42" s="289">
        <f t="shared" si="9"/>
        <v>0</v>
      </c>
      <c r="J42" s="289">
        <f t="shared" si="9"/>
        <v>0</v>
      </c>
      <c r="K42" s="290">
        <f t="shared" si="9"/>
        <v>0</v>
      </c>
    </row>
    <row r="43" spans="1:11" ht="15" customHeight="1">
      <c r="A43" s="816"/>
      <c r="B43" s="817"/>
      <c r="C43" s="818">
        <f>AVERAGE(C42:E42)</f>
        <v>1.6666666666666666E-2</v>
      </c>
      <c r="D43" s="819"/>
      <c r="E43" s="820"/>
      <c r="F43" s="818">
        <f>AVERAGE(F42:H42)</f>
        <v>1.6666666666666666E-2</v>
      </c>
      <c r="G43" s="819"/>
      <c r="H43" s="820"/>
      <c r="I43" s="818">
        <f>AVERAGE(I42:K42)</f>
        <v>0</v>
      </c>
      <c r="J43" s="819"/>
      <c r="K43" s="821"/>
    </row>
    <row r="44" spans="1:11" ht="16.5" customHeight="1">
      <c r="A44" s="802" t="s">
        <v>641</v>
      </c>
      <c r="B44" s="803"/>
      <c r="C44" s="803"/>
      <c r="D44" s="803"/>
      <c r="E44" s="803"/>
      <c r="F44" s="803"/>
      <c r="G44" s="803"/>
      <c r="H44" s="803"/>
      <c r="I44" s="803"/>
      <c r="J44" s="803"/>
      <c r="K44" s="804"/>
    </row>
    <row r="45" spans="1:11" ht="16.5" customHeight="1">
      <c r="A45" s="795" t="s">
        <v>642</v>
      </c>
      <c r="B45" s="796"/>
      <c r="C45" s="797"/>
      <c r="D45" s="291"/>
      <c r="E45" s="798" t="s">
        <v>637</v>
      </c>
      <c r="F45" s="799"/>
      <c r="G45" s="282" t="s">
        <v>635</v>
      </c>
      <c r="H45" s="282"/>
      <c r="I45" s="798" t="s">
        <v>643</v>
      </c>
      <c r="J45" s="800"/>
      <c r="K45" s="801"/>
    </row>
    <row r="46" spans="1:11" ht="27.75" customHeight="1">
      <c r="A46" s="795" t="s">
        <v>644</v>
      </c>
      <c r="B46" s="796"/>
      <c r="C46" s="797"/>
      <c r="D46" s="291"/>
      <c r="E46" s="798" t="s">
        <v>645</v>
      </c>
      <c r="F46" s="799"/>
      <c r="G46" s="282" t="s">
        <v>646</v>
      </c>
      <c r="H46" s="282"/>
      <c r="I46" s="798" t="s">
        <v>647</v>
      </c>
      <c r="J46" s="800"/>
      <c r="K46" s="801"/>
    </row>
    <row r="47" spans="1:11" ht="27.75" customHeight="1">
      <c r="A47" s="795" t="s">
        <v>648</v>
      </c>
      <c r="B47" s="796"/>
      <c r="C47" s="797"/>
      <c r="D47" s="291"/>
      <c r="E47" s="798" t="s">
        <v>649</v>
      </c>
      <c r="F47" s="799"/>
      <c r="G47" s="282" t="s">
        <v>647</v>
      </c>
      <c r="H47" s="282"/>
      <c r="I47" s="798" t="s">
        <v>650</v>
      </c>
      <c r="J47" s="800"/>
      <c r="K47" s="801"/>
    </row>
    <row r="48" spans="1:11" ht="27.75" customHeight="1">
      <c r="A48" s="795" t="s">
        <v>651</v>
      </c>
      <c r="B48" s="796"/>
      <c r="C48" s="797"/>
      <c r="D48" s="291"/>
      <c r="E48" s="798" t="s">
        <v>652</v>
      </c>
      <c r="F48" s="799"/>
      <c r="G48" s="282" t="s">
        <v>653</v>
      </c>
      <c r="H48" s="282"/>
      <c r="I48" s="798" t="s">
        <v>654</v>
      </c>
      <c r="J48" s="800"/>
      <c r="K48" s="801"/>
    </row>
    <row r="49" spans="1:11" ht="15" customHeight="1">
      <c r="A49" s="802" t="s">
        <v>655</v>
      </c>
      <c r="B49" s="803"/>
      <c r="C49" s="803"/>
      <c r="D49" s="803"/>
      <c r="E49" s="803"/>
      <c r="F49" s="803"/>
      <c r="G49" s="803"/>
      <c r="H49" s="803"/>
      <c r="I49" s="803"/>
      <c r="J49" s="803"/>
      <c r="K49" s="804"/>
    </row>
    <row r="50" spans="1:11" ht="15" customHeight="1">
      <c r="A50" s="802" t="s">
        <v>638</v>
      </c>
      <c r="B50" s="803"/>
      <c r="C50" s="292">
        <f>AVERAGE(C39:K39)</f>
        <v>0.98333333333333339</v>
      </c>
      <c r="D50" s="293"/>
      <c r="E50" s="805" t="str">
        <f>IF(C50&lt;0.9,"Rejected", IF(C51&gt;0.1,"Rejected", IF(C52&gt;0.1,"Rejected","Accepted")))</f>
        <v>Accepted</v>
      </c>
      <c r="F50" s="806"/>
      <c r="G50" s="806"/>
      <c r="H50" s="806"/>
      <c r="I50" s="806"/>
      <c r="J50" s="806"/>
      <c r="K50" s="807"/>
    </row>
    <row r="51" spans="1:11" ht="15" customHeight="1">
      <c r="A51" s="802" t="s">
        <v>639</v>
      </c>
      <c r="B51" s="803"/>
      <c r="C51" s="294">
        <f>AVERAGE(C41:K41)</f>
        <v>0</v>
      </c>
      <c r="D51" s="295"/>
      <c r="E51" s="808"/>
      <c r="F51" s="809"/>
      <c r="G51" s="809"/>
      <c r="H51" s="809"/>
      <c r="I51" s="809"/>
      <c r="J51" s="809"/>
      <c r="K51" s="810"/>
    </row>
    <row r="52" spans="1:11" ht="15" customHeight="1">
      <c r="A52" s="802" t="s">
        <v>640</v>
      </c>
      <c r="B52" s="803"/>
      <c r="C52" s="294">
        <f>AVERAGE(C43:K43)</f>
        <v>1.1111111111111112E-2</v>
      </c>
      <c r="D52" s="296"/>
      <c r="E52" s="811"/>
      <c r="F52" s="812"/>
      <c r="G52" s="812"/>
      <c r="H52" s="812"/>
      <c r="I52" s="812"/>
      <c r="J52" s="812"/>
      <c r="K52" s="813"/>
    </row>
    <row r="53" spans="1:11" ht="24" customHeight="1" thickBot="1">
      <c r="A53" s="791" t="s">
        <v>656</v>
      </c>
      <c r="B53" s="792"/>
      <c r="C53" s="793" t="s">
        <v>657</v>
      </c>
      <c r="D53" s="792"/>
      <c r="E53" s="792"/>
      <c r="F53" s="792"/>
      <c r="G53" s="297" t="s">
        <v>662</v>
      </c>
      <c r="H53" s="843" t="s">
        <v>891</v>
      </c>
      <c r="I53" s="844"/>
      <c r="J53" s="844"/>
      <c r="K53" s="845"/>
    </row>
  </sheetData>
  <mergeCells count="62">
    <mergeCell ref="A4:B4"/>
    <mergeCell ref="C4:F4"/>
    <mergeCell ref="A1:B1"/>
    <mergeCell ref="C1:I1"/>
    <mergeCell ref="J1:K1"/>
    <mergeCell ref="A2:K2"/>
    <mergeCell ref="A3:B3"/>
    <mergeCell ref="A5:B5"/>
    <mergeCell ref="A6:B6"/>
    <mergeCell ref="A8:A9"/>
    <mergeCell ref="B8:B9"/>
    <mergeCell ref="C8:E8"/>
    <mergeCell ref="A33:B33"/>
    <mergeCell ref="I8:K8"/>
    <mergeCell ref="O8:Q8"/>
    <mergeCell ref="N9:O9"/>
    <mergeCell ref="P9:Q9"/>
    <mergeCell ref="F8:H8"/>
    <mergeCell ref="W9:X9"/>
    <mergeCell ref="Y9:Z9"/>
    <mergeCell ref="A30:K30"/>
    <mergeCell ref="A31:B31"/>
    <mergeCell ref="A32:B32"/>
    <mergeCell ref="R9:S9"/>
    <mergeCell ref="U9:V9"/>
    <mergeCell ref="A34:B34"/>
    <mergeCell ref="A35:B35"/>
    <mergeCell ref="A36:B36"/>
    <mergeCell ref="A37:K37"/>
    <mergeCell ref="A38:B39"/>
    <mergeCell ref="C39:E39"/>
    <mergeCell ref="F39:H39"/>
    <mergeCell ref="I39:K39"/>
    <mergeCell ref="A40:B41"/>
    <mergeCell ref="C41:E41"/>
    <mergeCell ref="F41:H41"/>
    <mergeCell ref="I41:K41"/>
    <mergeCell ref="A42:B43"/>
    <mergeCell ref="C43:E43"/>
    <mergeCell ref="F43:H43"/>
    <mergeCell ref="I43:K43"/>
    <mergeCell ref="A44:K44"/>
    <mergeCell ref="A45:C45"/>
    <mergeCell ref="E45:F45"/>
    <mergeCell ref="I45:K45"/>
    <mergeCell ref="A46:C46"/>
    <mergeCell ref="E46:F46"/>
    <mergeCell ref="I46:K46"/>
    <mergeCell ref="A53:B53"/>
    <mergeCell ref="C53:F53"/>
    <mergeCell ref="H53:K53"/>
    <mergeCell ref="A47:C47"/>
    <mergeCell ref="E47:F47"/>
    <mergeCell ref="I47:K47"/>
    <mergeCell ref="A48:C48"/>
    <mergeCell ref="E48:F48"/>
    <mergeCell ref="I48:K48"/>
    <mergeCell ref="A49:K49"/>
    <mergeCell ref="A50:B50"/>
    <mergeCell ref="E50:K52"/>
    <mergeCell ref="A51:B51"/>
    <mergeCell ref="A52:B52"/>
  </mergeCells>
  <conditionalFormatting sqref="C30:K30">
    <cfRule type="cellIs" dxfId="4" priority="5" stopIfTrue="1" operator="notEqual">
      <formula>$B30</formula>
    </cfRule>
  </conditionalFormatting>
  <conditionalFormatting sqref="C51:D52">
    <cfRule type="cellIs" dxfId="3" priority="4" stopIfTrue="1" operator="greaterThan">
      <formula>0.1</formula>
    </cfRule>
  </conditionalFormatting>
  <conditionalFormatting sqref="C50:D50">
    <cfRule type="cellIs" dxfId="2" priority="3" stopIfTrue="1" operator="lessThan">
      <formula>0.9</formula>
    </cfRule>
  </conditionalFormatting>
  <conditionalFormatting sqref="E50:K52">
    <cfRule type="cellIs" dxfId="1" priority="1" stopIfTrue="1" operator="equal">
      <formula>"Rejected"</formula>
    </cfRule>
    <cfRule type="cellIs" dxfId="0" priority="2" stopIfTrue="1" operator="equal">
      <formula>"Accepted"</formula>
    </cfRule>
  </conditionalFormatting>
  <printOptions horizontalCentered="1" verticalCentered="1"/>
  <pageMargins left="0" right="0" top="0" bottom="0" header="0" footer="0"/>
  <pageSetup paperSize="9" scale="72"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7"/>
  <sheetViews>
    <sheetView workbookViewId="0">
      <selection activeCell="F36" sqref="F36:G36"/>
    </sheetView>
  </sheetViews>
  <sheetFormatPr defaultColWidth="9.140625" defaultRowHeight="15"/>
  <cols>
    <col min="1" max="1" width="9.140625" style="71"/>
    <col min="2" max="2" width="10.85546875" style="71" customWidth="1"/>
    <col min="3" max="3" width="9.140625" style="71"/>
    <col min="4" max="4" width="21.5703125" style="71" customWidth="1"/>
    <col min="5" max="5" width="12.140625" style="71" customWidth="1"/>
    <col min="6" max="6" width="9.140625" style="71"/>
    <col min="7" max="7" width="12.85546875" style="71" customWidth="1"/>
    <col min="8" max="8" width="7.28515625" style="71" bestFit="1" customWidth="1"/>
    <col min="9" max="9" width="20.28515625" style="71" customWidth="1"/>
    <col min="10" max="10" width="9.140625" style="71"/>
    <col min="11" max="11" width="10.5703125" style="71" customWidth="1"/>
    <col min="12" max="12" width="15.7109375" style="71" bestFit="1" customWidth="1"/>
    <col min="13" max="13" width="6.42578125" style="71" customWidth="1"/>
    <col min="14" max="14" width="17.140625" style="71" customWidth="1"/>
    <col min="15" max="16384" width="9.140625" style="71"/>
  </cols>
  <sheetData>
    <row r="1" spans="2:14" ht="15" customHeight="1">
      <c r="B1" s="849"/>
      <c r="C1" s="850"/>
      <c r="D1" s="855" t="s">
        <v>879</v>
      </c>
      <c r="E1" s="858" t="s">
        <v>23</v>
      </c>
      <c r="F1" s="859"/>
      <c r="G1" s="859"/>
      <c r="H1" s="859"/>
      <c r="I1" s="859"/>
      <c r="J1" s="859"/>
      <c r="K1" s="859"/>
      <c r="L1" s="859"/>
      <c r="M1" s="859"/>
      <c r="N1" s="860"/>
    </row>
    <row r="2" spans="2:14" ht="15" customHeight="1">
      <c r="B2" s="851"/>
      <c r="C2" s="852"/>
      <c r="D2" s="856"/>
      <c r="E2" s="861"/>
      <c r="F2" s="862"/>
      <c r="G2" s="862"/>
      <c r="H2" s="862"/>
      <c r="I2" s="862"/>
      <c r="J2" s="862"/>
      <c r="K2" s="862"/>
      <c r="L2" s="862"/>
      <c r="M2" s="862"/>
      <c r="N2" s="863"/>
    </row>
    <row r="3" spans="2:14" ht="15" customHeight="1">
      <c r="B3" s="851"/>
      <c r="C3" s="852"/>
      <c r="D3" s="856"/>
      <c r="E3" s="861"/>
      <c r="F3" s="862"/>
      <c r="G3" s="862"/>
      <c r="H3" s="862"/>
      <c r="I3" s="862"/>
      <c r="J3" s="862"/>
      <c r="K3" s="862"/>
      <c r="L3" s="862"/>
      <c r="M3" s="862"/>
      <c r="N3" s="863"/>
    </row>
    <row r="4" spans="2:14" ht="15" customHeight="1" thickBot="1">
      <c r="B4" s="853"/>
      <c r="C4" s="854"/>
      <c r="D4" s="857"/>
      <c r="E4" s="864"/>
      <c r="F4" s="865"/>
      <c r="G4" s="865"/>
      <c r="H4" s="865"/>
      <c r="I4" s="865"/>
      <c r="J4" s="865"/>
      <c r="K4" s="865"/>
      <c r="L4" s="865"/>
      <c r="M4" s="865"/>
      <c r="N4" s="866"/>
    </row>
    <row r="5" spans="2:14" ht="46.5" customHeight="1">
      <c r="B5" s="16" t="s">
        <v>24</v>
      </c>
      <c r="C5" s="867" t="s">
        <v>868</v>
      </c>
      <c r="D5" s="868"/>
      <c r="E5" s="358" t="s">
        <v>25</v>
      </c>
      <c r="F5" s="869" t="s">
        <v>308</v>
      </c>
      <c r="G5" s="868"/>
      <c r="H5" s="869" t="s">
        <v>26</v>
      </c>
      <c r="I5" s="870"/>
      <c r="J5" s="870"/>
      <c r="K5" s="868"/>
      <c r="L5" s="871" t="s">
        <v>27</v>
      </c>
      <c r="M5" s="872"/>
      <c r="N5" s="873"/>
    </row>
    <row r="6" spans="2:14" ht="38.25" customHeight="1" thickBot="1">
      <c r="B6" s="874" t="s">
        <v>28</v>
      </c>
      <c r="C6" s="875"/>
      <c r="D6" s="876" t="s">
        <v>862</v>
      </c>
      <c r="E6" s="877"/>
      <c r="F6" s="878"/>
      <c r="G6" s="359" t="s">
        <v>29</v>
      </c>
      <c r="H6" s="879" t="s">
        <v>882</v>
      </c>
      <c r="I6" s="880"/>
      <c r="J6" s="880"/>
      <c r="K6" s="881"/>
      <c r="L6" s="882" t="s">
        <v>30</v>
      </c>
      <c r="M6" s="883"/>
      <c r="N6" s="884"/>
    </row>
    <row r="7" spans="2:14" ht="30.75" customHeight="1">
      <c r="B7" s="885" t="s">
        <v>31</v>
      </c>
      <c r="C7" s="886"/>
      <c r="D7" s="886"/>
      <c r="E7" s="886"/>
      <c r="F7" s="887"/>
      <c r="G7" s="894" t="s">
        <v>32</v>
      </c>
      <c r="H7" s="886"/>
      <c r="I7" s="886"/>
      <c r="J7" s="886"/>
      <c r="K7" s="895"/>
      <c r="L7" s="2" t="s">
        <v>33</v>
      </c>
      <c r="M7" s="3" t="s">
        <v>34</v>
      </c>
      <c r="N7" s="4" t="s">
        <v>35</v>
      </c>
    </row>
    <row r="8" spans="2:14">
      <c r="B8" s="888"/>
      <c r="C8" s="889"/>
      <c r="D8" s="889"/>
      <c r="E8" s="889"/>
      <c r="F8" s="890"/>
      <c r="G8" s="896"/>
      <c r="H8" s="889"/>
      <c r="I8" s="889"/>
      <c r="J8" s="889"/>
      <c r="K8" s="897"/>
      <c r="L8" s="360"/>
      <c r="M8" s="361"/>
      <c r="N8" s="362"/>
    </row>
    <row r="9" spans="2:14">
      <c r="B9" s="888"/>
      <c r="C9" s="889"/>
      <c r="D9" s="889"/>
      <c r="E9" s="889"/>
      <c r="F9" s="890"/>
      <c r="G9" s="896"/>
      <c r="H9" s="889"/>
      <c r="I9" s="889"/>
      <c r="J9" s="889"/>
      <c r="K9" s="897"/>
      <c r="L9" s="900" t="s">
        <v>863</v>
      </c>
      <c r="M9" s="902"/>
      <c r="N9" s="903"/>
    </row>
    <row r="10" spans="2:14">
      <c r="B10" s="888"/>
      <c r="C10" s="889"/>
      <c r="D10" s="889"/>
      <c r="E10" s="889"/>
      <c r="F10" s="890"/>
      <c r="G10" s="896"/>
      <c r="H10" s="889"/>
      <c r="I10" s="889"/>
      <c r="J10" s="889"/>
      <c r="K10" s="897"/>
      <c r="L10" s="901"/>
      <c r="M10" s="904"/>
      <c r="N10" s="905"/>
    </row>
    <row r="11" spans="2:14">
      <c r="B11" s="888"/>
      <c r="C11" s="889"/>
      <c r="D11" s="889"/>
      <c r="E11" s="889"/>
      <c r="F11" s="890"/>
      <c r="G11" s="896"/>
      <c r="H11" s="889"/>
      <c r="I11" s="889"/>
      <c r="J11" s="889"/>
      <c r="K11" s="897"/>
      <c r="L11" s="900" t="s">
        <v>864</v>
      </c>
      <c r="M11" s="902"/>
      <c r="N11" s="903"/>
    </row>
    <row r="12" spans="2:14">
      <c r="B12" s="888"/>
      <c r="C12" s="889"/>
      <c r="D12" s="889"/>
      <c r="E12" s="889"/>
      <c r="F12" s="890"/>
      <c r="G12" s="896"/>
      <c r="H12" s="889"/>
      <c r="I12" s="889"/>
      <c r="J12" s="889"/>
      <c r="K12" s="897"/>
      <c r="L12" s="901"/>
      <c r="M12" s="904"/>
      <c r="N12" s="905"/>
    </row>
    <row r="13" spans="2:14">
      <c r="B13" s="888"/>
      <c r="C13" s="889"/>
      <c r="D13" s="889"/>
      <c r="E13" s="889"/>
      <c r="F13" s="890"/>
      <c r="G13" s="896"/>
      <c r="H13" s="889"/>
      <c r="I13" s="889"/>
      <c r="J13" s="889"/>
      <c r="K13" s="897"/>
      <c r="L13" s="909" t="s">
        <v>36</v>
      </c>
      <c r="M13" s="910" t="s">
        <v>865</v>
      </c>
      <c r="N13" s="911"/>
    </row>
    <row r="14" spans="2:14" ht="15" customHeight="1">
      <c r="B14" s="888"/>
      <c r="C14" s="889"/>
      <c r="D14" s="889"/>
      <c r="E14" s="889"/>
      <c r="F14" s="890"/>
      <c r="G14" s="896"/>
      <c r="H14" s="889"/>
      <c r="I14" s="889"/>
      <c r="J14" s="889"/>
      <c r="K14" s="897"/>
      <c r="L14" s="909"/>
      <c r="M14" s="910"/>
      <c r="N14" s="911"/>
    </row>
    <row r="15" spans="2:14">
      <c r="B15" s="888"/>
      <c r="C15" s="889"/>
      <c r="D15" s="889"/>
      <c r="E15" s="889"/>
      <c r="F15" s="890"/>
      <c r="G15" s="896"/>
      <c r="H15" s="889"/>
      <c r="I15" s="889"/>
      <c r="J15" s="889"/>
      <c r="K15" s="897"/>
      <c r="L15" s="912" t="s">
        <v>37</v>
      </c>
      <c r="M15" s="913"/>
      <c r="N15" s="914"/>
    </row>
    <row r="16" spans="2:14" ht="15" customHeight="1">
      <c r="B16" s="888"/>
      <c r="C16" s="889"/>
      <c r="D16" s="889"/>
      <c r="E16" s="889"/>
      <c r="F16" s="890"/>
      <c r="G16" s="896"/>
      <c r="H16" s="889"/>
      <c r="I16" s="889"/>
      <c r="J16" s="889"/>
      <c r="K16" s="897"/>
      <c r="L16" s="915"/>
      <c r="M16" s="916"/>
      <c r="N16" s="917"/>
    </row>
    <row r="17" spans="2:14">
      <c r="B17" s="888"/>
      <c r="C17" s="889"/>
      <c r="D17" s="889"/>
      <c r="E17" s="889"/>
      <c r="F17" s="890"/>
      <c r="G17" s="896"/>
      <c r="H17" s="889"/>
      <c r="I17" s="889"/>
      <c r="J17" s="889"/>
      <c r="K17" s="897"/>
      <c r="L17" s="915"/>
      <c r="M17" s="916"/>
      <c r="N17" s="917"/>
    </row>
    <row r="18" spans="2:14" ht="15.75" thickBot="1">
      <c r="B18" s="891"/>
      <c r="C18" s="892"/>
      <c r="D18" s="892"/>
      <c r="E18" s="892"/>
      <c r="F18" s="893"/>
      <c r="G18" s="898"/>
      <c r="H18" s="892"/>
      <c r="I18" s="892"/>
      <c r="J18" s="892"/>
      <c r="K18" s="899"/>
      <c r="L18" s="918"/>
      <c r="M18" s="919"/>
      <c r="N18" s="920"/>
    </row>
    <row r="19" spans="2:14" ht="18.75" thickBot="1">
      <c r="B19" s="921" t="s">
        <v>38</v>
      </c>
      <c r="C19" s="922"/>
      <c r="D19" s="927">
        <v>1</v>
      </c>
      <c r="E19" s="928"/>
      <c r="F19" s="927">
        <v>2</v>
      </c>
      <c r="G19" s="928"/>
      <c r="H19" s="927">
        <v>3</v>
      </c>
      <c r="I19" s="928"/>
      <c r="J19" s="927">
        <v>4</v>
      </c>
      <c r="K19" s="928"/>
      <c r="L19" s="927" t="s">
        <v>39</v>
      </c>
      <c r="M19" s="929"/>
      <c r="N19" s="928"/>
    </row>
    <row r="20" spans="2:14" ht="18.75" customHeight="1">
      <c r="B20" s="923"/>
      <c r="C20" s="924"/>
      <c r="D20" s="930"/>
      <c r="E20" s="931"/>
      <c r="F20" s="930"/>
      <c r="G20" s="931"/>
      <c r="H20" s="930"/>
      <c r="I20" s="931"/>
      <c r="J20" s="930"/>
      <c r="K20" s="931"/>
      <c r="L20" s="930"/>
      <c r="M20" s="936"/>
      <c r="N20" s="931"/>
    </row>
    <row r="21" spans="2:14" ht="15" customHeight="1">
      <c r="B21" s="923"/>
      <c r="C21" s="924"/>
      <c r="D21" s="932"/>
      <c r="E21" s="933"/>
      <c r="F21" s="932"/>
      <c r="G21" s="933"/>
      <c r="H21" s="932"/>
      <c r="I21" s="933"/>
      <c r="J21" s="932"/>
      <c r="K21" s="933"/>
      <c r="L21" s="932"/>
      <c r="M21" s="937"/>
      <c r="N21" s="933"/>
    </row>
    <row r="22" spans="2:14" ht="15" customHeight="1">
      <c r="B22" s="923"/>
      <c r="C22" s="924"/>
      <c r="D22" s="932"/>
      <c r="E22" s="933"/>
      <c r="F22" s="932"/>
      <c r="G22" s="933"/>
      <c r="H22" s="932"/>
      <c r="I22" s="933"/>
      <c r="J22" s="932"/>
      <c r="K22" s="933"/>
      <c r="L22" s="932"/>
      <c r="M22" s="937"/>
      <c r="N22" s="933"/>
    </row>
    <row r="23" spans="2:14" ht="15" customHeight="1">
      <c r="B23" s="923"/>
      <c r="C23" s="924"/>
      <c r="D23" s="932"/>
      <c r="E23" s="933"/>
      <c r="F23" s="932"/>
      <c r="G23" s="933"/>
      <c r="H23" s="932"/>
      <c r="I23" s="933"/>
      <c r="J23" s="932"/>
      <c r="K23" s="933"/>
      <c r="L23" s="932"/>
      <c r="M23" s="937"/>
      <c r="N23" s="933"/>
    </row>
    <row r="24" spans="2:14" ht="15" customHeight="1">
      <c r="B24" s="923"/>
      <c r="C24" s="924"/>
      <c r="D24" s="932"/>
      <c r="E24" s="933"/>
      <c r="F24" s="932"/>
      <c r="G24" s="933"/>
      <c r="H24" s="932"/>
      <c r="I24" s="933"/>
      <c r="J24" s="932"/>
      <c r="K24" s="933"/>
      <c r="L24" s="932"/>
      <c r="M24" s="937"/>
      <c r="N24" s="933"/>
    </row>
    <row r="25" spans="2:14" ht="15" customHeight="1" thickBot="1">
      <c r="B25" s="925"/>
      <c r="C25" s="926"/>
      <c r="D25" s="934"/>
      <c r="E25" s="935"/>
      <c r="F25" s="934"/>
      <c r="G25" s="935"/>
      <c r="H25" s="934"/>
      <c r="I25" s="935"/>
      <c r="J25" s="934"/>
      <c r="K25" s="935"/>
      <c r="L25" s="934"/>
      <c r="M25" s="938"/>
      <c r="N25" s="935"/>
    </row>
    <row r="26" spans="2:14" ht="26.25" customHeight="1" thickBot="1">
      <c r="B26" s="906" t="s">
        <v>40</v>
      </c>
      <c r="C26" s="907"/>
      <c r="D26" s="907"/>
      <c r="E26" s="907"/>
      <c r="F26" s="907"/>
      <c r="G26" s="907"/>
      <c r="H26" s="907"/>
      <c r="I26" s="907"/>
      <c r="J26" s="907"/>
      <c r="K26" s="907"/>
      <c r="L26" s="907"/>
      <c r="M26" s="907"/>
      <c r="N26" s="908"/>
    </row>
    <row r="27" spans="2:14" ht="16.5" thickBot="1">
      <c r="B27" s="941" t="s">
        <v>41</v>
      </c>
      <c r="C27" s="942"/>
      <c r="D27" s="942"/>
      <c r="E27" s="942"/>
      <c r="F27" s="942"/>
      <c r="G27" s="943"/>
      <c r="H27" s="941" t="s">
        <v>866</v>
      </c>
      <c r="I27" s="942"/>
      <c r="J27" s="942"/>
      <c r="K27" s="942"/>
      <c r="L27" s="942"/>
      <c r="M27" s="942"/>
      <c r="N27" s="943"/>
    </row>
    <row r="28" spans="2:14">
      <c r="B28" s="944" t="s">
        <v>22</v>
      </c>
      <c r="C28" s="945"/>
      <c r="D28" s="945"/>
      <c r="E28" s="945"/>
      <c r="F28" s="945"/>
      <c r="G28" s="946"/>
      <c r="H28" s="953" t="s">
        <v>867</v>
      </c>
      <c r="I28" s="954"/>
      <c r="J28" s="954"/>
      <c r="K28" s="954"/>
      <c r="L28" s="954"/>
      <c r="M28" s="954"/>
      <c r="N28" s="955"/>
    </row>
    <row r="29" spans="2:14" ht="15.75" customHeight="1">
      <c r="B29" s="947"/>
      <c r="C29" s="948"/>
      <c r="D29" s="948"/>
      <c r="E29" s="948"/>
      <c r="F29" s="948"/>
      <c r="G29" s="949"/>
      <c r="H29" s="956"/>
      <c r="I29" s="957"/>
      <c r="J29" s="957"/>
      <c r="K29" s="957"/>
      <c r="L29" s="957"/>
      <c r="M29" s="957"/>
      <c r="N29" s="958"/>
    </row>
    <row r="30" spans="2:14">
      <c r="B30" s="947"/>
      <c r="C30" s="948"/>
      <c r="D30" s="948"/>
      <c r="E30" s="948"/>
      <c r="F30" s="948"/>
      <c r="G30" s="949"/>
      <c r="H30" s="956"/>
      <c r="I30" s="957"/>
      <c r="J30" s="957"/>
      <c r="K30" s="957"/>
      <c r="L30" s="957"/>
      <c r="M30" s="957"/>
      <c r="N30" s="958"/>
    </row>
    <row r="31" spans="2:14" ht="7.5" customHeight="1" thickBot="1">
      <c r="B31" s="947"/>
      <c r="C31" s="948"/>
      <c r="D31" s="948"/>
      <c r="E31" s="948"/>
      <c r="F31" s="948"/>
      <c r="G31" s="949"/>
      <c r="H31" s="956"/>
      <c r="I31" s="957"/>
      <c r="J31" s="957"/>
      <c r="K31" s="957"/>
      <c r="L31" s="957"/>
      <c r="M31" s="957"/>
      <c r="N31" s="958"/>
    </row>
    <row r="32" spans="2:14" ht="13.5" hidden="1" customHeight="1" thickBot="1">
      <c r="B32" s="947"/>
      <c r="C32" s="948"/>
      <c r="D32" s="948"/>
      <c r="E32" s="948"/>
      <c r="F32" s="948"/>
      <c r="G32" s="949"/>
      <c r="H32" s="956"/>
      <c r="I32" s="957"/>
      <c r="J32" s="957"/>
      <c r="K32" s="957"/>
      <c r="L32" s="957"/>
      <c r="M32" s="957"/>
      <c r="N32" s="958"/>
    </row>
    <row r="33" spans="2:14" ht="15.75" hidden="1" thickBot="1">
      <c r="B33" s="950"/>
      <c r="C33" s="951"/>
      <c r="D33" s="951"/>
      <c r="E33" s="951"/>
      <c r="F33" s="951"/>
      <c r="G33" s="952"/>
      <c r="H33" s="959"/>
      <c r="I33" s="960"/>
      <c r="J33" s="960"/>
      <c r="K33" s="960"/>
      <c r="L33" s="960"/>
      <c r="M33" s="960"/>
      <c r="N33" s="961"/>
    </row>
    <row r="34" spans="2:14" ht="16.5" thickBot="1">
      <c r="B34" s="962" t="s">
        <v>42</v>
      </c>
      <c r="C34" s="963"/>
      <c r="D34" s="963"/>
      <c r="E34" s="963"/>
      <c r="F34" s="963"/>
      <c r="G34" s="964"/>
      <c r="H34" s="962" t="s">
        <v>866</v>
      </c>
      <c r="I34" s="963"/>
      <c r="J34" s="963"/>
      <c r="K34" s="963"/>
      <c r="L34" s="963"/>
      <c r="M34" s="963"/>
      <c r="N34" s="964"/>
    </row>
    <row r="35" spans="2:14" ht="15.75">
      <c r="B35" s="965" t="s">
        <v>43</v>
      </c>
      <c r="C35" s="966"/>
      <c r="D35" s="939" t="s">
        <v>44</v>
      </c>
      <c r="E35" s="939"/>
      <c r="F35" s="939" t="s">
        <v>45</v>
      </c>
      <c r="G35" s="940"/>
      <c r="H35" s="967" t="s">
        <v>46</v>
      </c>
      <c r="I35" s="939"/>
      <c r="J35" s="939" t="s">
        <v>47</v>
      </c>
      <c r="K35" s="939"/>
      <c r="L35" s="939" t="s">
        <v>48</v>
      </c>
      <c r="M35" s="939"/>
      <c r="N35" s="940"/>
    </row>
    <row r="36" spans="2:14" ht="28.5" customHeight="1">
      <c r="B36" s="957" t="s">
        <v>56</v>
      </c>
      <c r="C36" s="957"/>
      <c r="D36" s="957" t="s">
        <v>57</v>
      </c>
      <c r="E36" s="957"/>
      <c r="F36" s="957" t="s">
        <v>237</v>
      </c>
      <c r="G36" s="957"/>
      <c r="H36" s="968"/>
      <c r="I36" s="968"/>
      <c r="J36" s="968"/>
      <c r="K36" s="968"/>
      <c r="L36" s="968"/>
      <c r="M36" s="968"/>
      <c r="N36" s="968"/>
    </row>
    <row r="37" spans="2:14" ht="29.25" customHeight="1">
      <c r="B37" s="969"/>
      <c r="C37" s="970"/>
      <c r="D37" s="969"/>
      <c r="E37" s="970"/>
      <c r="F37" s="969"/>
      <c r="G37" s="970"/>
      <c r="H37" s="969"/>
      <c r="I37" s="970"/>
      <c r="J37" s="969"/>
      <c r="K37" s="970"/>
      <c r="L37" s="968"/>
      <c r="M37" s="968"/>
      <c r="N37" s="968"/>
    </row>
  </sheetData>
  <mergeCells count="58">
    <mergeCell ref="L37:N37"/>
    <mergeCell ref="B36:C36"/>
    <mergeCell ref="D36:E36"/>
    <mergeCell ref="F36:G36"/>
    <mergeCell ref="H36:I36"/>
    <mergeCell ref="J36:K36"/>
    <mergeCell ref="L36:N36"/>
    <mergeCell ref="B37:C37"/>
    <mergeCell ref="D37:E37"/>
    <mergeCell ref="F37:G37"/>
    <mergeCell ref="H37:I37"/>
    <mergeCell ref="J37:K37"/>
    <mergeCell ref="L35:N35"/>
    <mergeCell ref="B27:G27"/>
    <mergeCell ref="H27:N27"/>
    <mergeCell ref="B28:G33"/>
    <mergeCell ref="H28:N33"/>
    <mergeCell ref="B34:G34"/>
    <mergeCell ref="H34:N34"/>
    <mergeCell ref="B35:C35"/>
    <mergeCell ref="D35:E35"/>
    <mergeCell ref="F35:G35"/>
    <mergeCell ref="H35:I35"/>
    <mergeCell ref="J35:K35"/>
    <mergeCell ref="B26:N26"/>
    <mergeCell ref="L13:L14"/>
    <mergeCell ref="M13:N14"/>
    <mergeCell ref="L15:N15"/>
    <mergeCell ref="L16:N18"/>
    <mergeCell ref="B19:C25"/>
    <mergeCell ref="D19:E19"/>
    <mergeCell ref="F19:G19"/>
    <mergeCell ref="H19:I19"/>
    <mergeCell ref="J19:K19"/>
    <mergeCell ref="L19:N19"/>
    <mergeCell ref="D20:E25"/>
    <mergeCell ref="F20:G25"/>
    <mergeCell ref="H20:I25"/>
    <mergeCell ref="J20:K25"/>
    <mergeCell ref="L20:N25"/>
    <mergeCell ref="B6:C6"/>
    <mergeCell ref="D6:F6"/>
    <mergeCell ref="H6:K6"/>
    <mergeCell ref="L6:N6"/>
    <mergeCell ref="B7:F18"/>
    <mergeCell ref="G7:K18"/>
    <mergeCell ref="L9:L10"/>
    <mergeCell ref="M9:N10"/>
    <mergeCell ref="L11:L12"/>
    <mergeCell ref="M11:N12"/>
    <mergeCell ref="B1:C4"/>
    <mergeCell ref="D1:D4"/>
    <mergeCell ref="E1:N4"/>
    <mergeCell ref="C5:D5"/>
    <mergeCell ref="F5:G5"/>
    <mergeCell ref="H5:I5"/>
    <mergeCell ref="J5:K5"/>
    <mergeCell ref="L5:N5"/>
  </mergeCells>
  <printOptions horizontalCentered="1" verticalCentered="1"/>
  <pageMargins left="0" right="0" top="0" bottom="0" header="0" footer="0"/>
  <pageSetup scale="8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73"/>
  <sheetViews>
    <sheetView view="pageBreakPreview" topLeftCell="A7" zoomScale="93" zoomScaleSheetLayoutView="93" workbookViewId="0">
      <selection activeCell="P25" sqref="P25"/>
    </sheetView>
  </sheetViews>
  <sheetFormatPr defaultRowHeight="12.75"/>
  <cols>
    <col min="1" max="1" width="4" style="17" customWidth="1"/>
    <col min="2" max="2" width="27.140625" style="17" customWidth="1"/>
    <col min="3" max="3" width="5.7109375" style="17" customWidth="1"/>
    <col min="4" max="4" width="10.5703125" style="17" customWidth="1"/>
    <col min="5" max="5" width="20.28515625" style="17" customWidth="1"/>
    <col min="6" max="6" width="4.7109375" style="17" customWidth="1"/>
    <col min="7" max="7" width="20" style="17" customWidth="1"/>
    <col min="8" max="8" width="9.140625" style="17"/>
    <col min="9" max="9" width="7.7109375" style="17" customWidth="1"/>
    <col min="10" max="10" width="9.140625" style="17"/>
    <col min="11" max="11" width="4.42578125" style="17" customWidth="1"/>
    <col min="12" max="12" width="12.28515625" style="17" bestFit="1" customWidth="1"/>
    <col min="13" max="13" width="11.42578125" style="17" customWidth="1"/>
    <col min="14" max="256" width="9.140625" style="17"/>
    <col min="257" max="257" width="4" style="17" customWidth="1"/>
    <col min="258" max="258" width="27.140625" style="17" customWidth="1"/>
    <col min="259" max="259" width="5.7109375" style="17" customWidth="1"/>
    <col min="260" max="260" width="10.5703125" style="17" customWidth="1"/>
    <col min="261" max="261" width="16.7109375" style="17" customWidth="1"/>
    <col min="262" max="262" width="4" style="17" customWidth="1"/>
    <col min="263" max="263" width="20" style="17" customWidth="1"/>
    <col min="264" max="264" width="9.140625" style="17"/>
    <col min="265" max="265" width="5.28515625" style="17" customWidth="1"/>
    <col min="266" max="266" width="9.140625" style="17"/>
    <col min="267" max="267" width="4.42578125" style="17" customWidth="1"/>
    <col min="268" max="268" width="12.28515625" style="17" bestFit="1" customWidth="1"/>
    <col min="269" max="269" width="11.42578125" style="17" customWidth="1"/>
    <col min="270" max="512" width="9.140625" style="17"/>
    <col min="513" max="513" width="4" style="17" customWidth="1"/>
    <col min="514" max="514" width="27.140625" style="17" customWidth="1"/>
    <col min="515" max="515" width="5.7109375" style="17" customWidth="1"/>
    <col min="516" max="516" width="10.5703125" style="17" customWidth="1"/>
    <col min="517" max="517" width="16.7109375" style="17" customWidth="1"/>
    <col min="518" max="518" width="4" style="17" customWidth="1"/>
    <col min="519" max="519" width="20" style="17" customWidth="1"/>
    <col min="520" max="520" width="9.140625" style="17"/>
    <col min="521" max="521" width="5.28515625" style="17" customWidth="1"/>
    <col min="522" max="522" width="9.140625" style="17"/>
    <col min="523" max="523" width="4.42578125" style="17" customWidth="1"/>
    <col min="524" max="524" width="12.28515625" style="17" bestFit="1" customWidth="1"/>
    <col min="525" max="525" width="11.42578125" style="17" customWidth="1"/>
    <col min="526" max="768" width="9.140625" style="17"/>
    <col min="769" max="769" width="4" style="17" customWidth="1"/>
    <col min="770" max="770" width="27.140625" style="17" customWidth="1"/>
    <col min="771" max="771" width="5.7109375" style="17" customWidth="1"/>
    <col min="772" max="772" width="10.5703125" style="17" customWidth="1"/>
    <col min="773" max="773" width="16.7109375" style="17" customWidth="1"/>
    <col min="774" max="774" width="4" style="17" customWidth="1"/>
    <col min="775" max="775" width="20" style="17" customWidth="1"/>
    <col min="776" max="776" width="9.140625" style="17"/>
    <col min="777" max="777" width="5.28515625" style="17" customWidth="1"/>
    <col min="778" max="778" width="9.140625" style="17"/>
    <col min="779" max="779" width="4.42578125" style="17" customWidth="1"/>
    <col min="780" max="780" width="12.28515625" style="17" bestFit="1" customWidth="1"/>
    <col min="781" max="781" width="11.42578125" style="17" customWidth="1"/>
    <col min="782" max="1024" width="9.140625" style="17"/>
    <col min="1025" max="1025" width="4" style="17" customWidth="1"/>
    <col min="1026" max="1026" width="27.140625" style="17" customWidth="1"/>
    <col min="1027" max="1027" width="5.7109375" style="17" customWidth="1"/>
    <col min="1028" max="1028" width="10.5703125" style="17" customWidth="1"/>
    <col min="1029" max="1029" width="16.7109375" style="17" customWidth="1"/>
    <col min="1030" max="1030" width="4" style="17" customWidth="1"/>
    <col min="1031" max="1031" width="20" style="17" customWidth="1"/>
    <col min="1032" max="1032" width="9.140625" style="17"/>
    <col min="1033" max="1033" width="5.28515625" style="17" customWidth="1"/>
    <col min="1034" max="1034" width="9.140625" style="17"/>
    <col min="1035" max="1035" width="4.42578125" style="17" customWidth="1"/>
    <col min="1036" max="1036" width="12.28515625" style="17" bestFit="1" customWidth="1"/>
    <col min="1037" max="1037" width="11.42578125" style="17" customWidth="1"/>
    <col min="1038" max="1280" width="9.140625" style="17"/>
    <col min="1281" max="1281" width="4" style="17" customWidth="1"/>
    <col min="1282" max="1282" width="27.140625" style="17" customWidth="1"/>
    <col min="1283" max="1283" width="5.7109375" style="17" customWidth="1"/>
    <col min="1284" max="1284" width="10.5703125" style="17" customWidth="1"/>
    <col min="1285" max="1285" width="16.7109375" style="17" customWidth="1"/>
    <col min="1286" max="1286" width="4" style="17" customWidth="1"/>
    <col min="1287" max="1287" width="20" style="17" customWidth="1"/>
    <col min="1288" max="1288" width="9.140625" style="17"/>
    <col min="1289" max="1289" width="5.28515625" style="17" customWidth="1"/>
    <col min="1290" max="1290" width="9.140625" style="17"/>
    <col min="1291" max="1291" width="4.42578125" style="17" customWidth="1"/>
    <col min="1292" max="1292" width="12.28515625" style="17" bestFit="1" customWidth="1"/>
    <col min="1293" max="1293" width="11.42578125" style="17" customWidth="1"/>
    <col min="1294" max="1536" width="9.140625" style="17"/>
    <col min="1537" max="1537" width="4" style="17" customWidth="1"/>
    <col min="1538" max="1538" width="27.140625" style="17" customWidth="1"/>
    <col min="1539" max="1539" width="5.7109375" style="17" customWidth="1"/>
    <col min="1540" max="1540" width="10.5703125" style="17" customWidth="1"/>
    <col min="1541" max="1541" width="16.7109375" style="17" customWidth="1"/>
    <col min="1542" max="1542" width="4" style="17" customWidth="1"/>
    <col min="1543" max="1543" width="20" style="17" customWidth="1"/>
    <col min="1544" max="1544" width="9.140625" style="17"/>
    <col min="1545" max="1545" width="5.28515625" style="17" customWidth="1"/>
    <col min="1546" max="1546" width="9.140625" style="17"/>
    <col min="1547" max="1547" width="4.42578125" style="17" customWidth="1"/>
    <col min="1548" max="1548" width="12.28515625" style="17" bestFit="1" customWidth="1"/>
    <col min="1549" max="1549" width="11.42578125" style="17" customWidth="1"/>
    <col min="1550" max="1792" width="9.140625" style="17"/>
    <col min="1793" max="1793" width="4" style="17" customWidth="1"/>
    <col min="1794" max="1794" width="27.140625" style="17" customWidth="1"/>
    <col min="1795" max="1795" width="5.7109375" style="17" customWidth="1"/>
    <col min="1796" max="1796" width="10.5703125" style="17" customWidth="1"/>
    <col min="1797" max="1797" width="16.7109375" style="17" customWidth="1"/>
    <col min="1798" max="1798" width="4" style="17" customWidth="1"/>
    <col min="1799" max="1799" width="20" style="17" customWidth="1"/>
    <col min="1800" max="1800" width="9.140625" style="17"/>
    <col min="1801" max="1801" width="5.28515625" style="17" customWidth="1"/>
    <col min="1802" max="1802" width="9.140625" style="17"/>
    <col min="1803" max="1803" width="4.42578125" style="17" customWidth="1"/>
    <col min="1804" max="1804" width="12.28515625" style="17" bestFit="1" customWidth="1"/>
    <col min="1805" max="1805" width="11.42578125" style="17" customWidth="1"/>
    <col min="1806" max="2048" width="9.140625" style="17"/>
    <col min="2049" max="2049" width="4" style="17" customWidth="1"/>
    <col min="2050" max="2050" width="27.140625" style="17" customWidth="1"/>
    <col min="2051" max="2051" width="5.7109375" style="17" customWidth="1"/>
    <col min="2052" max="2052" width="10.5703125" style="17" customWidth="1"/>
    <col min="2053" max="2053" width="16.7109375" style="17" customWidth="1"/>
    <col min="2054" max="2054" width="4" style="17" customWidth="1"/>
    <col min="2055" max="2055" width="20" style="17" customWidth="1"/>
    <col min="2056" max="2056" width="9.140625" style="17"/>
    <col min="2057" max="2057" width="5.28515625" style="17" customWidth="1"/>
    <col min="2058" max="2058" width="9.140625" style="17"/>
    <col min="2059" max="2059" width="4.42578125" style="17" customWidth="1"/>
    <col min="2060" max="2060" width="12.28515625" style="17" bestFit="1" customWidth="1"/>
    <col min="2061" max="2061" width="11.42578125" style="17" customWidth="1"/>
    <col min="2062" max="2304" width="9.140625" style="17"/>
    <col min="2305" max="2305" width="4" style="17" customWidth="1"/>
    <col min="2306" max="2306" width="27.140625" style="17" customWidth="1"/>
    <col min="2307" max="2307" width="5.7109375" style="17" customWidth="1"/>
    <col min="2308" max="2308" width="10.5703125" style="17" customWidth="1"/>
    <col min="2309" max="2309" width="16.7109375" style="17" customWidth="1"/>
    <col min="2310" max="2310" width="4" style="17" customWidth="1"/>
    <col min="2311" max="2311" width="20" style="17" customWidth="1"/>
    <col min="2312" max="2312" width="9.140625" style="17"/>
    <col min="2313" max="2313" width="5.28515625" style="17" customWidth="1"/>
    <col min="2314" max="2314" width="9.140625" style="17"/>
    <col min="2315" max="2315" width="4.42578125" style="17" customWidth="1"/>
    <col min="2316" max="2316" width="12.28515625" style="17" bestFit="1" customWidth="1"/>
    <col min="2317" max="2317" width="11.42578125" style="17" customWidth="1"/>
    <col min="2318" max="2560" width="9.140625" style="17"/>
    <col min="2561" max="2561" width="4" style="17" customWidth="1"/>
    <col min="2562" max="2562" width="27.140625" style="17" customWidth="1"/>
    <col min="2563" max="2563" width="5.7109375" style="17" customWidth="1"/>
    <col min="2564" max="2564" width="10.5703125" style="17" customWidth="1"/>
    <col min="2565" max="2565" width="16.7109375" style="17" customWidth="1"/>
    <col min="2566" max="2566" width="4" style="17" customWidth="1"/>
    <col min="2567" max="2567" width="20" style="17" customWidth="1"/>
    <col min="2568" max="2568" width="9.140625" style="17"/>
    <col min="2569" max="2569" width="5.28515625" style="17" customWidth="1"/>
    <col min="2570" max="2570" width="9.140625" style="17"/>
    <col min="2571" max="2571" width="4.42578125" style="17" customWidth="1"/>
    <col min="2572" max="2572" width="12.28515625" style="17" bestFit="1" customWidth="1"/>
    <col min="2573" max="2573" width="11.42578125" style="17" customWidth="1"/>
    <col min="2574" max="2816" width="9.140625" style="17"/>
    <col min="2817" max="2817" width="4" style="17" customWidth="1"/>
    <col min="2818" max="2818" width="27.140625" style="17" customWidth="1"/>
    <col min="2819" max="2819" width="5.7109375" style="17" customWidth="1"/>
    <col min="2820" max="2820" width="10.5703125" style="17" customWidth="1"/>
    <col min="2821" max="2821" width="16.7109375" style="17" customWidth="1"/>
    <col min="2822" max="2822" width="4" style="17" customWidth="1"/>
    <col min="2823" max="2823" width="20" style="17" customWidth="1"/>
    <col min="2824" max="2824" width="9.140625" style="17"/>
    <col min="2825" max="2825" width="5.28515625" style="17" customWidth="1"/>
    <col min="2826" max="2826" width="9.140625" style="17"/>
    <col min="2827" max="2827" width="4.42578125" style="17" customWidth="1"/>
    <col min="2828" max="2828" width="12.28515625" style="17" bestFit="1" customWidth="1"/>
    <col min="2829" max="2829" width="11.42578125" style="17" customWidth="1"/>
    <col min="2830" max="3072" width="9.140625" style="17"/>
    <col min="3073" max="3073" width="4" style="17" customWidth="1"/>
    <col min="3074" max="3074" width="27.140625" style="17" customWidth="1"/>
    <col min="3075" max="3075" width="5.7109375" style="17" customWidth="1"/>
    <col min="3076" max="3076" width="10.5703125" style="17" customWidth="1"/>
    <col min="3077" max="3077" width="16.7109375" style="17" customWidth="1"/>
    <col min="3078" max="3078" width="4" style="17" customWidth="1"/>
    <col min="3079" max="3079" width="20" style="17" customWidth="1"/>
    <col min="3080" max="3080" width="9.140625" style="17"/>
    <col min="3081" max="3081" width="5.28515625" style="17" customWidth="1"/>
    <col min="3082" max="3082" width="9.140625" style="17"/>
    <col min="3083" max="3083" width="4.42578125" style="17" customWidth="1"/>
    <col min="3084" max="3084" width="12.28515625" style="17" bestFit="1" customWidth="1"/>
    <col min="3085" max="3085" width="11.42578125" style="17" customWidth="1"/>
    <col min="3086" max="3328" width="9.140625" style="17"/>
    <col min="3329" max="3329" width="4" style="17" customWidth="1"/>
    <col min="3330" max="3330" width="27.140625" style="17" customWidth="1"/>
    <col min="3331" max="3331" width="5.7109375" style="17" customWidth="1"/>
    <col min="3332" max="3332" width="10.5703125" style="17" customWidth="1"/>
    <col min="3333" max="3333" width="16.7109375" style="17" customWidth="1"/>
    <col min="3334" max="3334" width="4" style="17" customWidth="1"/>
    <col min="3335" max="3335" width="20" style="17" customWidth="1"/>
    <col min="3336" max="3336" width="9.140625" style="17"/>
    <col min="3337" max="3337" width="5.28515625" style="17" customWidth="1"/>
    <col min="3338" max="3338" width="9.140625" style="17"/>
    <col min="3339" max="3339" width="4.42578125" style="17" customWidth="1"/>
    <col min="3340" max="3340" width="12.28515625" style="17" bestFit="1" customWidth="1"/>
    <col min="3341" max="3341" width="11.42578125" style="17" customWidth="1"/>
    <col min="3342" max="3584" width="9.140625" style="17"/>
    <col min="3585" max="3585" width="4" style="17" customWidth="1"/>
    <col min="3586" max="3586" width="27.140625" style="17" customWidth="1"/>
    <col min="3587" max="3587" width="5.7109375" style="17" customWidth="1"/>
    <col min="3588" max="3588" width="10.5703125" style="17" customWidth="1"/>
    <col min="3589" max="3589" width="16.7109375" style="17" customWidth="1"/>
    <col min="3590" max="3590" width="4" style="17" customWidth="1"/>
    <col min="3591" max="3591" width="20" style="17" customWidth="1"/>
    <col min="3592" max="3592" width="9.140625" style="17"/>
    <col min="3593" max="3593" width="5.28515625" style="17" customWidth="1"/>
    <col min="3594" max="3594" width="9.140625" style="17"/>
    <col min="3595" max="3595" width="4.42578125" style="17" customWidth="1"/>
    <col min="3596" max="3596" width="12.28515625" style="17" bestFit="1" customWidth="1"/>
    <col min="3597" max="3597" width="11.42578125" style="17" customWidth="1"/>
    <col min="3598" max="3840" width="9.140625" style="17"/>
    <col min="3841" max="3841" width="4" style="17" customWidth="1"/>
    <col min="3842" max="3842" width="27.140625" style="17" customWidth="1"/>
    <col min="3843" max="3843" width="5.7109375" style="17" customWidth="1"/>
    <col min="3844" max="3844" width="10.5703125" style="17" customWidth="1"/>
    <col min="3845" max="3845" width="16.7109375" style="17" customWidth="1"/>
    <col min="3846" max="3846" width="4" style="17" customWidth="1"/>
    <col min="3847" max="3847" width="20" style="17" customWidth="1"/>
    <col min="3848" max="3848" width="9.140625" style="17"/>
    <col min="3849" max="3849" width="5.28515625" style="17" customWidth="1"/>
    <col min="3850" max="3850" width="9.140625" style="17"/>
    <col min="3851" max="3851" width="4.42578125" style="17" customWidth="1"/>
    <col min="3852" max="3852" width="12.28515625" style="17" bestFit="1" customWidth="1"/>
    <col min="3853" max="3853" width="11.42578125" style="17" customWidth="1"/>
    <col min="3854" max="4096" width="9.140625" style="17"/>
    <col min="4097" max="4097" width="4" style="17" customWidth="1"/>
    <col min="4098" max="4098" width="27.140625" style="17" customWidth="1"/>
    <col min="4099" max="4099" width="5.7109375" style="17" customWidth="1"/>
    <col min="4100" max="4100" width="10.5703125" style="17" customWidth="1"/>
    <col min="4101" max="4101" width="16.7109375" style="17" customWidth="1"/>
    <col min="4102" max="4102" width="4" style="17" customWidth="1"/>
    <col min="4103" max="4103" width="20" style="17" customWidth="1"/>
    <col min="4104" max="4104" width="9.140625" style="17"/>
    <col min="4105" max="4105" width="5.28515625" style="17" customWidth="1"/>
    <col min="4106" max="4106" width="9.140625" style="17"/>
    <col min="4107" max="4107" width="4.42578125" style="17" customWidth="1"/>
    <col min="4108" max="4108" width="12.28515625" style="17" bestFit="1" customWidth="1"/>
    <col min="4109" max="4109" width="11.42578125" style="17" customWidth="1"/>
    <col min="4110" max="4352" width="9.140625" style="17"/>
    <col min="4353" max="4353" width="4" style="17" customWidth="1"/>
    <col min="4354" max="4354" width="27.140625" style="17" customWidth="1"/>
    <col min="4355" max="4355" width="5.7109375" style="17" customWidth="1"/>
    <col min="4356" max="4356" width="10.5703125" style="17" customWidth="1"/>
    <col min="4357" max="4357" width="16.7109375" style="17" customWidth="1"/>
    <col min="4358" max="4358" width="4" style="17" customWidth="1"/>
    <col min="4359" max="4359" width="20" style="17" customWidth="1"/>
    <col min="4360" max="4360" width="9.140625" style="17"/>
    <col min="4361" max="4361" width="5.28515625" style="17" customWidth="1"/>
    <col min="4362" max="4362" width="9.140625" style="17"/>
    <col min="4363" max="4363" width="4.42578125" style="17" customWidth="1"/>
    <col min="4364" max="4364" width="12.28515625" style="17" bestFit="1" customWidth="1"/>
    <col min="4365" max="4365" width="11.42578125" style="17" customWidth="1"/>
    <col min="4366" max="4608" width="9.140625" style="17"/>
    <col min="4609" max="4609" width="4" style="17" customWidth="1"/>
    <col min="4610" max="4610" width="27.140625" style="17" customWidth="1"/>
    <col min="4611" max="4611" width="5.7109375" style="17" customWidth="1"/>
    <col min="4612" max="4612" width="10.5703125" style="17" customWidth="1"/>
    <col min="4613" max="4613" width="16.7109375" style="17" customWidth="1"/>
    <col min="4614" max="4614" width="4" style="17" customWidth="1"/>
    <col min="4615" max="4615" width="20" style="17" customWidth="1"/>
    <col min="4616" max="4616" width="9.140625" style="17"/>
    <col min="4617" max="4617" width="5.28515625" style="17" customWidth="1"/>
    <col min="4618" max="4618" width="9.140625" style="17"/>
    <col min="4619" max="4619" width="4.42578125" style="17" customWidth="1"/>
    <col min="4620" max="4620" width="12.28515625" style="17" bestFit="1" customWidth="1"/>
    <col min="4621" max="4621" width="11.42578125" style="17" customWidth="1"/>
    <col min="4622" max="4864" width="9.140625" style="17"/>
    <col min="4865" max="4865" width="4" style="17" customWidth="1"/>
    <col min="4866" max="4866" width="27.140625" style="17" customWidth="1"/>
    <col min="4867" max="4867" width="5.7109375" style="17" customWidth="1"/>
    <col min="4868" max="4868" width="10.5703125" style="17" customWidth="1"/>
    <col min="4869" max="4869" width="16.7109375" style="17" customWidth="1"/>
    <col min="4870" max="4870" width="4" style="17" customWidth="1"/>
    <col min="4871" max="4871" width="20" style="17" customWidth="1"/>
    <col min="4872" max="4872" width="9.140625" style="17"/>
    <col min="4873" max="4873" width="5.28515625" style="17" customWidth="1"/>
    <col min="4874" max="4874" width="9.140625" style="17"/>
    <col min="4875" max="4875" width="4.42578125" style="17" customWidth="1"/>
    <col min="4876" max="4876" width="12.28515625" style="17" bestFit="1" customWidth="1"/>
    <col min="4877" max="4877" width="11.42578125" style="17" customWidth="1"/>
    <col min="4878" max="5120" width="9.140625" style="17"/>
    <col min="5121" max="5121" width="4" style="17" customWidth="1"/>
    <col min="5122" max="5122" width="27.140625" style="17" customWidth="1"/>
    <col min="5123" max="5123" width="5.7109375" style="17" customWidth="1"/>
    <col min="5124" max="5124" width="10.5703125" style="17" customWidth="1"/>
    <col min="5125" max="5125" width="16.7109375" style="17" customWidth="1"/>
    <col min="5126" max="5126" width="4" style="17" customWidth="1"/>
    <col min="5127" max="5127" width="20" style="17" customWidth="1"/>
    <col min="5128" max="5128" width="9.140625" style="17"/>
    <col min="5129" max="5129" width="5.28515625" style="17" customWidth="1"/>
    <col min="5130" max="5130" width="9.140625" style="17"/>
    <col min="5131" max="5131" width="4.42578125" style="17" customWidth="1"/>
    <col min="5132" max="5132" width="12.28515625" style="17" bestFit="1" customWidth="1"/>
    <col min="5133" max="5133" width="11.42578125" style="17" customWidth="1"/>
    <col min="5134" max="5376" width="9.140625" style="17"/>
    <col min="5377" max="5377" width="4" style="17" customWidth="1"/>
    <col min="5378" max="5378" width="27.140625" style="17" customWidth="1"/>
    <col min="5379" max="5379" width="5.7109375" style="17" customWidth="1"/>
    <col min="5380" max="5380" width="10.5703125" style="17" customWidth="1"/>
    <col min="5381" max="5381" width="16.7109375" style="17" customWidth="1"/>
    <col min="5382" max="5382" width="4" style="17" customWidth="1"/>
    <col min="5383" max="5383" width="20" style="17" customWidth="1"/>
    <col min="5384" max="5384" width="9.140625" style="17"/>
    <col min="5385" max="5385" width="5.28515625" style="17" customWidth="1"/>
    <col min="5386" max="5386" width="9.140625" style="17"/>
    <col min="5387" max="5387" width="4.42578125" style="17" customWidth="1"/>
    <col min="5388" max="5388" width="12.28515625" style="17" bestFit="1" customWidth="1"/>
    <col min="5389" max="5389" width="11.42578125" style="17" customWidth="1"/>
    <col min="5390" max="5632" width="9.140625" style="17"/>
    <col min="5633" max="5633" width="4" style="17" customWidth="1"/>
    <col min="5634" max="5634" width="27.140625" style="17" customWidth="1"/>
    <col min="5635" max="5635" width="5.7109375" style="17" customWidth="1"/>
    <col min="5636" max="5636" width="10.5703125" style="17" customWidth="1"/>
    <col min="5637" max="5637" width="16.7109375" style="17" customWidth="1"/>
    <col min="5638" max="5638" width="4" style="17" customWidth="1"/>
    <col min="5639" max="5639" width="20" style="17" customWidth="1"/>
    <col min="5640" max="5640" width="9.140625" style="17"/>
    <col min="5641" max="5641" width="5.28515625" style="17" customWidth="1"/>
    <col min="5642" max="5642" width="9.140625" style="17"/>
    <col min="5643" max="5643" width="4.42578125" style="17" customWidth="1"/>
    <col min="5644" max="5644" width="12.28515625" style="17" bestFit="1" customWidth="1"/>
    <col min="5645" max="5645" width="11.42578125" style="17" customWidth="1"/>
    <col min="5646" max="5888" width="9.140625" style="17"/>
    <col min="5889" max="5889" width="4" style="17" customWidth="1"/>
    <col min="5890" max="5890" width="27.140625" style="17" customWidth="1"/>
    <col min="5891" max="5891" width="5.7109375" style="17" customWidth="1"/>
    <col min="5892" max="5892" width="10.5703125" style="17" customWidth="1"/>
    <col min="5893" max="5893" width="16.7109375" style="17" customWidth="1"/>
    <col min="5894" max="5894" width="4" style="17" customWidth="1"/>
    <col min="5895" max="5895" width="20" style="17" customWidth="1"/>
    <col min="5896" max="5896" width="9.140625" style="17"/>
    <col min="5897" max="5897" width="5.28515625" style="17" customWidth="1"/>
    <col min="5898" max="5898" width="9.140625" style="17"/>
    <col min="5899" max="5899" width="4.42578125" style="17" customWidth="1"/>
    <col min="5900" max="5900" width="12.28515625" style="17" bestFit="1" customWidth="1"/>
    <col min="5901" max="5901" width="11.42578125" style="17" customWidth="1"/>
    <col min="5902" max="6144" width="9.140625" style="17"/>
    <col min="6145" max="6145" width="4" style="17" customWidth="1"/>
    <col min="6146" max="6146" width="27.140625" style="17" customWidth="1"/>
    <col min="6147" max="6147" width="5.7109375" style="17" customWidth="1"/>
    <col min="6148" max="6148" width="10.5703125" style="17" customWidth="1"/>
    <col min="6149" max="6149" width="16.7109375" style="17" customWidth="1"/>
    <col min="6150" max="6150" width="4" style="17" customWidth="1"/>
    <col min="6151" max="6151" width="20" style="17" customWidth="1"/>
    <col min="6152" max="6152" width="9.140625" style="17"/>
    <col min="6153" max="6153" width="5.28515625" style="17" customWidth="1"/>
    <col min="6154" max="6154" width="9.140625" style="17"/>
    <col min="6155" max="6155" width="4.42578125" style="17" customWidth="1"/>
    <col min="6156" max="6156" width="12.28515625" style="17" bestFit="1" customWidth="1"/>
    <col min="6157" max="6157" width="11.42578125" style="17" customWidth="1"/>
    <col min="6158" max="6400" width="9.140625" style="17"/>
    <col min="6401" max="6401" width="4" style="17" customWidth="1"/>
    <col min="6402" max="6402" width="27.140625" style="17" customWidth="1"/>
    <col min="6403" max="6403" width="5.7109375" style="17" customWidth="1"/>
    <col min="6404" max="6404" width="10.5703125" style="17" customWidth="1"/>
    <col min="6405" max="6405" width="16.7109375" style="17" customWidth="1"/>
    <col min="6406" max="6406" width="4" style="17" customWidth="1"/>
    <col min="6407" max="6407" width="20" style="17" customWidth="1"/>
    <col min="6408" max="6408" width="9.140625" style="17"/>
    <col min="6409" max="6409" width="5.28515625" style="17" customWidth="1"/>
    <col min="6410" max="6410" width="9.140625" style="17"/>
    <col min="6411" max="6411" width="4.42578125" style="17" customWidth="1"/>
    <col min="6412" max="6412" width="12.28515625" style="17" bestFit="1" customWidth="1"/>
    <col min="6413" max="6413" width="11.42578125" style="17" customWidth="1"/>
    <col min="6414" max="6656" width="9.140625" style="17"/>
    <col min="6657" max="6657" width="4" style="17" customWidth="1"/>
    <col min="6658" max="6658" width="27.140625" style="17" customWidth="1"/>
    <col min="6659" max="6659" width="5.7109375" style="17" customWidth="1"/>
    <col min="6660" max="6660" width="10.5703125" style="17" customWidth="1"/>
    <col min="6661" max="6661" width="16.7109375" style="17" customWidth="1"/>
    <col min="6662" max="6662" width="4" style="17" customWidth="1"/>
    <col min="6663" max="6663" width="20" style="17" customWidth="1"/>
    <col min="6664" max="6664" width="9.140625" style="17"/>
    <col min="6665" max="6665" width="5.28515625" style="17" customWidth="1"/>
    <col min="6666" max="6666" width="9.140625" style="17"/>
    <col min="6667" max="6667" width="4.42578125" style="17" customWidth="1"/>
    <col min="6668" max="6668" width="12.28515625" style="17" bestFit="1" customWidth="1"/>
    <col min="6669" max="6669" width="11.42578125" style="17" customWidth="1"/>
    <col min="6670" max="6912" width="9.140625" style="17"/>
    <col min="6913" max="6913" width="4" style="17" customWidth="1"/>
    <col min="6914" max="6914" width="27.140625" style="17" customWidth="1"/>
    <col min="6915" max="6915" width="5.7109375" style="17" customWidth="1"/>
    <col min="6916" max="6916" width="10.5703125" style="17" customWidth="1"/>
    <col min="6917" max="6917" width="16.7109375" style="17" customWidth="1"/>
    <col min="6918" max="6918" width="4" style="17" customWidth="1"/>
    <col min="6919" max="6919" width="20" style="17" customWidth="1"/>
    <col min="6920" max="6920" width="9.140625" style="17"/>
    <col min="6921" max="6921" width="5.28515625" style="17" customWidth="1"/>
    <col min="6922" max="6922" width="9.140625" style="17"/>
    <col min="6923" max="6923" width="4.42578125" style="17" customWidth="1"/>
    <col min="6924" max="6924" width="12.28515625" style="17" bestFit="1" customWidth="1"/>
    <col min="6925" max="6925" width="11.42578125" style="17" customWidth="1"/>
    <col min="6926" max="7168" width="9.140625" style="17"/>
    <col min="7169" max="7169" width="4" style="17" customWidth="1"/>
    <col min="7170" max="7170" width="27.140625" style="17" customWidth="1"/>
    <col min="7171" max="7171" width="5.7109375" style="17" customWidth="1"/>
    <col min="7172" max="7172" width="10.5703125" style="17" customWidth="1"/>
    <col min="7173" max="7173" width="16.7109375" style="17" customWidth="1"/>
    <col min="7174" max="7174" width="4" style="17" customWidth="1"/>
    <col min="7175" max="7175" width="20" style="17" customWidth="1"/>
    <col min="7176" max="7176" width="9.140625" style="17"/>
    <col min="7177" max="7177" width="5.28515625" style="17" customWidth="1"/>
    <col min="7178" max="7178" width="9.140625" style="17"/>
    <col min="7179" max="7179" width="4.42578125" style="17" customWidth="1"/>
    <col min="7180" max="7180" width="12.28515625" style="17" bestFit="1" customWidth="1"/>
    <col min="7181" max="7181" width="11.42578125" style="17" customWidth="1"/>
    <col min="7182" max="7424" width="9.140625" style="17"/>
    <col min="7425" max="7425" width="4" style="17" customWidth="1"/>
    <col min="7426" max="7426" width="27.140625" style="17" customWidth="1"/>
    <col min="7427" max="7427" width="5.7109375" style="17" customWidth="1"/>
    <col min="7428" max="7428" width="10.5703125" style="17" customWidth="1"/>
    <col min="7429" max="7429" width="16.7109375" style="17" customWidth="1"/>
    <col min="7430" max="7430" width="4" style="17" customWidth="1"/>
    <col min="7431" max="7431" width="20" style="17" customWidth="1"/>
    <col min="7432" max="7432" width="9.140625" style="17"/>
    <col min="7433" max="7433" width="5.28515625" style="17" customWidth="1"/>
    <col min="7434" max="7434" width="9.140625" style="17"/>
    <col min="7435" max="7435" width="4.42578125" style="17" customWidth="1"/>
    <col min="7436" max="7436" width="12.28515625" style="17" bestFit="1" customWidth="1"/>
    <col min="7437" max="7437" width="11.42578125" style="17" customWidth="1"/>
    <col min="7438" max="7680" width="9.140625" style="17"/>
    <col min="7681" max="7681" width="4" style="17" customWidth="1"/>
    <col min="7682" max="7682" width="27.140625" style="17" customWidth="1"/>
    <col min="7683" max="7683" width="5.7109375" style="17" customWidth="1"/>
    <col min="7684" max="7684" width="10.5703125" style="17" customWidth="1"/>
    <col min="7685" max="7685" width="16.7109375" style="17" customWidth="1"/>
    <col min="7686" max="7686" width="4" style="17" customWidth="1"/>
    <col min="7687" max="7687" width="20" style="17" customWidth="1"/>
    <col min="7688" max="7688" width="9.140625" style="17"/>
    <col min="7689" max="7689" width="5.28515625" style="17" customWidth="1"/>
    <col min="7690" max="7690" width="9.140625" style="17"/>
    <col min="7691" max="7691" width="4.42578125" style="17" customWidth="1"/>
    <col min="7692" max="7692" width="12.28515625" style="17" bestFit="1" customWidth="1"/>
    <col min="7693" max="7693" width="11.42578125" style="17" customWidth="1"/>
    <col min="7694" max="7936" width="9.140625" style="17"/>
    <col min="7937" max="7937" width="4" style="17" customWidth="1"/>
    <col min="7938" max="7938" width="27.140625" style="17" customWidth="1"/>
    <col min="7939" max="7939" width="5.7109375" style="17" customWidth="1"/>
    <col min="7940" max="7940" width="10.5703125" style="17" customWidth="1"/>
    <col min="7941" max="7941" width="16.7109375" style="17" customWidth="1"/>
    <col min="7942" max="7942" width="4" style="17" customWidth="1"/>
    <col min="7943" max="7943" width="20" style="17" customWidth="1"/>
    <col min="7944" max="7944" width="9.140625" style="17"/>
    <col min="7945" max="7945" width="5.28515625" style="17" customWidth="1"/>
    <col min="7946" max="7946" width="9.140625" style="17"/>
    <col min="7947" max="7947" width="4.42578125" style="17" customWidth="1"/>
    <col min="7948" max="7948" width="12.28515625" style="17" bestFit="1" customWidth="1"/>
    <col min="7949" max="7949" width="11.42578125" style="17" customWidth="1"/>
    <col min="7950" max="8192" width="9.140625" style="17"/>
    <col min="8193" max="8193" width="4" style="17" customWidth="1"/>
    <col min="8194" max="8194" width="27.140625" style="17" customWidth="1"/>
    <col min="8195" max="8195" width="5.7109375" style="17" customWidth="1"/>
    <col min="8196" max="8196" width="10.5703125" style="17" customWidth="1"/>
    <col min="8197" max="8197" width="16.7109375" style="17" customWidth="1"/>
    <col min="8198" max="8198" width="4" style="17" customWidth="1"/>
    <col min="8199" max="8199" width="20" style="17" customWidth="1"/>
    <col min="8200" max="8200" width="9.140625" style="17"/>
    <col min="8201" max="8201" width="5.28515625" style="17" customWidth="1"/>
    <col min="8202" max="8202" width="9.140625" style="17"/>
    <col min="8203" max="8203" width="4.42578125" style="17" customWidth="1"/>
    <col min="8204" max="8204" width="12.28515625" style="17" bestFit="1" customWidth="1"/>
    <col min="8205" max="8205" width="11.42578125" style="17" customWidth="1"/>
    <col min="8206" max="8448" width="9.140625" style="17"/>
    <col min="8449" max="8449" width="4" style="17" customWidth="1"/>
    <col min="8450" max="8450" width="27.140625" style="17" customWidth="1"/>
    <col min="8451" max="8451" width="5.7109375" style="17" customWidth="1"/>
    <col min="8452" max="8452" width="10.5703125" style="17" customWidth="1"/>
    <col min="8453" max="8453" width="16.7109375" style="17" customWidth="1"/>
    <col min="8454" max="8454" width="4" style="17" customWidth="1"/>
    <col min="8455" max="8455" width="20" style="17" customWidth="1"/>
    <col min="8456" max="8456" width="9.140625" style="17"/>
    <col min="8457" max="8457" width="5.28515625" style="17" customWidth="1"/>
    <col min="8458" max="8458" width="9.140625" style="17"/>
    <col min="8459" max="8459" width="4.42578125" style="17" customWidth="1"/>
    <col min="8460" max="8460" width="12.28515625" style="17" bestFit="1" customWidth="1"/>
    <col min="8461" max="8461" width="11.42578125" style="17" customWidth="1"/>
    <col min="8462" max="8704" width="9.140625" style="17"/>
    <col min="8705" max="8705" width="4" style="17" customWidth="1"/>
    <col min="8706" max="8706" width="27.140625" style="17" customWidth="1"/>
    <col min="8707" max="8707" width="5.7109375" style="17" customWidth="1"/>
    <col min="8708" max="8708" width="10.5703125" style="17" customWidth="1"/>
    <col min="8709" max="8709" width="16.7109375" style="17" customWidth="1"/>
    <col min="8710" max="8710" width="4" style="17" customWidth="1"/>
    <col min="8711" max="8711" width="20" style="17" customWidth="1"/>
    <col min="8712" max="8712" width="9.140625" style="17"/>
    <col min="8713" max="8713" width="5.28515625" style="17" customWidth="1"/>
    <col min="8714" max="8714" width="9.140625" style="17"/>
    <col min="8715" max="8715" width="4.42578125" style="17" customWidth="1"/>
    <col min="8716" max="8716" width="12.28515625" style="17" bestFit="1" customWidth="1"/>
    <col min="8717" max="8717" width="11.42578125" style="17" customWidth="1"/>
    <col min="8718" max="8960" width="9.140625" style="17"/>
    <col min="8961" max="8961" width="4" style="17" customWidth="1"/>
    <col min="8962" max="8962" width="27.140625" style="17" customWidth="1"/>
    <col min="8963" max="8963" width="5.7109375" style="17" customWidth="1"/>
    <col min="8964" max="8964" width="10.5703125" style="17" customWidth="1"/>
    <col min="8965" max="8965" width="16.7109375" style="17" customWidth="1"/>
    <col min="8966" max="8966" width="4" style="17" customWidth="1"/>
    <col min="8967" max="8967" width="20" style="17" customWidth="1"/>
    <col min="8968" max="8968" width="9.140625" style="17"/>
    <col min="8969" max="8969" width="5.28515625" style="17" customWidth="1"/>
    <col min="8970" max="8970" width="9.140625" style="17"/>
    <col min="8971" max="8971" width="4.42578125" style="17" customWidth="1"/>
    <col min="8972" max="8972" width="12.28515625" style="17" bestFit="1" customWidth="1"/>
    <col min="8973" max="8973" width="11.42578125" style="17" customWidth="1"/>
    <col min="8974" max="9216" width="9.140625" style="17"/>
    <col min="9217" max="9217" width="4" style="17" customWidth="1"/>
    <col min="9218" max="9218" width="27.140625" style="17" customWidth="1"/>
    <col min="9219" max="9219" width="5.7109375" style="17" customWidth="1"/>
    <col min="9220" max="9220" width="10.5703125" style="17" customWidth="1"/>
    <col min="9221" max="9221" width="16.7109375" style="17" customWidth="1"/>
    <col min="9222" max="9222" width="4" style="17" customWidth="1"/>
    <col min="9223" max="9223" width="20" style="17" customWidth="1"/>
    <col min="9224" max="9224" width="9.140625" style="17"/>
    <col min="9225" max="9225" width="5.28515625" style="17" customWidth="1"/>
    <col min="9226" max="9226" width="9.140625" style="17"/>
    <col min="9227" max="9227" width="4.42578125" style="17" customWidth="1"/>
    <col min="9228" max="9228" width="12.28515625" style="17" bestFit="1" customWidth="1"/>
    <col min="9229" max="9229" width="11.42578125" style="17" customWidth="1"/>
    <col min="9230" max="9472" width="9.140625" style="17"/>
    <col min="9473" max="9473" width="4" style="17" customWidth="1"/>
    <col min="9474" max="9474" width="27.140625" style="17" customWidth="1"/>
    <col min="9475" max="9475" width="5.7109375" style="17" customWidth="1"/>
    <col min="9476" max="9476" width="10.5703125" style="17" customWidth="1"/>
    <col min="9477" max="9477" width="16.7109375" style="17" customWidth="1"/>
    <col min="9478" max="9478" width="4" style="17" customWidth="1"/>
    <col min="9479" max="9479" width="20" style="17" customWidth="1"/>
    <col min="9480" max="9480" width="9.140625" style="17"/>
    <col min="9481" max="9481" width="5.28515625" style="17" customWidth="1"/>
    <col min="9482" max="9482" width="9.140625" style="17"/>
    <col min="9483" max="9483" width="4.42578125" style="17" customWidth="1"/>
    <col min="9484" max="9484" width="12.28515625" style="17" bestFit="1" customWidth="1"/>
    <col min="9485" max="9485" width="11.42578125" style="17" customWidth="1"/>
    <col min="9486" max="9728" width="9.140625" style="17"/>
    <col min="9729" max="9729" width="4" style="17" customWidth="1"/>
    <col min="9730" max="9730" width="27.140625" style="17" customWidth="1"/>
    <col min="9731" max="9731" width="5.7109375" style="17" customWidth="1"/>
    <col min="9732" max="9732" width="10.5703125" style="17" customWidth="1"/>
    <col min="9733" max="9733" width="16.7109375" style="17" customWidth="1"/>
    <col min="9734" max="9734" width="4" style="17" customWidth="1"/>
    <col min="9735" max="9735" width="20" style="17" customWidth="1"/>
    <col min="9736" max="9736" width="9.140625" style="17"/>
    <col min="9737" max="9737" width="5.28515625" style="17" customWidth="1"/>
    <col min="9738" max="9738" width="9.140625" style="17"/>
    <col min="9739" max="9739" width="4.42578125" style="17" customWidth="1"/>
    <col min="9740" max="9740" width="12.28515625" style="17" bestFit="1" customWidth="1"/>
    <col min="9741" max="9741" width="11.42578125" style="17" customWidth="1"/>
    <col min="9742" max="9984" width="9.140625" style="17"/>
    <col min="9985" max="9985" width="4" style="17" customWidth="1"/>
    <col min="9986" max="9986" width="27.140625" style="17" customWidth="1"/>
    <col min="9987" max="9987" width="5.7109375" style="17" customWidth="1"/>
    <col min="9988" max="9988" width="10.5703125" style="17" customWidth="1"/>
    <col min="9989" max="9989" width="16.7109375" style="17" customWidth="1"/>
    <col min="9990" max="9990" width="4" style="17" customWidth="1"/>
    <col min="9991" max="9991" width="20" style="17" customWidth="1"/>
    <col min="9992" max="9992" width="9.140625" style="17"/>
    <col min="9993" max="9993" width="5.28515625" style="17" customWidth="1"/>
    <col min="9994" max="9994" width="9.140625" style="17"/>
    <col min="9995" max="9995" width="4.42578125" style="17" customWidth="1"/>
    <col min="9996" max="9996" width="12.28515625" style="17" bestFit="1" customWidth="1"/>
    <col min="9997" max="9997" width="11.42578125" style="17" customWidth="1"/>
    <col min="9998" max="10240" width="9.140625" style="17"/>
    <col min="10241" max="10241" width="4" style="17" customWidth="1"/>
    <col min="10242" max="10242" width="27.140625" style="17" customWidth="1"/>
    <col min="10243" max="10243" width="5.7109375" style="17" customWidth="1"/>
    <col min="10244" max="10244" width="10.5703125" style="17" customWidth="1"/>
    <col min="10245" max="10245" width="16.7109375" style="17" customWidth="1"/>
    <col min="10246" max="10246" width="4" style="17" customWidth="1"/>
    <col min="10247" max="10247" width="20" style="17" customWidth="1"/>
    <col min="10248" max="10248" width="9.140625" style="17"/>
    <col min="10249" max="10249" width="5.28515625" style="17" customWidth="1"/>
    <col min="10250" max="10250" width="9.140625" style="17"/>
    <col min="10251" max="10251" width="4.42578125" style="17" customWidth="1"/>
    <col min="10252" max="10252" width="12.28515625" style="17" bestFit="1" customWidth="1"/>
    <col min="10253" max="10253" width="11.42578125" style="17" customWidth="1"/>
    <col min="10254" max="10496" width="9.140625" style="17"/>
    <col min="10497" max="10497" width="4" style="17" customWidth="1"/>
    <col min="10498" max="10498" width="27.140625" style="17" customWidth="1"/>
    <col min="10499" max="10499" width="5.7109375" style="17" customWidth="1"/>
    <col min="10500" max="10500" width="10.5703125" style="17" customWidth="1"/>
    <col min="10501" max="10501" width="16.7109375" style="17" customWidth="1"/>
    <col min="10502" max="10502" width="4" style="17" customWidth="1"/>
    <col min="10503" max="10503" width="20" style="17" customWidth="1"/>
    <col min="10504" max="10504" width="9.140625" style="17"/>
    <col min="10505" max="10505" width="5.28515625" style="17" customWidth="1"/>
    <col min="10506" max="10506" width="9.140625" style="17"/>
    <col min="10507" max="10507" width="4.42578125" style="17" customWidth="1"/>
    <col min="10508" max="10508" width="12.28515625" style="17" bestFit="1" customWidth="1"/>
    <col min="10509" max="10509" width="11.42578125" style="17" customWidth="1"/>
    <col min="10510" max="10752" width="9.140625" style="17"/>
    <col min="10753" max="10753" width="4" style="17" customWidth="1"/>
    <col min="10754" max="10754" width="27.140625" style="17" customWidth="1"/>
    <col min="10755" max="10755" width="5.7109375" style="17" customWidth="1"/>
    <col min="10756" max="10756" width="10.5703125" style="17" customWidth="1"/>
    <col min="10757" max="10757" width="16.7109375" style="17" customWidth="1"/>
    <col min="10758" max="10758" width="4" style="17" customWidth="1"/>
    <col min="10759" max="10759" width="20" style="17" customWidth="1"/>
    <col min="10760" max="10760" width="9.140625" style="17"/>
    <col min="10761" max="10761" width="5.28515625" style="17" customWidth="1"/>
    <col min="10762" max="10762" width="9.140625" style="17"/>
    <col min="10763" max="10763" width="4.42578125" style="17" customWidth="1"/>
    <col min="10764" max="10764" width="12.28515625" style="17" bestFit="1" customWidth="1"/>
    <col min="10765" max="10765" width="11.42578125" style="17" customWidth="1"/>
    <col min="10766" max="11008" width="9.140625" style="17"/>
    <col min="11009" max="11009" width="4" style="17" customWidth="1"/>
    <col min="11010" max="11010" width="27.140625" style="17" customWidth="1"/>
    <col min="11011" max="11011" width="5.7109375" style="17" customWidth="1"/>
    <col min="11012" max="11012" width="10.5703125" style="17" customWidth="1"/>
    <col min="11013" max="11013" width="16.7109375" style="17" customWidth="1"/>
    <col min="11014" max="11014" width="4" style="17" customWidth="1"/>
    <col min="11015" max="11015" width="20" style="17" customWidth="1"/>
    <col min="11016" max="11016" width="9.140625" style="17"/>
    <col min="11017" max="11017" width="5.28515625" style="17" customWidth="1"/>
    <col min="11018" max="11018" width="9.140625" style="17"/>
    <col min="11019" max="11019" width="4.42578125" style="17" customWidth="1"/>
    <col min="11020" max="11020" width="12.28515625" style="17" bestFit="1" customWidth="1"/>
    <col min="11021" max="11021" width="11.42578125" style="17" customWidth="1"/>
    <col min="11022" max="11264" width="9.140625" style="17"/>
    <col min="11265" max="11265" width="4" style="17" customWidth="1"/>
    <col min="11266" max="11266" width="27.140625" style="17" customWidth="1"/>
    <col min="11267" max="11267" width="5.7109375" style="17" customWidth="1"/>
    <col min="11268" max="11268" width="10.5703125" style="17" customWidth="1"/>
    <col min="11269" max="11269" width="16.7109375" style="17" customWidth="1"/>
    <col min="11270" max="11270" width="4" style="17" customWidth="1"/>
    <col min="11271" max="11271" width="20" style="17" customWidth="1"/>
    <col min="11272" max="11272" width="9.140625" style="17"/>
    <col min="11273" max="11273" width="5.28515625" style="17" customWidth="1"/>
    <col min="11274" max="11274" width="9.140625" style="17"/>
    <col min="11275" max="11275" width="4.42578125" style="17" customWidth="1"/>
    <col min="11276" max="11276" width="12.28515625" style="17" bestFit="1" customWidth="1"/>
    <col min="11277" max="11277" width="11.42578125" style="17" customWidth="1"/>
    <col min="11278" max="11520" width="9.140625" style="17"/>
    <col min="11521" max="11521" width="4" style="17" customWidth="1"/>
    <col min="11522" max="11522" width="27.140625" style="17" customWidth="1"/>
    <col min="11523" max="11523" width="5.7109375" style="17" customWidth="1"/>
    <col min="11524" max="11524" width="10.5703125" style="17" customWidth="1"/>
    <col min="11525" max="11525" width="16.7109375" style="17" customWidth="1"/>
    <col min="11526" max="11526" width="4" style="17" customWidth="1"/>
    <col min="11527" max="11527" width="20" style="17" customWidth="1"/>
    <col min="11528" max="11528" width="9.140625" style="17"/>
    <col min="11529" max="11529" width="5.28515625" style="17" customWidth="1"/>
    <col min="11530" max="11530" width="9.140625" style="17"/>
    <col min="11531" max="11531" width="4.42578125" style="17" customWidth="1"/>
    <col min="11532" max="11532" width="12.28515625" style="17" bestFit="1" customWidth="1"/>
    <col min="11533" max="11533" width="11.42578125" style="17" customWidth="1"/>
    <col min="11534" max="11776" width="9.140625" style="17"/>
    <col min="11777" max="11777" width="4" style="17" customWidth="1"/>
    <col min="11778" max="11778" width="27.140625" style="17" customWidth="1"/>
    <col min="11779" max="11779" width="5.7109375" style="17" customWidth="1"/>
    <col min="11780" max="11780" width="10.5703125" style="17" customWidth="1"/>
    <col min="11781" max="11781" width="16.7109375" style="17" customWidth="1"/>
    <col min="11782" max="11782" width="4" style="17" customWidth="1"/>
    <col min="11783" max="11783" width="20" style="17" customWidth="1"/>
    <col min="11784" max="11784" width="9.140625" style="17"/>
    <col min="11785" max="11785" width="5.28515625" style="17" customWidth="1"/>
    <col min="11786" max="11786" width="9.140625" style="17"/>
    <col min="11787" max="11787" width="4.42578125" style="17" customWidth="1"/>
    <col min="11788" max="11788" width="12.28515625" style="17" bestFit="1" customWidth="1"/>
    <col min="11789" max="11789" width="11.42578125" style="17" customWidth="1"/>
    <col min="11790" max="12032" width="9.140625" style="17"/>
    <col min="12033" max="12033" width="4" style="17" customWidth="1"/>
    <col min="12034" max="12034" width="27.140625" style="17" customWidth="1"/>
    <col min="12035" max="12035" width="5.7109375" style="17" customWidth="1"/>
    <col min="12036" max="12036" width="10.5703125" style="17" customWidth="1"/>
    <col min="12037" max="12037" width="16.7109375" style="17" customWidth="1"/>
    <col min="12038" max="12038" width="4" style="17" customWidth="1"/>
    <col min="12039" max="12039" width="20" style="17" customWidth="1"/>
    <col min="12040" max="12040" width="9.140625" style="17"/>
    <col min="12041" max="12041" width="5.28515625" style="17" customWidth="1"/>
    <col min="12042" max="12042" width="9.140625" style="17"/>
    <col min="12043" max="12043" width="4.42578125" style="17" customWidth="1"/>
    <col min="12044" max="12044" width="12.28515625" style="17" bestFit="1" customWidth="1"/>
    <col min="12045" max="12045" width="11.42578125" style="17" customWidth="1"/>
    <col min="12046" max="12288" width="9.140625" style="17"/>
    <col min="12289" max="12289" width="4" style="17" customWidth="1"/>
    <col min="12290" max="12290" width="27.140625" style="17" customWidth="1"/>
    <col min="12291" max="12291" width="5.7109375" style="17" customWidth="1"/>
    <col min="12292" max="12292" width="10.5703125" style="17" customWidth="1"/>
    <col min="12293" max="12293" width="16.7109375" style="17" customWidth="1"/>
    <col min="12294" max="12294" width="4" style="17" customWidth="1"/>
    <col min="12295" max="12295" width="20" style="17" customWidth="1"/>
    <col min="12296" max="12296" width="9.140625" style="17"/>
    <col min="12297" max="12297" width="5.28515625" style="17" customWidth="1"/>
    <col min="12298" max="12298" width="9.140625" style="17"/>
    <col min="12299" max="12299" width="4.42578125" style="17" customWidth="1"/>
    <col min="12300" max="12300" width="12.28515625" style="17" bestFit="1" customWidth="1"/>
    <col min="12301" max="12301" width="11.42578125" style="17" customWidth="1"/>
    <col min="12302" max="12544" width="9.140625" style="17"/>
    <col min="12545" max="12545" width="4" style="17" customWidth="1"/>
    <col min="12546" max="12546" width="27.140625" style="17" customWidth="1"/>
    <col min="12547" max="12547" width="5.7109375" style="17" customWidth="1"/>
    <col min="12548" max="12548" width="10.5703125" style="17" customWidth="1"/>
    <col min="12549" max="12549" width="16.7109375" style="17" customWidth="1"/>
    <col min="12550" max="12550" width="4" style="17" customWidth="1"/>
    <col min="12551" max="12551" width="20" style="17" customWidth="1"/>
    <col min="12552" max="12552" width="9.140625" style="17"/>
    <col min="12553" max="12553" width="5.28515625" style="17" customWidth="1"/>
    <col min="12554" max="12554" width="9.140625" style="17"/>
    <col min="12555" max="12555" width="4.42578125" style="17" customWidth="1"/>
    <col min="12556" max="12556" width="12.28515625" style="17" bestFit="1" customWidth="1"/>
    <col min="12557" max="12557" width="11.42578125" style="17" customWidth="1"/>
    <col min="12558" max="12800" width="9.140625" style="17"/>
    <col min="12801" max="12801" width="4" style="17" customWidth="1"/>
    <col min="12802" max="12802" width="27.140625" style="17" customWidth="1"/>
    <col min="12803" max="12803" width="5.7109375" style="17" customWidth="1"/>
    <col min="12804" max="12804" width="10.5703125" style="17" customWidth="1"/>
    <col min="12805" max="12805" width="16.7109375" style="17" customWidth="1"/>
    <col min="12806" max="12806" width="4" style="17" customWidth="1"/>
    <col min="12807" max="12807" width="20" style="17" customWidth="1"/>
    <col min="12808" max="12808" width="9.140625" style="17"/>
    <col min="12809" max="12809" width="5.28515625" style="17" customWidth="1"/>
    <col min="12810" max="12810" width="9.140625" style="17"/>
    <col min="12811" max="12811" width="4.42578125" style="17" customWidth="1"/>
    <col min="12812" max="12812" width="12.28515625" style="17" bestFit="1" customWidth="1"/>
    <col min="12813" max="12813" width="11.42578125" style="17" customWidth="1"/>
    <col min="12814" max="13056" width="9.140625" style="17"/>
    <col min="13057" max="13057" width="4" style="17" customWidth="1"/>
    <col min="13058" max="13058" width="27.140625" style="17" customWidth="1"/>
    <col min="13059" max="13059" width="5.7109375" style="17" customWidth="1"/>
    <col min="13060" max="13060" width="10.5703125" style="17" customWidth="1"/>
    <col min="13061" max="13061" width="16.7109375" style="17" customWidth="1"/>
    <col min="13062" max="13062" width="4" style="17" customWidth="1"/>
    <col min="13063" max="13063" width="20" style="17" customWidth="1"/>
    <col min="13064" max="13064" width="9.140625" style="17"/>
    <col min="13065" max="13065" width="5.28515625" style="17" customWidth="1"/>
    <col min="13066" max="13066" width="9.140625" style="17"/>
    <col min="13067" max="13067" width="4.42578125" style="17" customWidth="1"/>
    <col min="13068" max="13068" width="12.28515625" style="17" bestFit="1" customWidth="1"/>
    <col min="13069" max="13069" width="11.42578125" style="17" customWidth="1"/>
    <col min="13070" max="13312" width="9.140625" style="17"/>
    <col min="13313" max="13313" width="4" style="17" customWidth="1"/>
    <col min="13314" max="13314" width="27.140625" style="17" customWidth="1"/>
    <col min="13315" max="13315" width="5.7109375" style="17" customWidth="1"/>
    <col min="13316" max="13316" width="10.5703125" style="17" customWidth="1"/>
    <col min="13317" max="13317" width="16.7109375" style="17" customWidth="1"/>
    <col min="13318" max="13318" width="4" style="17" customWidth="1"/>
    <col min="13319" max="13319" width="20" style="17" customWidth="1"/>
    <col min="13320" max="13320" width="9.140625" style="17"/>
    <col min="13321" max="13321" width="5.28515625" style="17" customWidth="1"/>
    <col min="13322" max="13322" width="9.140625" style="17"/>
    <col min="13323" max="13323" width="4.42578125" style="17" customWidth="1"/>
    <col min="13324" max="13324" width="12.28515625" style="17" bestFit="1" customWidth="1"/>
    <col min="13325" max="13325" width="11.42578125" style="17" customWidth="1"/>
    <col min="13326" max="13568" width="9.140625" style="17"/>
    <col min="13569" max="13569" width="4" style="17" customWidth="1"/>
    <col min="13570" max="13570" width="27.140625" style="17" customWidth="1"/>
    <col min="13571" max="13571" width="5.7109375" style="17" customWidth="1"/>
    <col min="13572" max="13572" width="10.5703125" style="17" customWidth="1"/>
    <col min="13573" max="13573" width="16.7109375" style="17" customWidth="1"/>
    <col min="13574" max="13574" width="4" style="17" customWidth="1"/>
    <col min="13575" max="13575" width="20" style="17" customWidth="1"/>
    <col min="13576" max="13576" width="9.140625" style="17"/>
    <col min="13577" max="13577" width="5.28515625" style="17" customWidth="1"/>
    <col min="13578" max="13578" width="9.140625" style="17"/>
    <col min="13579" max="13579" width="4.42578125" style="17" customWidth="1"/>
    <col min="13580" max="13580" width="12.28515625" style="17" bestFit="1" customWidth="1"/>
    <col min="13581" max="13581" width="11.42578125" style="17" customWidth="1"/>
    <col min="13582" max="13824" width="9.140625" style="17"/>
    <col min="13825" max="13825" width="4" style="17" customWidth="1"/>
    <col min="13826" max="13826" width="27.140625" style="17" customWidth="1"/>
    <col min="13827" max="13827" width="5.7109375" style="17" customWidth="1"/>
    <col min="13828" max="13828" width="10.5703125" style="17" customWidth="1"/>
    <col min="13829" max="13829" width="16.7109375" style="17" customWidth="1"/>
    <col min="13830" max="13830" width="4" style="17" customWidth="1"/>
    <col min="13831" max="13831" width="20" style="17" customWidth="1"/>
    <col min="13832" max="13832" width="9.140625" style="17"/>
    <col min="13833" max="13833" width="5.28515625" style="17" customWidth="1"/>
    <col min="13834" max="13834" width="9.140625" style="17"/>
    <col min="13835" max="13835" width="4.42578125" style="17" customWidth="1"/>
    <col min="13836" max="13836" width="12.28515625" style="17" bestFit="1" customWidth="1"/>
    <col min="13837" max="13837" width="11.42578125" style="17" customWidth="1"/>
    <col min="13838" max="14080" width="9.140625" style="17"/>
    <col min="14081" max="14081" width="4" style="17" customWidth="1"/>
    <col min="14082" max="14082" width="27.140625" style="17" customWidth="1"/>
    <col min="14083" max="14083" width="5.7109375" style="17" customWidth="1"/>
    <col min="14084" max="14084" width="10.5703125" style="17" customWidth="1"/>
    <col min="14085" max="14085" width="16.7109375" style="17" customWidth="1"/>
    <col min="14086" max="14086" width="4" style="17" customWidth="1"/>
    <col min="14087" max="14087" width="20" style="17" customWidth="1"/>
    <col min="14088" max="14088" width="9.140625" style="17"/>
    <col min="14089" max="14089" width="5.28515625" style="17" customWidth="1"/>
    <col min="14090" max="14090" width="9.140625" style="17"/>
    <col min="14091" max="14091" width="4.42578125" style="17" customWidth="1"/>
    <col min="14092" max="14092" width="12.28515625" style="17" bestFit="1" customWidth="1"/>
    <col min="14093" max="14093" width="11.42578125" style="17" customWidth="1"/>
    <col min="14094" max="14336" width="9.140625" style="17"/>
    <col min="14337" max="14337" width="4" style="17" customWidth="1"/>
    <col min="14338" max="14338" width="27.140625" style="17" customWidth="1"/>
    <col min="14339" max="14339" width="5.7109375" style="17" customWidth="1"/>
    <col min="14340" max="14340" width="10.5703125" style="17" customWidth="1"/>
    <col min="14341" max="14341" width="16.7109375" style="17" customWidth="1"/>
    <col min="14342" max="14342" width="4" style="17" customWidth="1"/>
    <col min="14343" max="14343" width="20" style="17" customWidth="1"/>
    <col min="14344" max="14344" width="9.140625" style="17"/>
    <col min="14345" max="14345" width="5.28515625" style="17" customWidth="1"/>
    <col min="14346" max="14346" width="9.140625" style="17"/>
    <col min="14347" max="14347" width="4.42578125" style="17" customWidth="1"/>
    <col min="14348" max="14348" width="12.28515625" style="17" bestFit="1" customWidth="1"/>
    <col min="14349" max="14349" width="11.42578125" style="17" customWidth="1"/>
    <col min="14350" max="14592" width="9.140625" style="17"/>
    <col min="14593" max="14593" width="4" style="17" customWidth="1"/>
    <col min="14594" max="14594" width="27.140625" style="17" customWidth="1"/>
    <col min="14595" max="14595" width="5.7109375" style="17" customWidth="1"/>
    <col min="14596" max="14596" width="10.5703125" style="17" customWidth="1"/>
    <col min="14597" max="14597" width="16.7109375" style="17" customWidth="1"/>
    <col min="14598" max="14598" width="4" style="17" customWidth="1"/>
    <col min="14599" max="14599" width="20" style="17" customWidth="1"/>
    <col min="14600" max="14600" width="9.140625" style="17"/>
    <col min="14601" max="14601" width="5.28515625" style="17" customWidth="1"/>
    <col min="14602" max="14602" width="9.140625" style="17"/>
    <col min="14603" max="14603" width="4.42578125" style="17" customWidth="1"/>
    <col min="14604" max="14604" width="12.28515625" style="17" bestFit="1" customWidth="1"/>
    <col min="14605" max="14605" width="11.42578125" style="17" customWidth="1"/>
    <col min="14606" max="14848" width="9.140625" style="17"/>
    <col min="14849" max="14849" width="4" style="17" customWidth="1"/>
    <col min="14850" max="14850" width="27.140625" style="17" customWidth="1"/>
    <col min="14851" max="14851" width="5.7109375" style="17" customWidth="1"/>
    <col min="14852" max="14852" width="10.5703125" style="17" customWidth="1"/>
    <col min="14853" max="14853" width="16.7109375" style="17" customWidth="1"/>
    <col min="14854" max="14854" width="4" style="17" customWidth="1"/>
    <col min="14855" max="14855" width="20" style="17" customWidth="1"/>
    <col min="14856" max="14856" width="9.140625" style="17"/>
    <col min="14857" max="14857" width="5.28515625" style="17" customWidth="1"/>
    <col min="14858" max="14858" width="9.140625" style="17"/>
    <col min="14859" max="14859" width="4.42578125" style="17" customWidth="1"/>
    <col min="14860" max="14860" width="12.28515625" style="17" bestFit="1" customWidth="1"/>
    <col min="14861" max="14861" width="11.42578125" style="17" customWidth="1"/>
    <col min="14862" max="15104" width="9.140625" style="17"/>
    <col min="15105" max="15105" width="4" style="17" customWidth="1"/>
    <col min="15106" max="15106" width="27.140625" style="17" customWidth="1"/>
    <col min="15107" max="15107" width="5.7109375" style="17" customWidth="1"/>
    <col min="15108" max="15108" width="10.5703125" style="17" customWidth="1"/>
    <col min="15109" max="15109" width="16.7109375" style="17" customWidth="1"/>
    <col min="15110" max="15110" width="4" style="17" customWidth="1"/>
    <col min="15111" max="15111" width="20" style="17" customWidth="1"/>
    <col min="15112" max="15112" width="9.140625" style="17"/>
    <col min="15113" max="15113" width="5.28515625" style="17" customWidth="1"/>
    <col min="15114" max="15114" width="9.140625" style="17"/>
    <col min="15115" max="15115" width="4.42578125" style="17" customWidth="1"/>
    <col min="15116" max="15116" width="12.28515625" style="17" bestFit="1" customWidth="1"/>
    <col min="15117" max="15117" width="11.42578125" style="17" customWidth="1"/>
    <col min="15118" max="15360" width="9.140625" style="17"/>
    <col min="15361" max="15361" width="4" style="17" customWidth="1"/>
    <col min="15362" max="15362" width="27.140625" style="17" customWidth="1"/>
    <col min="15363" max="15363" width="5.7109375" style="17" customWidth="1"/>
    <col min="15364" max="15364" width="10.5703125" style="17" customWidth="1"/>
    <col min="15365" max="15365" width="16.7109375" style="17" customWidth="1"/>
    <col min="15366" max="15366" width="4" style="17" customWidth="1"/>
    <col min="15367" max="15367" width="20" style="17" customWidth="1"/>
    <col min="15368" max="15368" width="9.140625" style="17"/>
    <col min="15369" max="15369" width="5.28515625" style="17" customWidth="1"/>
    <col min="15370" max="15370" width="9.140625" style="17"/>
    <col min="15371" max="15371" width="4.42578125" style="17" customWidth="1"/>
    <col min="15372" max="15372" width="12.28515625" style="17" bestFit="1" customWidth="1"/>
    <col min="15373" max="15373" width="11.42578125" style="17" customWidth="1"/>
    <col min="15374" max="15616" width="9.140625" style="17"/>
    <col min="15617" max="15617" width="4" style="17" customWidth="1"/>
    <col min="15618" max="15618" width="27.140625" style="17" customWidth="1"/>
    <col min="15619" max="15619" width="5.7109375" style="17" customWidth="1"/>
    <col min="15620" max="15620" width="10.5703125" style="17" customWidth="1"/>
    <col min="15621" max="15621" width="16.7109375" style="17" customWidth="1"/>
    <col min="15622" max="15622" width="4" style="17" customWidth="1"/>
    <col min="15623" max="15623" width="20" style="17" customWidth="1"/>
    <col min="15624" max="15624" width="9.140625" style="17"/>
    <col min="15625" max="15625" width="5.28515625" style="17" customWidth="1"/>
    <col min="15626" max="15626" width="9.140625" style="17"/>
    <col min="15627" max="15627" width="4.42578125" style="17" customWidth="1"/>
    <col min="15628" max="15628" width="12.28515625" style="17" bestFit="1" customWidth="1"/>
    <col min="15629" max="15629" width="11.42578125" style="17" customWidth="1"/>
    <col min="15630" max="15872" width="9.140625" style="17"/>
    <col min="15873" max="15873" width="4" style="17" customWidth="1"/>
    <col min="15874" max="15874" width="27.140625" style="17" customWidth="1"/>
    <col min="15875" max="15875" width="5.7109375" style="17" customWidth="1"/>
    <col min="15876" max="15876" width="10.5703125" style="17" customWidth="1"/>
    <col min="15877" max="15877" width="16.7109375" style="17" customWidth="1"/>
    <col min="15878" max="15878" width="4" style="17" customWidth="1"/>
    <col min="15879" max="15879" width="20" style="17" customWidth="1"/>
    <col min="15880" max="15880" width="9.140625" style="17"/>
    <col min="15881" max="15881" width="5.28515625" style="17" customWidth="1"/>
    <col min="15882" max="15882" width="9.140625" style="17"/>
    <col min="15883" max="15883" width="4.42578125" style="17" customWidth="1"/>
    <col min="15884" max="15884" width="12.28515625" style="17" bestFit="1" customWidth="1"/>
    <col min="15885" max="15885" width="11.42578125" style="17" customWidth="1"/>
    <col min="15886" max="16128" width="9.140625" style="17"/>
    <col min="16129" max="16129" width="4" style="17" customWidth="1"/>
    <col min="16130" max="16130" width="27.140625" style="17" customWidth="1"/>
    <col min="16131" max="16131" width="5.7109375" style="17" customWidth="1"/>
    <col min="16132" max="16132" width="10.5703125" style="17" customWidth="1"/>
    <col min="16133" max="16133" width="16.7109375" style="17" customWidth="1"/>
    <col min="16134" max="16134" width="4" style="17" customWidth="1"/>
    <col min="16135" max="16135" width="20" style="17" customWidth="1"/>
    <col min="16136" max="16136" width="9.140625" style="17"/>
    <col min="16137" max="16137" width="5.28515625" style="17" customWidth="1"/>
    <col min="16138" max="16138" width="9.140625" style="17"/>
    <col min="16139" max="16139" width="4.42578125" style="17" customWidth="1"/>
    <col min="16140" max="16140" width="12.28515625" style="17" bestFit="1" customWidth="1"/>
    <col min="16141" max="16141" width="11.42578125" style="17" customWidth="1"/>
    <col min="16142" max="16384" width="9.140625" style="17"/>
  </cols>
  <sheetData>
    <row r="1" spans="1:13" ht="22.5" customHeight="1" thickBot="1">
      <c r="A1" s="972" t="s">
        <v>59</v>
      </c>
      <c r="B1" s="972"/>
      <c r="C1" s="972"/>
      <c r="D1" s="972"/>
      <c r="E1" s="972"/>
      <c r="F1" s="972"/>
      <c r="G1" s="972"/>
      <c r="H1" s="972"/>
      <c r="I1" s="972"/>
      <c r="J1" s="972"/>
      <c r="K1" s="972"/>
      <c r="L1" s="972"/>
      <c r="M1" s="972"/>
    </row>
    <row r="2" spans="1:13">
      <c r="A2" s="973"/>
      <c r="B2" s="974"/>
      <c r="C2" s="974"/>
      <c r="D2" s="974"/>
      <c r="E2" s="974"/>
      <c r="F2" s="974"/>
      <c r="G2" s="974"/>
      <c r="H2" s="974"/>
      <c r="I2" s="974"/>
      <c r="J2" s="974"/>
      <c r="K2" s="974"/>
      <c r="L2" s="974"/>
      <c r="M2" s="975"/>
    </row>
    <row r="3" spans="1:13" ht="12.75" customHeight="1">
      <c r="A3" s="985" t="s">
        <v>15</v>
      </c>
      <c r="B3" s="986"/>
      <c r="C3" s="984" t="s">
        <v>309</v>
      </c>
      <c r="D3" s="984"/>
      <c r="E3" s="984"/>
      <c r="F3" s="984"/>
      <c r="G3" s="18" t="s">
        <v>60</v>
      </c>
      <c r="H3" s="976" t="s">
        <v>364</v>
      </c>
      <c r="I3" s="976"/>
      <c r="J3" s="976"/>
      <c r="K3" s="976"/>
      <c r="L3" s="976"/>
      <c r="M3" s="977"/>
    </row>
    <row r="4" spans="1:13">
      <c r="A4" s="985"/>
      <c r="B4" s="986"/>
      <c r="C4" s="984"/>
      <c r="D4" s="984"/>
      <c r="E4" s="984"/>
      <c r="F4" s="984"/>
      <c r="G4" s="18"/>
      <c r="H4" s="83"/>
      <c r="I4" s="83"/>
      <c r="J4" s="83"/>
      <c r="K4" s="83"/>
      <c r="L4" s="83"/>
      <c r="M4" s="84"/>
    </row>
    <row r="5" spans="1:13">
      <c r="A5" s="978" t="s">
        <v>61</v>
      </c>
      <c r="B5" s="979"/>
      <c r="C5" s="980"/>
      <c r="D5" s="980"/>
      <c r="E5" s="980"/>
      <c r="F5" s="980"/>
      <c r="G5" s="105"/>
      <c r="H5" s="981"/>
      <c r="I5" s="981"/>
      <c r="J5" s="981"/>
      <c r="K5" s="981"/>
      <c r="L5" s="981"/>
      <c r="M5" s="982"/>
    </row>
    <row r="6" spans="1:13" ht="15.75" customHeight="1">
      <c r="A6" s="19" t="s">
        <v>63</v>
      </c>
      <c r="B6" s="18"/>
      <c r="C6" s="983"/>
      <c r="D6" s="983"/>
      <c r="E6" s="983"/>
      <c r="F6" s="983"/>
      <c r="G6" s="983"/>
      <c r="H6" s="983"/>
      <c r="I6" s="983"/>
      <c r="J6" s="105" t="s">
        <v>64</v>
      </c>
      <c r="K6" s="981" t="s">
        <v>892</v>
      </c>
      <c r="L6" s="981"/>
      <c r="M6" s="982"/>
    </row>
    <row r="7" spans="1:13" ht="15.75" customHeight="1">
      <c r="A7" s="978" t="s">
        <v>65</v>
      </c>
      <c r="B7" s="979"/>
      <c r="C7" s="983"/>
      <c r="D7" s="983"/>
      <c r="E7" s="983"/>
      <c r="F7" s="983"/>
      <c r="G7" s="983"/>
      <c r="H7" s="983"/>
      <c r="I7" s="983"/>
      <c r="J7" s="105" t="s">
        <v>64</v>
      </c>
      <c r="K7" s="981" t="s">
        <v>892</v>
      </c>
      <c r="L7" s="981"/>
      <c r="M7" s="982"/>
    </row>
    <row r="8" spans="1:13" ht="15.75" customHeight="1">
      <c r="A8" s="19" t="s">
        <v>66</v>
      </c>
      <c r="B8" s="18"/>
      <c r="C8" s="20"/>
      <c r="D8" s="21" t="s">
        <v>67</v>
      </c>
      <c r="E8" s="21" t="s">
        <v>68</v>
      </c>
      <c r="F8" s="20"/>
      <c r="G8" s="20" t="s">
        <v>69</v>
      </c>
      <c r="H8" s="971" t="s">
        <v>70</v>
      </c>
      <c r="I8" s="971"/>
      <c r="J8" s="971"/>
      <c r="K8" s="971"/>
      <c r="L8" s="18"/>
      <c r="M8" s="22"/>
    </row>
    <row r="9" spans="1:13" ht="15.75" customHeight="1">
      <c r="A9" s="978" t="s">
        <v>71</v>
      </c>
      <c r="B9" s="979"/>
      <c r="C9" s="979"/>
      <c r="D9" s="979" t="s">
        <v>72</v>
      </c>
      <c r="E9" s="979"/>
      <c r="F9" s="979"/>
      <c r="G9" s="979"/>
      <c r="H9" s="979"/>
      <c r="I9" s="979"/>
      <c r="J9" s="20" t="s">
        <v>64</v>
      </c>
      <c r="K9" s="971" t="s">
        <v>70</v>
      </c>
      <c r="L9" s="971"/>
      <c r="M9" s="987"/>
    </row>
    <row r="10" spans="1:13" ht="15.75" customHeight="1">
      <c r="A10" s="19"/>
      <c r="B10" s="18"/>
      <c r="C10" s="20"/>
      <c r="D10" s="21"/>
      <c r="E10" s="21"/>
      <c r="F10" s="20"/>
      <c r="G10" s="20"/>
      <c r="H10" s="20"/>
      <c r="I10" s="20"/>
      <c r="J10" s="20"/>
      <c r="K10" s="20"/>
      <c r="L10" s="18"/>
      <c r="M10" s="23"/>
    </row>
    <row r="11" spans="1:13">
      <c r="A11" s="988"/>
      <c r="B11" s="989"/>
      <c r="C11" s="989"/>
      <c r="D11" s="989"/>
      <c r="E11" s="989"/>
      <c r="F11" s="989"/>
      <c r="G11" s="989"/>
      <c r="H11" s="989"/>
      <c r="I11" s="989"/>
      <c r="J11" s="989"/>
      <c r="K11" s="989"/>
      <c r="L11" s="989"/>
      <c r="M11" s="990"/>
    </row>
    <row r="12" spans="1:13">
      <c r="A12" s="991" t="s">
        <v>73</v>
      </c>
      <c r="B12" s="976"/>
      <c r="C12" s="976"/>
      <c r="D12" s="976"/>
      <c r="E12" s="976"/>
      <c r="F12" s="976"/>
      <c r="G12" s="976" t="s">
        <v>74</v>
      </c>
      <c r="H12" s="976"/>
      <c r="I12" s="976"/>
      <c r="J12" s="976"/>
      <c r="K12" s="976"/>
      <c r="L12" s="976"/>
      <c r="M12" s="977"/>
    </row>
    <row r="13" spans="1:13">
      <c r="A13" s="992"/>
      <c r="B13" s="993"/>
      <c r="C13" s="993"/>
      <c r="D13" s="993"/>
      <c r="E13" s="993"/>
      <c r="F13" s="993"/>
      <c r="G13" s="993"/>
      <c r="H13" s="993"/>
      <c r="I13" s="993"/>
      <c r="J13" s="993"/>
      <c r="K13" s="993"/>
      <c r="L13" s="993"/>
      <c r="M13" s="994"/>
    </row>
    <row r="14" spans="1:13">
      <c r="A14" s="991" t="s">
        <v>882</v>
      </c>
      <c r="B14" s="976"/>
      <c r="C14" s="976"/>
      <c r="D14" s="976"/>
      <c r="E14" s="976"/>
      <c r="F14" s="976"/>
      <c r="G14" s="995" t="s">
        <v>893</v>
      </c>
      <c r="H14" s="995"/>
      <c r="I14" s="995"/>
      <c r="J14" s="995"/>
      <c r="K14" s="995"/>
      <c r="L14" s="995"/>
      <c r="M14" s="996"/>
    </row>
    <row r="15" spans="1:13">
      <c r="A15" s="978" t="s">
        <v>75</v>
      </c>
      <c r="B15" s="979"/>
      <c r="C15" s="979"/>
      <c r="D15" s="979"/>
      <c r="E15" s="979"/>
      <c r="F15" s="979"/>
      <c r="G15" s="979" t="s">
        <v>76</v>
      </c>
      <c r="H15" s="979"/>
      <c r="I15" s="979"/>
      <c r="J15" s="979"/>
      <c r="K15" s="979"/>
      <c r="L15" s="979"/>
      <c r="M15" s="997"/>
    </row>
    <row r="16" spans="1:13">
      <c r="A16" s="998"/>
      <c r="B16" s="971"/>
      <c r="C16" s="971"/>
      <c r="D16" s="971"/>
      <c r="E16" s="971"/>
      <c r="F16" s="971"/>
      <c r="G16" s="971"/>
      <c r="H16" s="971"/>
      <c r="I16" s="971"/>
      <c r="J16" s="971"/>
      <c r="K16" s="971"/>
      <c r="L16" s="971"/>
      <c r="M16" s="987"/>
    </row>
    <row r="17" spans="1:13">
      <c r="A17" s="999" t="s">
        <v>876</v>
      </c>
      <c r="B17" s="1000"/>
      <c r="C17" s="1000"/>
      <c r="D17" s="1000"/>
      <c r="E17" s="1000"/>
      <c r="F17" s="1000"/>
      <c r="G17" s="73" t="s">
        <v>78</v>
      </c>
      <c r="H17" s="971"/>
      <c r="I17" s="971"/>
      <c r="J17" s="971"/>
      <c r="K17" s="971"/>
      <c r="L17" s="971"/>
      <c r="M17" s="987"/>
    </row>
    <row r="18" spans="1:13">
      <c r="A18" s="978" t="s">
        <v>77</v>
      </c>
      <c r="B18" s="979"/>
      <c r="C18" s="979"/>
      <c r="D18" s="979"/>
      <c r="E18" s="979"/>
      <c r="F18" s="979"/>
      <c r="G18" s="979" t="s">
        <v>894</v>
      </c>
      <c r="H18" s="979"/>
      <c r="I18" s="979"/>
      <c r="J18" s="979"/>
      <c r="K18" s="979"/>
      <c r="L18" s="979"/>
      <c r="M18" s="997"/>
    </row>
    <row r="19" spans="1:13">
      <c r="A19" s="998"/>
      <c r="B19" s="971"/>
      <c r="C19" s="971"/>
      <c r="D19" s="971"/>
      <c r="E19" s="971"/>
      <c r="F19" s="971"/>
      <c r="G19" s="979"/>
      <c r="H19" s="979"/>
      <c r="I19" s="979"/>
      <c r="J19" s="979"/>
      <c r="K19" s="979"/>
      <c r="L19" s="979"/>
      <c r="M19" s="997"/>
    </row>
    <row r="20" spans="1:13">
      <c r="A20" s="991" t="s">
        <v>79</v>
      </c>
      <c r="B20" s="976"/>
      <c r="C20" s="976"/>
      <c r="D20" s="976"/>
      <c r="E20" s="976"/>
      <c r="F20" s="976"/>
      <c r="G20" s="995" t="s">
        <v>80</v>
      </c>
      <c r="H20" s="995"/>
      <c r="I20" s="995"/>
      <c r="J20" s="995"/>
      <c r="K20" s="995"/>
      <c r="L20" s="995"/>
      <c r="M20" s="996"/>
    </row>
    <row r="21" spans="1:13">
      <c r="A21" s="998" t="s">
        <v>81</v>
      </c>
      <c r="B21" s="971"/>
      <c r="C21" s="971"/>
      <c r="D21" s="971"/>
      <c r="E21" s="971"/>
      <c r="F21" s="971"/>
      <c r="G21" s="979" t="s">
        <v>82</v>
      </c>
      <c r="H21" s="979"/>
      <c r="I21" s="979"/>
      <c r="J21" s="979"/>
      <c r="K21" s="979"/>
      <c r="L21" s="979"/>
      <c r="M21" s="997"/>
    </row>
    <row r="22" spans="1:13" ht="15.75" customHeight="1">
      <c r="A22" s="998"/>
      <c r="B22" s="971"/>
      <c r="C22" s="971"/>
      <c r="D22" s="971"/>
      <c r="E22" s="971"/>
      <c r="F22" s="971"/>
      <c r="G22" s="971"/>
      <c r="H22" s="971"/>
      <c r="I22" s="971"/>
      <c r="J22" s="971"/>
      <c r="K22" s="971"/>
      <c r="L22" s="971"/>
      <c r="M22" s="987"/>
    </row>
    <row r="23" spans="1:13" ht="15.75" customHeight="1">
      <c r="A23" s="24" t="s">
        <v>83</v>
      </c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3"/>
    </row>
    <row r="24" spans="1:13" ht="15.75" customHeight="1">
      <c r="A24" s="25" t="s">
        <v>84</v>
      </c>
      <c r="B24" s="20"/>
      <c r="C24" s="20"/>
      <c r="D24" s="20"/>
      <c r="E24" s="20"/>
      <c r="F24" s="20"/>
      <c r="G24" s="26"/>
      <c r="H24" s="26" t="s">
        <v>67</v>
      </c>
      <c r="I24" s="27"/>
      <c r="J24" s="26" t="s">
        <v>68</v>
      </c>
      <c r="K24" s="72"/>
      <c r="L24" s="26" t="s">
        <v>231</v>
      </c>
      <c r="M24" s="23"/>
    </row>
    <row r="25" spans="1:13" ht="15.75" customHeight="1">
      <c r="A25" s="28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3"/>
    </row>
    <row r="26" spans="1:13" ht="15.75" customHeight="1">
      <c r="A26" s="28"/>
      <c r="B26" s="20"/>
      <c r="C26" s="20" t="s">
        <v>85</v>
      </c>
      <c r="D26" s="20"/>
      <c r="E26" s="20"/>
      <c r="F26" s="971" t="s">
        <v>86</v>
      </c>
      <c r="G26" s="971"/>
      <c r="H26" s="971"/>
      <c r="I26" s="971"/>
      <c r="J26" s="971"/>
      <c r="K26" s="971"/>
      <c r="L26" s="971"/>
      <c r="M26" s="987"/>
    </row>
    <row r="27" spans="1:13" ht="15.75" customHeight="1">
      <c r="A27" s="28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3"/>
    </row>
    <row r="28" spans="1:13" ht="15.75" customHeight="1">
      <c r="A28" s="25" t="s">
        <v>87</v>
      </c>
      <c r="B28" s="20"/>
      <c r="C28" s="20"/>
      <c r="D28" s="20"/>
      <c r="E28" s="20"/>
      <c r="F28" s="99"/>
      <c r="G28" s="26" t="s">
        <v>88</v>
      </c>
      <c r="H28" s="21" t="s">
        <v>230</v>
      </c>
      <c r="I28" s="20"/>
      <c r="J28" s="20"/>
      <c r="K28" s="20"/>
      <c r="L28" s="20"/>
      <c r="M28" s="23"/>
    </row>
    <row r="29" spans="1:13" ht="15.75" customHeight="1">
      <c r="A29" s="998"/>
      <c r="B29" s="971"/>
      <c r="C29" s="971"/>
      <c r="D29" s="971"/>
      <c r="E29" s="971"/>
      <c r="F29" s="971"/>
      <c r="G29" s="971"/>
      <c r="H29" s="971"/>
      <c r="I29" s="971"/>
      <c r="J29" s="971"/>
      <c r="K29" s="971"/>
      <c r="L29" s="971"/>
      <c r="M29" s="987"/>
    </row>
    <row r="30" spans="1:13">
      <c r="A30" s="1003" t="s">
        <v>89</v>
      </c>
      <c r="B30" s="995"/>
      <c r="C30" s="995"/>
      <c r="D30" s="995"/>
      <c r="E30" s="995"/>
      <c r="F30" s="995"/>
      <c r="G30" s="995"/>
      <c r="H30" s="995"/>
      <c r="I30" s="995"/>
      <c r="J30" s="995"/>
      <c r="K30" s="995"/>
      <c r="L30" s="995"/>
      <c r="M30" s="996"/>
    </row>
    <row r="31" spans="1:13" ht="15.75" customHeight="1">
      <c r="A31" s="998"/>
      <c r="B31" s="971"/>
      <c r="C31" s="971"/>
      <c r="D31" s="971"/>
      <c r="E31" s="971"/>
      <c r="F31" s="971"/>
      <c r="G31" s="971"/>
      <c r="H31" s="971"/>
      <c r="I31" s="971"/>
      <c r="J31" s="971"/>
      <c r="K31" s="971"/>
      <c r="L31" s="971"/>
      <c r="M31" s="987"/>
    </row>
    <row r="32" spans="1:13" ht="20.25">
      <c r="A32" s="29" t="s">
        <v>90</v>
      </c>
      <c r="B32" s="1001" t="s">
        <v>91</v>
      </c>
      <c r="C32" s="979"/>
      <c r="D32" s="979"/>
      <c r="E32" s="1002"/>
      <c r="F32" s="30"/>
      <c r="G32" s="1001" t="s">
        <v>92</v>
      </c>
      <c r="H32" s="979"/>
      <c r="I32" s="979"/>
      <c r="J32" s="979"/>
      <c r="K32" s="979"/>
      <c r="L32" s="979"/>
      <c r="M32" s="997"/>
    </row>
    <row r="33" spans="1:13">
      <c r="A33" s="31"/>
      <c r="B33" s="1001" t="s">
        <v>93</v>
      </c>
      <c r="C33" s="979"/>
      <c r="D33" s="979"/>
      <c r="E33" s="1002"/>
      <c r="F33" s="30"/>
      <c r="G33" s="1001" t="s">
        <v>94</v>
      </c>
      <c r="H33" s="979"/>
      <c r="I33" s="979"/>
      <c r="J33" s="979"/>
      <c r="K33" s="979"/>
      <c r="L33" s="979"/>
      <c r="M33" s="997"/>
    </row>
    <row r="34" spans="1:13" ht="16.5" customHeight="1">
      <c r="A34" s="31"/>
      <c r="B34" s="1001" t="s">
        <v>95</v>
      </c>
      <c r="C34" s="979"/>
      <c r="D34" s="979"/>
      <c r="E34" s="1002"/>
      <c r="F34" s="30"/>
      <c r="G34" s="1001" t="s">
        <v>96</v>
      </c>
      <c r="H34" s="979"/>
      <c r="I34" s="979"/>
      <c r="J34" s="979"/>
      <c r="K34" s="979"/>
      <c r="L34" s="979"/>
      <c r="M34" s="997"/>
    </row>
    <row r="35" spans="1:13" ht="15.75" customHeight="1">
      <c r="A35" s="31"/>
      <c r="B35" s="1001" t="s">
        <v>97</v>
      </c>
      <c r="C35" s="979"/>
      <c r="D35" s="979"/>
      <c r="E35" s="1002"/>
      <c r="F35" s="30"/>
      <c r="G35" s="1001" t="s">
        <v>98</v>
      </c>
      <c r="H35" s="979"/>
      <c r="I35" s="979"/>
      <c r="J35" s="979"/>
      <c r="K35" s="979"/>
      <c r="L35" s="979"/>
      <c r="M35" s="997"/>
    </row>
    <row r="36" spans="1:13" ht="15" customHeight="1">
      <c r="A36" s="31"/>
      <c r="B36" s="1001" t="s">
        <v>99</v>
      </c>
      <c r="C36" s="979"/>
      <c r="D36" s="979"/>
      <c r="E36" s="1002"/>
      <c r="F36" s="30"/>
      <c r="G36" s="1001" t="s">
        <v>100</v>
      </c>
      <c r="H36" s="979"/>
      <c r="I36" s="979"/>
      <c r="J36" s="979"/>
      <c r="K36" s="979"/>
      <c r="L36" s="979"/>
      <c r="M36" s="997"/>
    </row>
    <row r="37" spans="1:13" ht="17.25" customHeight="1">
      <c r="A37" s="19"/>
      <c r="B37" s="18"/>
      <c r="C37" s="18"/>
      <c r="D37" s="18"/>
      <c r="E37" s="18"/>
      <c r="F37" s="18"/>
      <c r="G37" s="971" t="s">
        <v>101</v>
      </c>
      <c r="H37" s="971"/>
      <c r="I37" s="971"/>
      <c r="J37" s="971"/>
      <c r="K37" s="971"/>
      <c r="L37" s="971"/>
      <c r="M37" s="987"/>
    </row>
    <row r="38" spans="1:13">
      <c r="A38" s="1003" t="s">
        <v>102</v>
      </c>
      <c r="B38" s="995"/>
      <c r="C38" s="995"/>
      <c r="D38" s="995"/>
      <c r="E38" s="995"/>
      <c r="F38" s="995"/>
      <c r="G38" s="995"/>
      <c r="H38" s="995"/>
      <c r="I38" s="995"/>
      <c r="J38" s="995"/>
      <c r="K38" s="995"/>
      <c r="L38" s="995"/>
      <c r="M38" s="996"/>
    </row>
    <row r="39" spans="1:13">
      <c r="A39" s="19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32"/>
    </row>
    <row r="40" spans="1:13">
      <c r="A40" s="31"/>
      <c r="B40" s="18" t="s">
        <v>103</v>
      </c>
      <c r="C40" s="18" t="s">
        <v>104</v>
      </c>
      <c r="D40" s="18"/>
      <c r="E40" s="18"/>
      <c r="F40" s="18"/>
      <c r="G40" s="18"/>
      <c r="H40" s="18"/>
      <c r="I40" s="18"/>
      <c r="J40" s="18"/>
      <c r="K40" s="18"/>
      <c r="L40" s="18"/>
      <c r="M40" s="32"/>
    </row>
    <row r="41" spans="1:13" ht="15.75" customHeight="1">
      <c r="A41" s="33"/>
      <c r="B41" s="18" t="s">
        <v>105</v>
      </c>
      <c r="C41" s="18" t="s">
        <v>106</v>
      </c>
      <c r="D41" s="18"/>
      <c r="E41" s="18"/>
      <c r="F41" s="18"/>
      <c r="G41" s="18"/>
      <c r="H41" s="18"/>
      <c r="I41" s="18"/>
      <c r="J41" s="18"/>
      <c r="K41" s="18"/>
      <c r="L41" s="18"/>
      <c r="M41" s="32"/>
    </row>
    <row r="42" spans="1:13" ht="15" customHeight="1">
      <c r="A42" s="34"/>
      <c r="B42" s="18" t="s">
        <v>107</v>
      </c>
      <c r="C42" s="18" t="s">
        <v>108</v>
      </c>
      <c r="D42" s="18"/>
      <c r="E42" s="18"/>
      <c r="F42" s="18"/>
      <c r="G42" s="18"/>
      <c r="H42" s="18"/>
      <c r="I42" s="18"/>
      <c r="J42" s="18"/>
      <c r="K42" s="18"/>
      <c r="L42" s="18"/>
      <c r="M42" s="32"/>
    </row>
    <row r="43" spans="1:13" ht="16.5" customHeight="1">
      <c r="A43" s="35"/>
      <c r="B43" s="102" t="s">
        <v>109</v>
      </c>
      <c r="C43" s="102" t="s">
        <v>110</v>
      </c>
      <c r="D43" s="102"/>
      <c r="E43" s="102"/>
      <c r="F43" s="102"/>
      <c r="G43" s="102"/>
      <c r="H43" s="18"/>
      <c r="I43" s="18"/>
      <c r="J43" s="18"/>
      <c r="K43" s="18"/>
      <c r="L43" s="18"/>
      <c r="M43" s="36"/>
    </row>
    <row r="44" spans="1:13" ht="18" customHeight="1">
      <c r="A44" s="34"/>
      <c r="B44" s="102" t="s">
        <v>111</v>
      </c>
      <c r="C44" s="102" t="s">
        <v>112</v>
      </c>
      <c r="D44" s="102"/>
      <c r="E44" s="102"/>
      <c r="F44" s="102"/>
      <c r="G44" s="102"/>
      <c r="H44" s="102"/>
      <c r="I44" s="102"/>
      <c r="J44" s="102"/>
      <c r="K44" s="102"/>
      <c r="L44" s="102"/>
      <c r="M44" s="103"/>
    </row>
    <row r="45" spans="1:13" ht="18" customHeight="1">
      <c r="A45" s="19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32"/>
    </row>
    <row r="46" spans="1:13" ht="18" customHeight="1">
      <c r="A46" s="37" t="s">
        <v>113</v>
      </c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32"/>
    </row>
    <row r="47" spans="1:13" ht="18" customHeight="1">
      <c r="A47" s="19" t="s">
        <v>114</v>
      </c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32"/>
    </row>
    <row r="48" spans="1:13" ht="18" customHeight="1">
      <c r="A48" s="19" t="s">
        <v>115</v>
      </c>
      <c r="B48" s="18"/>
      <c r="C48" s="18"/>
      <c r="D48" s="18"/>
      <c r="E48" s="18"/>
      <c r="F48" s="30"/>
      <c r="G48" s="18" t="s">
        <v>116</v>
      </c>
      <c r="H48" s="18"/>
      <c r="I48" s="18"/>
      <c r="J48" s="18"/>
      <c r="K48" s="18"/>
      <c r="L48" s="18"/>
      <c r="M48" s="32"/>
    </row>
    <row r="49" spans="1:13" ht="18" customHeight="1">
      <c r="A49" s="19" t="s">
        <v>117</v>
      </c>
      <c r="B49" s="18"/>
      <c r="C49" s="18"/>
      <c r="D49" s="1006"/>
      <c r="E49" s="1006"/>
      <c r="F49" s="18"/>
      <c r="G49" s="18"/>
      <c r="H49" s="18"/>
      <c r="I49" s="18"/>
      <c r="J49" s="18"/>
      <c r="K49" s="18"/>
      <c r="L49" s="18"/>
      <c r="M49" s="32"/>
    </row>
    <row r="50" spans="1:13">
      <c r="A50" s="1003" t="s">
        <v>118</v>
      </c>
      <c r="B50" s="995"/>
      <c r="C50" s="995"/>
      <c r="D50" s="995"/>
      <c r="E50" s="995"/>
      <c r="F50" s="995"/>
      <c r="G50" s="995"/>
      <c r="H50" s="995"/>
      <c r="I50" s="995"/>
      <c r="J50" s="995"/>
      <c r="K50" s="995"/>
      <c r="L50" s="995"/>
      <c r="M50" s="996"/>
    </row>
    <row r="51" spans="1:13">
      <c r="A51" s="19" t="s">
        <v>119</v>
      </c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32"/>
    </row>
    <row r="52" spans="1:13">
      <c r="A52" s="38" t="s">
        <v>120</v>
      </c>
      <c r="B52" s="39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32"/>
    </row>
    <row r="53" spans="1:13">
      <c r="A53" s="104" t="s">
        <v>121</v>
      </c>
      <c r="B53" s="105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32"/>
    </row>
    <row r="54" spans="1:13" ht="15.75" customHeight="1">
      <c r="A54" s="978" t="s">
        <v>122</v>
      </c>
      <c r="B54" s="979"/>
      <c r="C54" s="979"/>
      <c r="D54" s="979"/>
      <c r="E54" s="979"/>
      <c r="F54" s="979"/>
      <c r="G54" s="979"/>
      <c r="H54" s="979"/>
      <c r="I54" s="979"/>
      <c r="J54" s="979"/>
      <c r="K54" s="979"/>
      <c r="L54" s="979"/>
      <c r="M54" s="997"/>
    </row>
    <row r="55" spans="1:13">
      <c r="A55" s="1003" t="s">
        <v>123</v>
      </c>
      <c r="B55" s="995"/>
      <c r="C55" s="995"/>
      <c r="D55" s="995"/>
      <c r="E55" s="995"/>
      <c r="F55" s="995"/>
      <c r="G55" s="995"/>
      <c r="H55" s="995"/>
      <c r="I55" s="995"/>
      <c r="J55" s="995"/>
      <c r="K55" s="995"/>
      <c r="L55" s="995"/>
      <c r="M55" s="996"/>
    </row>
    <row r="56" spans="1:13" ht="15.75" customHeight="1">
      <c r="A56" s="19"/>
      <c r="B56" s="18"/>
      <c r="C56" s="971" t="s">
        <v>124</v>
      </c>
      <c r="D56" s="971"/>
      <c r="E56" s="971"/>
      <c r="F56" s="971"/>
      <c r="G56" s="971"/>
      <c r="H56" s="971"/>
      <c r="I56" s="971"/>
      <c r="J56" s="971"/>
      <c r="K56" s="971"/>
      <c r="L56" s="971"/>
      <c r="M56" s="987"/>
    </row>
    <row r="57" spans="1:13" ht="20.25" customHeight="1">
      <c r="A57" s="19"/>
      <c r="B57" s="18"/>
      <c r="C57" s="971" t="s">
        <v>124</v>
      </c>
      <c r="D57" s="971"/>
      <c r="E57" s="971"/>
      <c r="F57" s="971"/>
      <c r="G57" s="971"/>
      <c r="H57" s="971"/>
      <c r="I57" s="971"/>
      <c r="J57" s="971"/>
      <c r="K57" s="971"/>
      <c r="L57" s="971"/>
      <c r="M57" s="987"/>
    </row>
    <row r="58" spans="1:13" ht="17.25" customHeight="1">
      <c r="A58" s="19" t="s">
        <v>125</v>
      </c>
      <c r="B58" s="18"/>
      <c r="C58" s="18"/>
      <c r="D58" s="18"/>
      <c r="E58" s="18"/>
      <c r="F58" s="40"/>
      <c r="G58" s="18" t="s">
        <v>126</v>
      </c>
      <c r="H58" s="18" t="s">
        <v>232</v>
      </c>
      <c r="I58" s="18"/>
      <c r="J58" s="18"/>
      <c r="K58" s="18"/>
      <c r="L58" s="18"/>
      <c r="M58" s="32"/>
    </row>
    <row r="59" spans="1:13">
      <c r="A59" s="1007"/>
      <c r="B59" s="1008"/>
      <c r="C59" s="1008"/>
      <c r="D59" s="1008"/>
      <c r="E59" s="1008"/>
      <c r="F59" s="1008"/>
      <c r="G59" s="1008"/>
      <c r="H59" s="1008"/>
      <c r="I59" s="1008"/>
      <c r="J59" s="1008"/>
      <c r="K59" s="1008"/>
      <c r="L59" s="1008"/>
      <c r="M59" s="1009"/>
    </row>
    <row r="60" spans="1:13">
      <c r="A60" s="1004" t="s">
        <v>127</v>
      </c>
      <c r="B60" s="1005"/>
      <c r="C60" s="1005"/>
      <c r="D60" s="1005"/>
      <c r="E60" s="1005"/>
      <c r="F60" s="1005"/>
      <c r="G60" s="1005"/>
      <c r="H60" s="1005"/>
      <c r="I60" s="1005"/>
      <c r="J60" s="18" t="s">
        <v>128</v>
      </c>
      <c r="K60" s="971" t="s">
        <v>892</v>
      </c>
      <c r="L60" s="971"/>
      <c r="M60" s="987"/>
    </row>
    <row r="61" spans="1:13">
      <c r="A61" s="1007"/>
      <c r="B61" s="1008"/>
      <c r="C61" s="1008"/>
      <c r="D61" s="1008"/>
      <c r="E61" s="1008"/>
      <c r="F61" s="1008"/>
      <c r="G61" s="1008"/>
      <c r="H61" s="1008"/>
      <c r="I61" s="1008"/>
      <c r="J61" s="1008"/>
      <c r="K61" s="1008"/>
      <c r="L61" s="1008"/>
      <c r="M61" s="1009"/>
    </row>
    <row r="62" spans="1:13">
      <c r="A62" s="41" t="s">
        <v>129</v>
      </c>
      <c r="B62" s="42"/>
      <c r="C62" s="1010"/>
      <c r="D62" s="1010"/>
      <c r="E62" s="1010"/>
      <c r="F62" s="1010"/>
      <c r="G62" s="18" t="s">
        <v>130</v>
      </c>
      <c r="H62" s="43"/>
      <c r="I62" s="43"/>
      <c r="J62" s="18" t="s">
        <v>131</v>
      </c>
      <c r="K62" s="971" t="s">
        <v>132</v>
      </c>
      <c r="L62" s="971"/>
      <c r="M62" s="987"/>
    </row>
    <row r="63" spans="1:13">
      <c r="A63" s="1007"/>
      <c r="B63" s="1008"/>
      <c r="C63" s="1008"/>
      <c r="D63" s="1008"/>
      <c r="E63" s="1008"/>
      <c r="F63" s="1008"/>
      <c r="G63" s="971"/>
      <c r="H63" s="971"/>
      <c r="I63" s="971"/>
      <c r="J63" s="971"/>
      <c r="K63" s="971"/>
      <c r="L63" s="971"/>
      <c r="M63" s="987"/>
    </row>
    <row r="64" spans="1:13" ht="15">
      <c r="A64" s="19" t="s">
        <v>133</v>
      </c>
      <c r="B64" s="18"/>
      <c r="C64" s="18"/>
      <c r="D64" s="18" t="s">
        <v>134</v>
      </c>
      <c r="E64" s="1011" t="s">
        <v>190</v>
      </c>
      <c r="F64" s="979"/>
      <c r="G64" s="979"/>
      <c r="H64" s="979"/>
      <c r="I64" s="979"/>
      <c r="J64" s="979"/>
      <c r="K64" s="979"/>
      <c r="L64" s="979"/>
      <c r="M64" s="997"/>
    </row>
    <row r="65" spans="1:13">
      <c r="A65" s="1012"/>
      <c r="B65" s="1006"/>
      <c r="C65" s="1006"/>
      <c r="D65" s="1006"/>
      <c r="E65" s="1006"/>
      <c r="F65" s="1006"/>
      <c r="G65" s="1006"/>
      <c r="H65" s="1006"/>
      <c r="I65" s="1006"/>
      <c r="J65" s="1006"/>
      <c r="K65" s="1006"/>
      <c r="L65" s="1006"/>
      <c r="M65" s="1013"/>
    </row>
    <row r="66" spans="1:13">
      <c r="A66" s="1014" t="s">
        <v>135</v>
      </c>
      <c r="B66" s="1015"/>
      <c r="C66" s="1015"/>
      <c r="D66" s="1015"/>
      <c r="E66" s="1015"/>
      <c r="F66" s="1015"/>
      <c r="G66" s="1015"/>
      <c r="H66" s="1015"/>
      <c r="I66" s="1015"/>
      <c r="J66" s="1015"/>
      <c r="K66" s="1015"/>
      <c r="L66" s="1015"/>
      <c r="M66" s="1016"/>
    </row>
    <row r="67" spans="1:13" ht="16.5" customHeight="1">
      <c r="A67" s="19" t="s">
        <v>136</v>
      </c>
      <c r="B67" s="18"/>
      <c r="C67" s="30"/>
      <c r="D67" s="18" t="s">
        <v>137</v>
      </c>
      <c r="E67" s="21" t="s">
        <v>138</v>
      </c>
      <c r="F67" s="18"/>
      <c r="G67" s="20" t="s">
        <v>139</v>
      </c>
      <c r="H67" s="971" t="s">
        <v>62</v>
      </c>
      <c r="I67" s="971"/>
      <c r="J67" s="971"/>
      <c r="K67" s="971"/>
      <c r="L67" s="971"/>
      <c r="M67" s="987"/>
    </row>
    <row r="68" spans="1:13">
      <c r="A68" s="19"/>
      <c r="B68" s="18"/>
      <c r="C68" s="18"/>
      <c r="D68" s="18"/>
      <c r="E68" s="44"/>
      <c r="F68" s="44"/>
      <c r="G68" s="979"/>
      <c r="H68" s="979"/>
      <c r="I68" s="18"/>
      <c r="J68" s="18"/>
      <c r="K68" s="18"/>
      <c r="L68" s="971"/>
      <c r="M68" s="987"/>
    </row>
    <row r="69" spans="1:13">
      <c r="A69" s="19"/>
      <c r="B69" s="18"/>
      <c r="C69" s="18"/>
      <c r="D69" s="44"/>
      <c r="E69" s="18"/>
      <c r="F69" s="18"/>
      <c r="G69" s="18"/>
      <c r="H69" s="18"/>
      <c r="I69" s="18"/>
      <c r="J69" s="18"/>
      <c r="K69" s="18"/>
      <c r="L69" s="971"/>
      <c r="M69" s="987"/>
    </row>
    <row r="70" spans="1:13">
      <c r="A70" s="978" t="s">
        <v>140</v>
      </c>
      <c r="B70" s="979"/>
      <c r="C70" s="979"/>
      <c r="D70" s="979"/>
      <c r="E70" s="979"/>
      <c r="F70" s="979"/>
      <c r="G70" s="979"/>
      <c r="H70" s="979"/>
      <c r="I70" s="979"/>
      <c r="J70" s="18" t="s">
        <v>141</v>
      </c>
      <c r="K70" s="971" t="s">
        <v>132</v>
      </c>
      <c r="L70" s="971"/>
      <c r="M70" s="987"/>
    </row>
    <row r="71" spans="1:13">
      <c r="A71" s="19"/>
      <c r="B71" s="45"/>
      <c r="C71" s="45"/>
      <c r="D71" s="18"/>
      <c r="E71" s="45"/>
      <c r="F71" s="45"/>
      <c r="G71" s="18"/>
      <c r="H71" s="18"/>
      <c r="I71" s="18"/>
      <c r="J71" s="18"/>
      <c r="K71" s="18"/>
      <c r="L71" s="971"/>
      <c r="M71" s="987"/>
    </row>
    <row r="72" spans="1:13">
      <c r="A72" s="978" t="s">
        <v>142</v>
      </c>
      <c r="B72" s="979"/>
      <c r="C72" s="979"/>
      <c r="D72" s="979"/>
      <c r="E72" s="979"/>
      <c r="F72" s="979"/>
      <c r="G72" s="80" t="s">
        <v>189</v>
      </c>
      <c r="H72" s="80"/>
      <c r="I72" s="80"/>
      <c r="J72" s="976"/>
      <c r="K72" s="976"/>
      <c r="L72" s="976"/>
      <c r="M72" s="977"/>
    </row>
    <row r="73" spans="1:13" ht="13.5" thickBot="1">
      <c r="A73" s="46"/>
      <c r="B73" s="47"/>
      <c r="C73" s="47"/>
      <c r="D73" s="47"/>
      <c r="E73" s="47"/>
      <c r="F73" s="47"/>
      <c r="G73" s="47"/>
      <c r="H73" s="47"/>
      <c r="I73" s="47"/>
      <c r="J73" s="47"/>
      <c r="K73" s="47"/>
      <c r="L73" s="1017"/>
      <c r="M73" s="1018"/>
    </row>
  </sheetData>
  <mergeCells count="83">
    <mergeCell ref="L73:M73"/>
    <mergeCell ref="L69:M69"/>
    <mergeCell ref="A70:I70"/>
    <mergeCell ref="K70:M70"/>
    <mergeCell ref="L71:M71"/>
    <mergeCell ref="A72:F72"/>
    <mergeCell ref="J72:M72"/>
    <mergeCell ref="E64:M64"/>
    <mergeCell ref="A65:M65"/>
    <mergeCell ref="A66:M66"/>
    <mergeCell ref="H67:M67"/>
    <mergeCell ref="G68:H68"/>
    <mergeCell ref="L68:M68"/>
    <mergeCell ref="A61:F61"/>
    <mergeCell ref="G61:M61"/>
    <mergeCell ref="C62:F62"/>
    <mergeCell ref="K62:M62"/>
    <mergeCell ref="A63:F63"/>
    <mergeCell ref="G63:M63"/>
    <mergeCell ref="A60:I60"/>
    <mergeCell ref="K60:M60"/>
    <mergeCell ref="B36:E36"/>
    <mergeCell ref="G36:M36"/>
    <mergeCell ref="G37:M37"/>
    <mergeCell ref="A38:M38"/>
    <mergeCell ref="D49:E49"/>
    <mergeCell ref="A50:M50"/>
    <mergeCell ref="A54:M54"/>
    <mergeCell ref="A55:M55"/>
    <mergeCell ref="C56:M56"/>
    <mergeCell ref="C57:M57"/>
    <mergeCell ref="A59:M59"/>
    <mergeCell ref="B33:E33"/>
    <mergeCell ref="G33:M33"/>
    <mergeCell ref="B34:E34"/>
    <mergeCell ref="G34:M34"/>
    <mergeCell ref="B35:E35"/>
    <mergeCell ref="G35:M35"/>
    <mergeCell ref="B32:E32"/>
    <mergeCell ref="G32:M32"/>
    <mergeCell ref="A19:F19"/>
    <mergeCell ref="G19:M19"/>
    <mergeCell ref="A20:F20"/>
    <mergeCell ref="G20:M20"/>
    <mergeCell ref="A21:F21"/>
    <mergeCell ref="G21:M21"/>
    <mergeCell ref="A22:M22"/>
    <mergeCell ref="F26:M26"/>
    <mergeCell ref="A29:M29"/>
    <mergeCell ref="A30:M30"/>
    <mergeCell ref="A31:M31"/>
    <mergeCell ref="A16:F16"/>
    <mergeCell ref="G16:M16"/>
    <mergeCell ref="A17:F17"/>
    <mergeCell ref="A18:F18"/>
    <mergeCell ref="G18:M18"/>
    <mergeCell ref="H17:M17"/>
    <mergeCell ref="A13:F13"/>
    <mergeCell ref="G13:M13"/>
    <mergeCell ref="A14:F14"/>
    <mergeCell ref="G14:M14"/>
    <mergeCell ref="A15:F15"/>
    <mergeCell ref="G15:M15"/>
    <mergeCell ref="A9:C9"/>
    <mergeCell ref="D9:I9"/>
    <mergeCell ref="K9:M9"/>
    <mergeCell ref="A11:M11"/>
    <mergeCell ref="A12:F12"/>
    <mergeCell ref="G12:M12"/>
    <mergeCell ref="H8:K8"/>
    <mergeCell ref="A1:M1"/>
    <mergeCell ref="A2:M2"/>
    <mergeCell ref="H3:M3"/>
    <mergeCell ref="A5:B5"/>
    <mergeCell ref="C5:F5"/>
    <mergeCell ref="H5:M5"/>
    <mergeCell ref="C6:I6"/>
    <mergeCell ref="K6:M6"/>
    <mergeCell ref="A7:B7"/>
    <mergeCell ref="C7:I7"/>
    <mergeCell ref="K7:M7"/>
    <mergeCell ref="C3:F4"/>
    <mergeCell ref="A3:B4"/>
  </mergeCells>
  <hyperlinks>
    <hyperlink ref="E64" r:id="rId1"/>
  </hyperlinks>
  <printOptions horizontalCentered="1" verticalCentered="1"/>
  <pageMargins left="0.27" right="0.19" top="0.25" bottom="0.25" header="0.5" footer="0.5"/>
  <pageSetup paperSize="9" scale="67" orientation="portrait" verticalDpi="300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M33"/>
  <sheetViews>
    <sheetView topLeftCell="A4" workbookViewId="0">
      <selection activeCell="D13" sqref="D13:E13"/>
    </sheetView>
  </sheetViews>
  <sheetFormatPr defaultRowHeight="15"/>
  <cols>
    <col min="1" max="1" width="5.140625" style="71" customWidth="1"/>
    <col min="2" max="2" width="12.140625" style="71" customWidth="1"/>
    <col min="3" max="3" width="28.140625" style="71" customWidth="1"/>
    <col min="4" max="4" width="23" style="71" customWidth="1"/>
    <col min="5" max="5" width="11.28515625" style="71" customWidth="1"/>
    <col min="6" max="8" width="23" style="71" customWidth="1"/>
    <col min="9" max="16384" width="9.140625" style="71"/>
  </cols>
  <sheetData>
    <row r="2" spans="2:13" ht="36.75" customHeight="1">
      <c r="B2" s="79"/>
      <c r="C2" s="379" t="s">
        <v>879</v>
      </c>
      <c r="D2" s="379"/>
      <c r="E2" s="379"/>
      <c r="F2" s="379"/>
      <c r="G2" s="379"/>
      <c r="H2" s="379"/>
    </row>
    <row r="3" spans="2:13" ht="27.75" customHeight="1">
      <c r="B3" s="389" t="s">
        <v>870</v>
      </c>
      <c r="C3" s="390"/>
      <c r="D3" s="390"/>
      <c r="E3" s="390"/>
      <c r="F3" s="390"/>
      <c r="G3" s="390"/>
      <c r="H3" s="390"/>
    </row>
    <row r="4" spans="2:13" ht="25.5" customHeight="1">
      <c r="B4" s="391" t="s">
        <v>150</v>
      </c>
      <c r="C4" s="392"/>
      <c r="D4" s="392"/>
      <c r="E4" s="392"/>
      <c r="F4" s="392"/>
      <c r="G4" s="392"/>
      <c r="H4" s="393"/>
    </row>
    <row r="5" spans="2:13" ht="24.75" customHeight="1">
      <c r="B5" s="394" t="s">
        <v>887</v>
      </c>
      <c r="C5" s="394"/>
      <c r="D5" s="394"/>
      <c r="E5" s="394"/>
      <c r="F5" s="394"/>
      <c r="G5" s="394"/>
      <c r="H5" s="394"/>
    </row>
    <row r="6" spans="2:13" ht="20.25" customHeight="1">
      <c r="B6" s="395" t="s">
        <v>310</v>
      </c>
      <c r="C6" s="396"/>
      <c r="D6" s="396"/>
      <c r="E6" s="396"/>
      <c r="F6" s="396"/>
      <c r="G6" s="396"/>
      <c r="H6" s="397"/>
    </row>
    <row r="7" spans="2:13" ht="20.25" customHeight="1">
      <c r="B7" s="395" t="s">
        <v>311</v>
      </c>
      <c r="C7" s="396"/>
      <c r="D7" s="396"/>
      <c r="E7" s="396"/>
      <c r="F7" s="396"/>
      <c r="G7" s="396"/>
      <c r="H7" s="397"/>
    </row>
    <row r="8" spans="2:13" ht="16.5" customHeight="1">
      <c r="B8" s="398" t="s">
        <v>312</v>
      </c>
      <c r="C8" s="399"/>
      <c r="D8" s="399"/>
      <c r="E8" s="399"/>
      <c r="F8" s="399"/>
      <c r="G8" s="399"/>
      <c r="H8" s="400"/>
    </row>
    <row r="9" spans="2:13" ht="39.75" customHeight="1">
      <c r="B9" s="74" t="s">
        <v>151</v>
      </c>
      <c r="C9" s="74" t="s">
        <v>152</v>
      </c>
      <c r="D9" s="380" t="s">
        <v>153</v>
      </c>
      <c r="E9" s="381"/>
      <c r="F9" s="401" t="s">
        <v>154</v>
      </c>
      <c r="G9" s="402"/>
      <c r="H9" s="74" t="s">
        <v>155</v>
      </c>
    </row>
    <row r="10" spans="2:13" ht="41.25" customHeight="1">
      <c r="B10" s="75">
        <v>1</v>
      </c>
      <c r="C10" s="82" t="s">
        <v>156</v>
      </c>
      <c r="D10" s="380" t="s">
        <v>157</v>
      </c>
      <c r="E10" s="381"/>
      <c r="F10" s="380" t="s">
        <v>158</v>
      </c>
      <c r="G10" s="381"/>
      <c r="H10" s="74" t="s">
        <v>159</v>
      </c>
    </row>
    <row r="11" spans="2:13" ht="41.25" customHeight="1">
      <c r="B11" s="75">
        <v>2</v>
      </c>
      <c r="C11" s="76" t="s">
        <v>160</v>
      </c>
      <c r="D11" s="380" t="s">
        <v>161</v>
      </c>
      <c r="E11" s="381"/>
      <c r="F11" s="380" t="s">
        <v>162</v>
      </c>
      <c r="G11" s="381"/>
      <c r="H11" s="74" t="s">
        <v>163</v>
      </c>
    </row>
    <row r="12" spans="2:13" ht="41.25" customHeight="1">
      <c r="B12" s="75">
        <v>3</v>
      </c>
      <c r="C12" s="76" t="s">
        <v>164</v>
      </c>
      <c r="D12" s="380" t="s">
        <v>161</v>
      </c>
      <c r="E12" s="381"/>
      <c r="F12" s="380" t="s">
        <v>163</v>
      </c>
      <c r="G12" s="381"/>
      <c r="H12" s="74" t="s">
        <v>162</v>
      </c>
    </row>
    <row r="13" spans="2:13" ht="41.25" customHeight="1">
      <c r="B13" s="75">
        <v>4</v>
      </c>
      <c r="C13" s="82" t="s">
        <v>165</v>
      </c>
      <c r="D13" s="380" t="s">
        <v>161</v>
      </c>
      <c r="E13" s="381"/>
      <c r="F13" s="380" t="s">
        <v>162</v>
      </c>
      <c r="G13" s="381"/>
      <c r="H13" s="74" t="s">
        <v>162</v>
      </c>
      <c r="M13" s="71" t="s">
        <v>166</v>
      </c>
    </row>
    <row r="14" spans="2:13" ht="41.25" customHeight="1">
      <c r="B14" s="75">
        <v>5</v>
      </c>
      <c r="C14" s="82" t="s">
        <v>167</v>
      </c>
      <c r="D14" s="380" t="s">
        <v>157</v>
      </c>
      <c r="E14" s="381"/>
      <c r="F14" s="380" t="s">
        <v>158</v>
      </c>
      <c r="G14" s="381"/>
      <c r="H14" s="74" t="s">
        <v>159</v>
      </c>
    </row>
    <row r="15" spans="2:13" ht="41.25" customHeight="1">
      <c r="B15" s="75">
        <v>6</v>
      </c>
      <c r="C15" s="82" t="s">
        <v>168</v>
      </c>
      <c r="D15" s="380" t="s">
        <v>157</v>
      </c>
      <c r="E15" s="381"/>
      <c r="F15" s="380" t="s">
        <v>158</v>
      </c>
      <c r="G15" s="381"/>
      <c r="H15" s="74" t="s">
        <v>159</v>
      </c>
    </row>
    <row r="16" spans="2:13" ht="41.25" customHeight="1">
      <c r="B16" s="75">
        <v>7</v>
      </c>
      <c r="C16" s="82" t="s">
        <v>169</v>
      </c>
      <c r="D16" s="380" t="s">
        <v>157</v>
      </c>
      <c r="E16" s="381"/>
      <c r="F16" s="380" t="s">
        <v>158</v>
      </c>
      <c r="G16" s="381"/>
      <c r="H16" s="74" t="s">
        <v>159</v>
      </c>
    </row>
    <row r="17" spans="2:8" ht="41.25" customHeight="1">
      <c r="B17" s="75">
        <v>8</v>
      </c>
      <c r="C17" s="76" t="s">
        <v>170</v>
      </c>
      <c r="D17" s="380" t="s">
        <v>157</v>
      </c>
      <c r="E17" s="381"/>
      <c r="F17" s="380" t="s">
        <v>158</v>
      </c>
      <c r="G17" s="381"/>
      <c r="H17" s="74" t="s">
        <v>159</v>
      </c>
    </row>
    <row r="18" spans="2:8" ht="41.25" customHeight="1">
      <c r="B18" s="75">
        <v>9</v>
      </c>
      <c r="C18" s="82" t="s">
        <v>171</v>
      </c>
      <c r="D18" s="380" t="s">
        <v>157</v>
      </c>
      <c r="E18" s="381"/>
      <c r="F18" s="380" t="s">
        <v>158</v>
      </c>
      <c r="G18" s="381"/>
      <c r="H18" s="74" t="s">
        <v>159</v>
      </c>
    </row>
    <row r="19" spans="2:8" ht="41.25" customHeight="1">
      <c r="B19" s="75">
        <v>10</v>
      </c>
      <c r="C19" s="76" t="s">
        <v>172</v>
      </c>
      <c r="D19" s="380" t="s">
        <v>161</v>
      </c>
      <c r="E19" s="381"/>
      <c r="F19" s="380" t="s">
        <v>162</v>
      </c>
      <c r="G19" s="381"/>
      <c r="H19" s="74" t="s">
        <v>162</v>
      </c>
    </row>
    <row r="20" spans="2:8" ht="41.25" customHeight="1">
      <c r="B20" s="75">
        <v>11</v>
      </c>
      <c r="C20" s="81" t="s">
        <v>173</v>
      </c>
      <c r="D20" s="380" t="s">
        <v>157</v>
      </c>
      <c r="E20" s="381"/>
      <c r="F20" s="380" t="s">
        <v>158</v>
      </c>
      <c r="G20" s="381"/>
      <c r="H20" s="74" t="s">
        <v>159</v>
      </c>
    </row>
    <row r="21" spans="2:8" ht="41.25" customHeight="1">
      <c r="B21" s="75">
        <v>12</v>
      </c>
      <c r="C21" s="76" t="s">
        <v>174</v>
      </c>
      <c r="D21" s="380" t="s">
        <v>157</v>
      </c>
      <c r="E21" s="381"/>
      <c r="F21" s="380" t="s">
        <v>158</v>
      </c>
      <c r="G21" s="381"/>
      <c r="H21" s="74" t="s">
        <v>159</v>
      </c>
    </row>
    <row r="22" spans="2:8" ht="41.25" customHeight="1">
      <c r="B22" s="75">
        <v>13</v>
      </c>
      <c r="C22" s="76" t="s">
        <v>175</v>
      </c>
      <c r="D22" s="380" t="s">
        <v>161</v>
      </c>
      <c r="E22" s="381"/>
      <c r="F22" s="380" t="s">
        <v>163</v>
      </c>
      <c r="G22" s="381"/>
      <c r="H22" s="74" t="s">
        <v>163</v>
      </c>
    </row>
    <row r="23" spans="2:8" ht="41.25" customHeight="1">
      <c r="B23" s="75">
        <v>14</v>
      </c>
      <c r="C23" s="81" t="s">
        <v>176</v>
      </c>
      <c r="D23" s="380" t="s">
        <v>157</v>
      </c>
      <c r="E23" s="381"/>
      <c r="F23" s="380" t="s">
        <v>158</v>
      </c>
      <c r="G23" s="381"/>
      <c r="H23" s="74" t="s">
        <v>159</v>
      </c>
    </row>
    <row r="24" spans="2:8" ht="41.25" customHeight="1">
      <c r="B24" s="75">
        <v>15</v>
      </c>
      <c r="C24" s="81" t="s">
        <v>177</v>
      </c>
      <c r="D24" s="380" t="s">
        <v>161</v>
      </c>
      <c r="E24" s="381"/>
      <c r="F24" s="380" t="s">
        <v>178</v>
      </c>
      <c r="G24" s="381"/>
      <c r="H24" s="74" t="s">
        <v>163</v>
      </c>
    </row>
    <row r="25" spans="2:8" ht="41.25" customHeight="1">
      <c r="B25" s="75">
        <v>16</v>
      </c>
      <c r="C25" s="81" t="s">
        <v>179</v>
      </c>
      <c r="D25" s="380" t="s">
        <v>157</v>
      </c>
      <c r="E25" s="381"/>
      <c r="F25" s="380" t="s">
        <v>158</v>
      </c>
      <c r="G25" s="381"/>
      <c r="H25" s="74" t="s">
        <v>159</v>
      </c>
    </row>
    <row r="26" spans="2:8" ht="41.25" customHeight="1">
      <c r="B26" s="75">
        <v>17</v>
      </c>
      <c r="C26" s="76" t="s">
        <v>180</v>
      </c>
      <c r="D26" s="380" t="s">
        <v>161</v>
      </c>
      <c r="E26" s="381"/>
      <c r="F26" s="380" t="s">
        <v>163</v>
      </c>
      <c r="G26" s="381"/>
      <c r="H26" s="74" t="s">
        <v>163</v>
      </c>
    </row>
    <row r="27" spans="2:8" ht="41.25" customHeight="1">
      <c r="B27" s="75">
        <v>18</v>
      </c>
      <c r="C27" s="76" t="s">
        <v>181</v>
      </c>
      <c r="D27" s="380" t="s">
        <v>157</v>
      </c>
      <c r="E27" s="381"/>
      <c r="F27" s="380" t="s">
        <v>158</v>
      </c>
      <c r="G27" s="381"/>
      <c r="H27" s="74" t="s">
        <v>159</v>
      </c>
    </row>
    <row r="28" spans="2:8" ht="41.25" customHeight="1">
      <c r="B28" s="75">
        <v>19</v>
      </c>
      <c r="C28" s="81" t="s">
        <v>182</v>
      </c>
      <c r="D28" s="380" t="s">
        <v>161</v>
      </c>
      <c r="E28" s="381"/>
      <c r="F28" s="380" t="s">
        <v>162</v>
      </c>
      <c r="G28" s="381"/>
      <c r="H28" s="74" t="s">
        <v>163</v>
      </c>
    </row>
    <row r="29" spans="2:8" ht="41.25" customHeight="1">
      <c r="B29" s="77" t="s">
        <v>183</v>
      </c>
      <c r="C29" s="383" t="s">
        <v>184</v>
      </c>
      <c r="D29" s="383"/>
      <c r="E29" s="383"/>
      <c r="F29" s="383"/>
      <c r="G29" s="383"/>
      <c r="H29" s="383"/>
    </row>
    <row r="30" spans="2:8" ht="41.25" customHeight="1">
      <c r="B30" s="77" t="s">
        <v>185</v>
      </c>
      <c r="C30" s="383" t="s">
        <v>186</v>
      </c>
      <c r="D30" s="383"/>
      <c r="E30" s="383"/>
      <c r="F30" s="383"/>
      <c r="G30" s="383"/>
      <c r="H30" s="383"/>
    </row>
    <row r="31" spans="2:8" ht="41.25" customHeight="1">
      <c r="B31" s="78" t="s">
        <v>187</v>
      </c>
      <c r="C31" s="382" t="s">
        <v>886</v>
      </c>
      <c r="D31" s="382"/>
      <c r="E31" s="382"/>
      <c r="F31" s="382"/>
      <c r="G31" s="382"/>
      <c r="H31" s="382"/>
    </row>
    <row r="32" spans="2:8" ht="15" customHeight="1">
      <c r="B32" s="384" t="s">
        <v>188</v>
      </c>
      <c r="C32" s="384"/>
      <c r="D32" s="384"/>
      <c r="E32" s="384"/>
      <c r="F32" s="385" t="s">
        <v>239</v>
      </c>
      <c r="G32" s="385"/>
      <c r="H32" s="386"/>
    </row>
    <row r="33" spans="2:8" ht="15" customHeight="1">
      <c r="B33" s="384"/>
      <c r="C33" s="384"/>
      <c r="D33" s="384"/>
      <c r="E33" s="384"/>
      <c r="F33" s="387"/>
      <c r="G33" s="387"/>
      <c r="H33" s="388"/>
    </row>
  </sheetData>
  <mergeCells count="52">
    <mergeCell ref="B32:E33"/>
    <mergeCell ref="F32:H33"/>
    <mergeCell ref="D11:E11"/>
    <mergeCell ref="F11:G11"/>
    <mergeCell ref="B3:H3"/>
    <mergeCell ref="B4:H4"/>
    <mergeCell ref="B5:H5"/>
    <mergeCell ref="B6:H6"/>
    <mergeCell ref="B7:H7"/>
    <mergeCell ref="B8:H8"/>
    <mergeCell ref="D9:E9"/>
    <mergeCell ref="F9:G9"/>
    <mergeCell ref="D10:E10"/>
    <mergeCell ref="F10:G10"/>
    <mergeCell ref="D12:E12"/>
    <mergeCell ref="F12:G12"/>
    <mergeCell ref="D13:E13"/>
    <mergeCell ref="F13:G13"/>
    <mergeCell ref="D14:E14"/>
    <mergeCell ref="F14:G14"/>
    <mergeCell ref="D15:E15"/>
    <mergeCell ref="F15:G15"/>
    <mergeCell ref="F16:G16"/>
    <mergeCell ref="D17:E17"/>
    <mergeCell ref="F17:G17"/>
    <mergeCell ref="D18:E18"/>
    <mergeCell ref="F18:G18"/>
    <mergeCell ref="C31:H31"/>
    <mergeCell ref="C29:H29"/>
    <mergeCell ref="C30:H30"/>
    <mergeCell ref="D19:E19"/>
    <mergeCell ref="F19:G19"/>
    <mergeCell ref="D20:E20"/>
    <mergeCell ref="F20:G20"/>
    <mergeCell ref="D21:E21"/>
    <mergeCell ref="F21:G21"/>
    <mergeCell ref="C2:H2"/>
    <mergeCell ref="D27:E27"/>
    <mergeCell ref="F27:G27"/>
    <mergeCell ref="D28:E28"/>
    <mergeCell ref="F28:G28"/>
    <mergeCell ref="D24:E24"/>
    <mergeCell ref="F24:G24"/>
    <mergeCell ref="D25:E25"/>
    <mergeCell ref="F25:G25"/>
    <mergeCell ref="D26:E26"/>
    <mergeCell ref="F26:G26"/>
    <mergeCell ref="D22:E22"/>
    <mergeCell ref="F22:G22"/>
    <mergeCell ref="D23:E23"/>
    <mergeCell ref="F23:G23"/>
    <mergeCell ref="D16:E16"/>
  </mergeCells>
  <printOptions horizontalCentered="1" verticalCentered="1"/>
  <pageMargins left="0" right="0" top="0" bottom="0" header="0" footer="0"/>
  <pageSetup paperSize="9" scale="6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H24"/>
  <sheetViews>
    <sheetView tabSelected="1" zoomScale="85" zoomScaleNormal="85" workbookViewId="0">
      <selection activeCell="N11" sqref="N11"/>
    </sheetView>
  </sheetViews>
  <sheetFormatPr defaultRowHeight="15"/>
  <cols>
    <col min="1" max="1" width="4.28515625" style="71" customWidth="1"/>
    <col min="2" max="2" width="24.140625" style="156" customWidth="1"/>
    <col min="3" max="3" width="15" style="156" customWidth="1"/>
    <col min="4" max="4" width="10.28515625" style="71" customWidth="1"/>
    <col min="5" max="5" width="11.28515625" style="71" customWidth="1"/>
    <col min="6" max="6" width="22.140625" style="71" customWidth="1"/>
    <col min="7" max="7" width="28.85546875" style="156" customWidth="1"/>
    <col min="8" max="16384" width="9.140625" style="71"/>
  </cols>
  <sheetData>
    <row r="1" spans="1:8" ht="42" customHeight="1">
      <c r="A1" s="405" t="s">
        <v>313</v>
      </c>
      <c r="B1" s="406"/>
      <c r="C1" s="406"/>
      <c r="D1" s="406"/>
      <c r="E1" s="406"/>
      <c r="F1" s="406"/>
      <c r="G1" s="406"/>
      <c r="H1" s="133"/>
    </row>
    <row r="2" spans="1:8" ht="25.5">
      <c r="A2" s="407" t="s">
        <v>357</v>
      </c>
      <c r="B2" s="407"/>
      <c r="C2" s="407"/>
      <c r="D2" s="407"/>
      <c r="E2" s="407"/>
      <c r="F2" s="408" t="s">
        <v>358</v>
      </c>
      <c r="G2" s="408"/>
      <c r="H2" s="133"/>
    </row>
    <row r="3" spans="1:8" ht="10.5" customHeight="1">
      <c r="A3" s="407"/>
      <c r="B3" s="407"/>
      <c r="C3" s="407"/>
      <c r="D3" s="407"/>
      <c r="E3" s="407"/>
      <c r="F3" s="408"/>
      <c r="G3" s="408"/>
      <c r="H3" s="133"/>
    </row>
    <row r="4" spans="1:8" ht="27" customHeight="1">
      <c r="A4" s="409" t="s">
        <v>356</v>
      </c>
      <c r="B4" s="409"/>
      <c r="C4" s="409"/>
      <c r="D4" s="409"/>
      <c r="E4" s="409"/>
      <c r="F4" s="404" t="s">
        <v>314</v>
      </c>
      <c r="G4" s="404"/>
      <c r="H4" s="134"/>
    </row>
    <row r="5" spans="1:8" ht="27" customHeight="1">
      <c r="A5" s="403" t="s">
        <v>315</v>
      </c>
      <c r="B5" s="403"/>
      <c r="C5" s="403"/>
      <c r="D5" s="403"/>
      <c r="E5" s="403"/>
      <c r="F5" s="404" t="s">
        <v>316</v>
      </c>
      <c r="G5" s="404"/>
      <c r="H5" s="134"/>
    </row>
    <row r="6" spans="1:8" ht="27" customHeight="1">
      <c r="A6" s="135" t="s">
        <v>317</v>
      </c>
      <c r="B6" s="136"/>
      <c r="C6" s="136"/>
      <c r="D6" s="137"/>
      <c r="E6" s="138"/>
      <c r="F6" s="404" t="s">
        <v>318</v>
      </c>
      <c r="G6" s="404"/>
      <c r="H6" s="139"/>
    </row>
    <row r="7" spans="1:8">
      <c r="A7" s="415" t="s">
        <v>704</v>
      </c>
      <c r="B7" s="416"/>
      <c r="C7" s="417"/>
      <c r="D7" s="421" t="s">
        <v>872</v>
      </c>
      <c r="E7" s="422"/>
      <c r="F7" s="422"/>
      <c r="G7" s="423"/>
      <c r="H7" s="139"/>
    </row>
    <row r="8" spans="1:8">
      <c r="A8" s="418"/>
      <c r="B8" s="419"/>
      <c r="C8" s="420"/>
      <c r="D8" s="140"/>
      <c r="E8" s="140"/>
      <c r="F8" s="141"/>
      <c r="G8" s="142" t="s">
        <v>319</v>
      </c>
      <c r="H8" s="139"/>
    </row>
    <row r="9" spans="1:8" ht="63" customHeight="1">
      <c r="A9" s="143" t="s">
        <v>320</v>
      </c>
      <c r="B9" s="144" t="s">
        <v>321</v>
      </c>
      <c r="C9" s="144" t="s">
        <v>322</v>
      </c>
      <c r="D9" s="144" t="s">
        <v>227</v>
      </c>
      <c r="E9" s="144" t="s">
        <v>323</v>
      </c>
      <c r="F9" s="143" t="s">
        <v>324</v>
      </c>
      <c r="G9" s="143" t="s">
        <v>325</v>
      </c>
      <c r="H9" s="145"/>
    </row>
    <row r="10" spans="1:8" ht="60" customHeight="1">
      <c r="A10" s="146">
        <v>10</v>
      </c>
      <c r="B10" s="146" t="s">
        <v>326</v>
      </c>
      <c r="C10" s="147" t="s">
        <v>327</v>
      </c>
      <c r="D10" s="147"/>
      <c r="E10" s="148"/>
      <c r="F10" s="146" t="s">
        <v>328</v>
      </c>
      <c r="G10" s="147" t="s">
        <v>329</v>
      </c>
      <c r="H10" s="139"/>
    </row>
    <row r="11" spans="1:8" ht="60" customHeight="1">
      <c r="A11" s="146">
        <v>20</v>
      </c>
      <c r="B11" s="146" t="s">
        <v>330</v>
      </c>
      <c r="C11" s="147" t="s">
        <v>228</v>
      </c>
      <c r="D11" s="147" t="s">
        <v>331</v>
      </c>
      <c r="E11" s="148"/>
      <c r="F11" s="424" t="s">
        <v>332</v>
      </c>
      <c r="G11" s="424" t="s">
        <v>333</v>
      </c>
      <c r="H11" s="139"/>
    </row>
    <row r="12" spans="1:8" ht="60" customHeight="1">
      <c r="A12" s="146">
        <v>30</v>
      </c>
      <c r="B12" s="146" t="s">
        <v>334</v>
      </c>
      <c r="C12" s="147" t="s">
        <v>228</v>
      </c>
      <c r="D12" s="147" t="s">
        <v>331</v>
      </c>
      <c r="E12" s="150"/>
      <c r="F12" s="424"/>
      <c r="G12" s="424"/>
      <c r="H12" s="139"/>
    </row>
    <row r="13" spans="1:8" ht="60" customHeight="1">
      <c r="A13" s="146">
        <v>40</v>
      </c>
      <c r="B13" s="146" t="s">
        <v>335</v>
      </c>
      <c r="C13" s="146" t="s">
        <v>336</v>
      </c>
      <c r="D13" s="147" t="s">
        <v>331</v>
      </c>
      <c r="E13" s="150"/>
      <c r="F13" s="146" t="s">
        <v>335</v>
      </c>
      <c r="G13" s="146" t="s">
        <v>333</v>
      </c>
      <c r="H13" s="139"/>
    </row>
    <row r="14" spans="1:8" ht="60" customHeight="1">
      <c r="A14" s="149">
        <v>50</v>
      </c>
      <c r="B14" s="149" t="s">
        <v>340</v>
      </c>
      <c r="C14" s="147" t="s">
        <v>341</v>
      </c>
      <c r="D14" s="147" t="s">
        <v>331</v>
      </c>
      <c r="E14" s="150"/>
      <c r="F14" s="149" t="s">
        <v>342</v>
      </c>
      <c r="G14" s="147" t="s">
        <v>329</v>
      </c>
      <c r="H14" s="139"/>
    </row>
    <row r="15" spans="1:8" ht="60" customHeight="1">
      <c r="A15" s="146">
        <v>60</v>
      </c>
      <c r="B15" s="146" t="s">
        <v>337</v>
      </c>
      <c r="C15" s="146" t="s">
        <v>228</v>
      </c>
      <c r="D15" s="147" t="s">
        <v>331</v>
      </c>
      <c r="E15" s="150"/>
      <c r="F15" s="146" t="s">
        <v>338</v>
      </c>
      <c r="G15" s="146" t="s">
        <v>333</v>
      </c>
      <c r="H15" s="139"/>
    </row>
    <row r="16" spans="1:8" ht="60" customHeight="1">
      <c r="A16" s="146">
        <v>70</v>
      </c>
      <c r="B16" s="146" t="s">
        <v>337</v>
      </c>
      <c r="C16" s="146" t="s">
        <v>228</v>
      </c>
      <c r="D16" s="147" t="s">
        <v>331</v>
      </c>
      <c r="E16" s="150"/>
      <c r="F16" s="146" t="s">
        <v>339</v>
      </c>
      <c r="G16" s="146" t="s">
        <v>333</v>
      </c>
      <c r="H16" s="139"/>
    </row>
    <row r="17" spans="1:8" ht="60" customHeight="1">
      <c r="A17" s="146">
        <v>80</v>
      </c>
      <c r="B17" s="146" t="s">
        <v>340</v>
      </c>
      <c r="C17" s="147" t="s">
        <v>341</v>
      </c>
      <c r="D17" s="147" t="s">
        <v>331</v>
      </c>
      <c r="E17" s="150"/>
      <c r="F17" s="146" t="s">
        <v>342</v>
      </c>
      <c r="G17" s="147" t="s">
        <v>329</v>
      </c>
      <c r="H17" s="139"/>
    </row>
    <row r="18" spans="1:8" ht="76.5" customHeight="1">
      <c r="A18" s="151">
        <v>90</v>
      </c>
      <c r="B18" s="146" t="s">
        <v>343</v>
      </c>
      <c r="C18" s="152" t="s">
        <v>341</v>
      </c>
      <c r="D18" s="147" t="s">
        <v>331</v>
      </c>
      <c r="E18" s="150"/>
      <c r="F18" s="146" t="s">
        <v>344</v>
      </c>
      <c r="G18" s="147" t="s">
        <v>329</v>
      </c>
      <c r="H18" s="139"/>
    </row>
    <row r="19" spans="1:8" ht="60" customHeight="1">
      <c r="A19" s="151">
        <v>100</v>
      </c>
      <c r="B19" s="146" t="s">
        <v>345</v>
      </c>
      <c r="C19" s="146" t="s">
        <v>346</v>
      </c>
      <c r="D19" s="147" t="s">
        <v>331</v>
      </c>
      <c r="E19" s="148"/>
      <c r="F19" s="146" t="s">
        <v>347</v>
      </c>
      <c r="G19" s="147" t="s">
        <v>329</v>
      </c>
      <c r="H19" s="139"/>
    </row>
    <row r="20" spans="1:8" ht="60" customHeight="1">
      <c r="A20" s="146">
        <v>110</v>
      </c>
      <c r="B20" s="147" t="s">
        <v>348</v>
      </c>
      <c r="C20" s="147" t="s">
        <v>349</v>
      </c>
      <c r="D20" s="147" t="s">
        <v>331</v>
      </c>
      <c r="E20" s="150"/>
      <c r="F20" s="147" t="s">
        <v>350</v>
      </c>
      <c r="G20" s="147" t="s">
        <v>351</v>
      </c>
      <c r="H20" s="139"/>
    </row>
    <row r="21" spans="1:8" ht="26.25" customHeight="1">
      <c r="A21" s="425" t="s">
        <v>352</v>
      </c>
      <c r="B21" s="425"/>
      <c r="C21" s="425"/>
      <c r="D21" s="425"/>
      <c r="E21" s="425"/>
      <c r="F21" s="425"/>
      <c r="G21" s="425"/>
      <c r="H21" s="139"/>
    </row>
    <row r="22" spans="1:8" ht="37.5" customHeight="1">
      <c r="A22" s="410" t="s">
        <v>353</v>
      </c>
      <c r="B22" s="410"/>
      <c r="C22" s="410"/>
      <c r="D22" s="410"/>
      <c r="E22" s="410"/>
      <c r="F22" s="410"/>
      <c r="G22" s="410"/>
      <c r="H22" s="153"/>
    </row>
    <row r="23" spans="1:8" ht="27" customHeight="1">
      <c r="A23" s="411" t="s">
        <v>354</v>
      </c>
      <c r="B23" s="412"/>
      <c r="C23" s="412"/>
      <c r="D23" s="412"/>
      <c r="E23" s="413" t="s">
        <v>355</v>
      </c>
      <c r="F23" s="413"/>
      <c r="G23" s="414"/>
      <c r="H23" s="139"/>
    </row>
    <row r="24" spans="1:8" ht="18.75">
      <c r="A24" s="154"/>
      <c r="B24" s="155"/>
      <c r="C24" s="155"/>
      <c r="D24" s="154"/>
      <c r="E24" s="154"/>
      <c r="F24" s="154"/>
      <c r="G24" s="155"/>
    </row>
  </sheetData>
  <mergeCells count="16">
    <mergeCell ref="A22:G22"/>
    <mergeCell ref="A23:D23"/>
    <mergeCell ref="E23:G23"/>
    <mergeCell ref="F6:G6"/>
    <mergeCell ref="A7:C8"/>
    <mergeCell ref="D7:G7"/>
    <mergeCell ref="F11:F12"/>
    <mergeCell ref="G11:G12"/>
    <mergeCell ref="A21:G21"/>
    <mergeCell ref="A5:E5"/>
    <mergeCell ref="F5:G5"/>
    <mergeCell ref="A1:G1"/>
    <mergeCell ref="A2:E3"/>
    <mergeCell ref="F2:G3"/>
    <mergeCell ref="A4:E4"/>
    <mergeCell ref="F4:G4"/>
  </mergeCells>
  <printOptions horizontalCentered="1" verticalCentered="1"/>
  <pageMargins left="0.24" right="0.16" top="0.28000000000000003" bottom="0.24" header="0.2" footer="0.28000000000000003"/>
  <pageSetup paperSize="9" scale="8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88"/>
  <sheetViews>
    <sheetView view="pageBreakPreview" zoomScale="70" zoomScaleNormal="70" zoomScaleSheetLayoutView="70" workbookViewId="0">
      <selection activeCell="Q3" sqref="Q3:S3"/>
    </sheetView>
  </sheetViews>
  <sheetFormatPr defaultRowHeight="15"/>
  <cols>
    <col min="1" max="1" width="15.28515625" style="158" customWidth="1"/>
    <col min="2" max="2" width="12.7109375" style="158" customWidth="1"/>
    <col min="3" max="3" width="13.28515625" style="158" customWidth="1"/>
    <col min="4" max="4" width="15.5703125" style="158" customWidth="1"/>
    <col min="5" max="5" width="13.28515625" style="158" customWidth="1"/>
    <col min="6" max="6" width="15.140625" style="158" customWidth="1"/>
    <col min="7" max="7" width="7.28515625" style="158" customWidth="1"/>
    <col min="8" max="8" width="18.5703125" style="158" customWidth="1"/>
    <col min="9" max="9" width="14.140625" style="158" customWidth="1"/>
    <col min="10" max="10" width="8.5703125" style="158" customWidth="1"/>
    <col min="11" max="11" width="19.5703125" style="158" customWidth="1"/>
    <col min="12" max="12" width="17.7109375" style="158" customWidth="1"/>
    <col min="13" max="16" width="10.42578125" style="158" customWidth="1"/>
    <col min="17" max="17" width="15.7109375" style="158" customWidth="1"/>
    <col min="18" max="18" width="14.28515625" style="158" customWidth="1"/>
    <col min="19" max="19" width="36.28515625" style="158" customWidth="1"/>
    <col min="20" max="16384" width="9.140625" style="158"/>
  </cols>
  <sheetData>
    <row r="1" spans="1:38" ht="56.25" customHeight="1">
      <c r="A1" s="426"/>
      <c r="B1" s="426"/>
      <c r="C1" s="440"/>
      <c r="D1" s="441"/>
      <c r="E1" s="441"/>
      <c r="F1" s="441"/>
      <c r="G1" s="441"/>
      <c r="H1" s="442"/>
      <c r="I1" s="440" t="s">
        <v>370</v>
      </c>
      <c r="J1" s="441"/>
      <c r="K1" s="441"/>
      <c r="L1" s="441"/>
      <c r="M1" s="441"/>
      <c r="N1" s="441"/>
      <c r="O1" s="441"/>
      <c r="P1" s="441"/>
      <c r="Q1" s="441"/>
      <c r="R1" s="441"/>
      <c r="S1" s="442"/>
      <c r="T1" s="157"/>
      <c r="U1" s="157"/>
      <c r="V1" s="157"/>
      <c r="W1" s="157"/>
      <c r="X1" s="157"/>
      <c r="Y1" s="157"/>
      <c r="Z1" s="157"/>
      <c r="AA1" s="157"/>
      <c r="AB1" s="157"/>
      <c r="AC1" s="157"/>
      <c r="AD1" s="157"/>
      <c r="AE1" s="157"/>
      <c r="AF1" s="157"/>
      <c r="AG1" s="157"/>
      <c r="AH1" s="157"/>
      <c r="AI1" s="157"/>
      <c r="AJ1" s="157"/>
      <c r="AK1" s="157"/>
      <c r="AL1" s="157"/>
    </row>
    <row r="2" spans="1:38" ht="56.25" customHeight="1">
      <c r="A2" s="426"/>
      <c r="B2" s="426"/>
      <c r="C2" s="427"/>
      <c r="D2" s="427"/>
      <c r="E2" s="428" t="s">
        <v>371</v>
      </c>
      <c r="F2" s="429"/>
      <c r="G2" s="429"/>
      <c r="H2" s="430"/>
      <c r="I2" s="431" t="s">
        <v>372</v>
      </c>
      <c r="J2" s="431"/>
      <c r="K2" s="431"/>
      <c r="L2" s="159"/>
      <c r="M2" s="432" t="s">
        <v>373</v>
      </c>
      <c r="N2" s="433"/>
      <c r="O2" s="433"/>
      <c r="P2" s="434"/>
      <c r="Q2" s="435"/>
      <c r="R2" s="435"/>
      <c r="S2" s="435"/>
      <c r="T2" s="157"/>
      <c r="U2" s="157"/>
      <c r="V2" s="491"/>
      <c r="W2" s="491"/>
      <c r="X2" s="491"/>
      <c r="Y2" s="491"/>
      <c r="Z2" s="491"/>
      <c r="AA2" s="491"/>
      <c r="AB2" s="491"/>
      <c r="AC2" s="491"/>
      <c r="AD2" s="157"/>
      <c r="AE2" s="157"/>
      <c r="AF2" s="157"/>
      <c r="AG2" s="157"/>
      <c r="AH2" s="157"/>
      <c r="AI2" s="157"/>
      <c r="AJ2" s="157"/>
      <c r="AK2" s="157"/>
      <c r="AL2" s="157"/>
    </row>
    <row r="3" spans="1:38" ht="41.25" customHeight="1">
      <c r="A3" s="449" t="s">
        <v>858</v>
      </c>
      <c r="B3" s="450"/>
      <c r="C3" s="450"/>
      <c r="D3" s="450"/>
      <c r="E3" s="450"/>
      <c r="F3" s="450"/>
      <c r="G3" s="450"/>
      <c r="H3" s="450"/>
      <c r="I3" s="451" t="s">
        <v>859</v>
      </c>
      <c r="J3" s="451"/>
      <c r="K3" s="451"/>
      <c r="L3" s="451"/>
      <c r="M3" s="451"/>
      <c r="N3" s="451"/>
      <c r="O3" s="451"/>
      <c r="P3" s="451"/>
      <c r="Q3" s="439" t="s">
        <v>860</v>
      </c>
      <c r="R3" s="439"/>
      <c r="S3" s="439"/>
      <c r="U3" s="160"/>
      <c r="V3" s="491"/>
      <c r="W3" s="491"/>
      <c r="X3" s="491"/>
      <c r="Y3" s="491"/>
      <c r="Z3" s="491"/>
      <c r="AA3" s="491"/>
      <c r="AB3" s="491"/>
      <c r="AC3" s="491"/>
      <c r="AD3" s="157"/>
      <c r="AE3" s="157"/>
      <c r="AF3" s="157"/>
      <c r="AG3" s="157"/>
      <c r="AH3" s="157"/>
      <c r="AI3" s="157"/>
      <c r="AJ3" s="157"/>
      <c r="AK3" s="157"/>
      <c r="AL3" s="157"/>
    </row>
    <row r="4" spans="1:38" ht="48" customHeight="1">
      <c r="A4" s="449" t="s">
        <v>856</v>
      </c>
      <c r="B4" s="450"/>
      <c r="C4" s="450"/>
      <c r="D4" s="450"/>
      <c r="E4" s="450"/>
      <c r="F4" s="450"/>
      <c r="G4" s="450"/>
      <c r="H4" s="357" t="s">
        <v>861</v>
      </c>
      <c r="I4" s="451" t="s">
        <v>873</v>
      </c>
      <c r="J4" s="451"/>
      <c r="K4" s="451"/>
      <c r="L4" s="451"/>
      <c r="M4" s="451"/>
      <c r="N4" s="451"/>
      <c r="O4" s="451"/>
      <c r="P4" s="451"/>
      <c r="Q4" s="439" t="s">
        <v>852</v>
      </c>
      <c r="R4" s="439"/>
      <c r="S4" s="439"/>
      <c r="T4" s="161"/>
      <c r="U4" s="160"/>
      <c r="V4" s="490"/>
      <c r="W4" s="490"/>
      <c r="X4" s="490"/>
      <c r="Y4" s="490"/>
      <c r="Z4" s="490"/>
      <c r="AA4" s="490"/>
      <c r="AB4" s="490"/>
      <c r="AC4" s="490"/>
      <c r="AD4" s="157"/>
      <c r="AE4" s="157"/>
      <c r="AF4" s="157"/>
      <c r="AG4" s="157"/>
      <c r="AH4" s="157"/>
      <c r="AI4" s="157"/>
      <c r="AJ4" s="157"/>
      <c r="AK4" s="157"/>
      <c r="AL4" s="157"/>
    </row>
    <row r="5" spans="1:38" ht="36" customHeight="1">
      <c r="A5" s="449" t="s">
        <v>857</v>
      </c>
      <c r="B5" s="450"/>
      <c r="C5" s="450"/>
      <c r="D5" s="450"/>
      <c r="E5" s="450"/>
      <c r="F5" s="450"/>
      <c r="G5" s="450"/>
      <c r="H5" s="450"/>
      <c r="I5" s="452" t="s">
        <v>880</v>
      </c>
      <c r="J5" s="453"/>
      <c r="K5" s="453"/>
      <c r="L5" s="453"/>
      <c r="M5" s="453"/>
      <c r="N5" s="453"/>
      <c r="O5" s="453"/>
      <c r="P5" s="454"/>
      <c r="Q5" s="452" t="s">
        <v>853</v>
      </c>
      <c r="R5" s="453"/>
      <c r="S5" s="454"/>
      <c r="T5" s="161"/>
      <c r="U5" s="160"/>
      <c r="V5" s="491"/>
      <c r="W5" s="491"/>
      <c r="X5" s="491"/>
      <c r="Y5" s="491"/>
      <c r="Z5" s="491"/>
      <c r="AA5" s="491"/>
      <c r="AB5" s="491"/>
      <c r="AC5" s="491"/>
      <c r="AD5" s="157"/>
      <c r="AE5" s="157"/>
      <c r="AF5" s="157"/>
      <c r="AG5" s="157"/>
      <c r="AH5" s="157"/>
      <c r="AI5" s="157"/>
      <c r="AJ5" s="157"/>
      <c r="AK5" s="157"/>
      <c r="AL5" s="157"/>
    </row>
    <row r="6" spans="1:38" ht="41.25" customHeight="1">
      <c r="A6" s="436" t="s">
        <v>855</v>
      </c>
      <c r="B6" s="437"/>
      <c r="C6" s="437"/>
      <c r="D6" s="437"/>
      <c r="E6" s="437"/>
      <c r="F6" s="437"/>
      <c r="G6" s="437"/>
      <c r="H6" s="437"/>
      <c r="I6" s="438" t="s">
        <v>851</v>
      </c>
      <c r="J6" s="438"/>
      <c r="K6" s="438"/>
      <c r="L6" s="438"/>
      <c r="M6" s="438"/>
      <c r="N6" s="438"/>
      <c r="O6" s="438"/>
      <c r="P6" s="438"/>
      <c r="Q6" s="439" t="s">
        <v>854</v>
      </c>
      <c r="R6" s="439"/>
      <c r="S6" s="439"/>
      <c r="U6" s="157"/>
      <c r="V6" s="157"/>
      <c r="W6" s="157"/>
      <c r="X6" s="157"/>
      <c r="Y6" s="157"/>
      <c r="Z6" s="157"/>
      <c r="AA6" s="157"/>
      <c r="AB6" s="157"/>
      <c r="AC6" s="157"/>
      <c r="AD6" s="157"/>
      <c r="AE6" s="157"/>
      <c r="AF6" s="157"/>
      <c r="AG6" s="157"/>
      <c r="AH6" s="157"/>
      <c r="AI6" s="157"/>
      <c r="AJ6" s="157"/>
      <c r="AK6" s="157"/>
      <c r="AL6" s="157"/>
    </row>
    <row r="7" spans="1:38" ht="39.75" customHeight="1">
      <c r="A7" s="443"/>
      <c r="B7" s="444"/>
      <c r="C7" s="444"/>
      <c r="D7" s="444"/>
      <c r="E7" s="444"/>
      <c r="F7" s="444"/>
      <c r="G7" s="445"/>
      <c r="H7" s="446" t="s">
        <v>208</v>
      </c>
      <c r="I7" s="446"/>
      <c r="J7" s="447" t="s">
        <v>374</v>
      </c>
      <c r="K7" s="444"/>
      <c r="L7" s="445"/>
      <c r="M7" s="448" t="s">
        <v>375</v>
      </c>
      <c r="N7" s="448"/>
      <c r="O7" s="448" t="s">
        <v>376</v>
      </c>
      <c r="P7" s="448"/>
      <c r="Q7" s="162"/>
      <c r="R7" s="162"/>
      <c r="S7" s="162"/>
      <c r="U7" s="160"/>
      <c r="V7" s="491"/>
      <c r="W7" s="491"/>
      <c r="X7" s="491"/>
      <c r="Y7" s="491"/>
      <c r="Z7" s="491"/>
      <c r="AA7" s="491"/>
      <c r="AB7" s="491"/>
      <c r="AC7" s="491"/>
      <c r="AD7" s="157"/>
      <c r="AE7" s="157"/>
      <c r="AF7" s="157"/>
      <c r="AG7" s="157"/>
      <c r="AH7" s="157"/>
      <c r="AI7" s="157"/>
      <c r="AJ7" s="157"/>
      <c r="AK7" s="157"/>
      <c r="AL7" s="157"/>
    </row>
    <row r="8" spans="1:38" ht="120.75" customHeight="1">
      <c r="A8" s="163" t="s">
        <v>377</v>
      </c>
      <c r="B8" s="472" t="s">
        <v>378</v>
      </c>
      <c r="C8" s="473"/>
      <c r="D8" s="164" t="s">
        <v>379</v>
      </c>
      <c r="E8" s="164" t="s">
        <v>380</v>
      </c>
      <c r="F8" s="164" t="s">
        <v>381</v>
      </c>
      <c r="G8" s="164" t="s">
        <v>240</v>
      </c>
      <c r="H8" s="165" t="s">
        <v>382</v>
      </c>
      <c r="I8" s="165" t="s">
        <v>383</v>
      </c>
      <c r="J8" s="165" t="s">
        <v>245</v>
      </c>
      <c r="K8" s="165" t="s">
        <v>384</v>
      </c>
      <c r="L8" s="165" t="s">
        <v>385</v>
      </c>
      <c r="M8" s="165" t="s">
        <v>386</v>
      </c>
      <c r="N8" s="165" t="s">
        <v>387</v>
      </c>
      <c r="O8" s="165" t="s">
        <v>386</v>
      </c>
      <c r="P8" s="165" t="s">
        <v>387</v>
      </c>
      <c r="Q8" s="165" t="s">
        <v>388</v>
      </c>
      <c r="R8" s="165" t="s">
        <v>389</v>
      </c>
      <c r="S8" s="165" t="s">
        <v>390</v>
      </c>
      <c r="U8" s="160"/>
      <c r="V8" s="491"/>
      <c r="W8" s="491"/>
      <c r="X8" s="491"/>
      <c r="Y8" s="491"/>
      <c r="Z8" s="491"/>
      <c r="AA8" s="491"/>
      <c r="AB8" s="491"/>
      <c r="AC8" s="491"/>
      <c r="AD8" s="157"/>
      <c r="AE8" s="157"/>
      <c r="AF8" s="157"/>
      <c r="AG8" s="157"/>
      <c r="AH8" s="157"/>
      <c r="AI8" s="157"/>
      <c r="AJ8" s="157"/>
      <c r="AK8" s="157"/>
      <c r="AL8" s="157"/>
    </row>
    <row r="9" spans="1:38" ht="83.25" customHeight="1">
      <c r="A9" s="166" t="s">
        <v>391</v>
      </c>
      <c r="B9" s="464" t="s">
        <v>326</v>
      </c>
      <c r="C9" s="464"/>
      <c r="D9" s="166" t="s">
        <v>161</v>
      </c>
      <c r="E9" s="166" t="s">
        <v>161</v>
      </c>
      <c r="F9" s="166" t="s">
        <v>161</v>
      </c>
      <c r="G9" s="166">
        <v>1</v>
      </c>
      <c r="H9" s="167" t="s">
        <v>392</v>
      </c>
      <c r="I9" s="166" t="s">
        <v>393</v>
      </c>
      <c r="J9" s="168" t="s">
        <v>394</v>
      </c>
      <c r="K9" s="169" t="s">
        <v>395</v>
      </c>
      <c r="L9" s="169" t="s">
        <v>396</v>
      </c>
      <c r="M9" s="465" t="s">
        <v>397</v>
      </c>
      <c r="N9" s="465"/>
      <c r="O9" s="464" t="s">
        <v>398</v>
      </c>
      <c r="P9" s="464"/>
      <c r="Q9" s="166" t="s">
        <v>399</v>
      </c>
      <c r="R9" s="166" t="s">
        <v>400</v>
      </c>
      <c r="S9" s="170" t="s">
        <v>401</v>
      </c>
      <c r="U9" s="160"/>
      <c r="V9" s="490"/>
      <c r="W9" s="490"/>
      <c r="X9" s="490"/>
      <c r="Y9" s="490"/>
      <c r="Z9" s="490"/>
      <c r="AA9" s="490"/>
      <c r="AB9" s="490"/>
      <c r="AC9" s="490"/>
      <c r="AD9" s="157"/>
      <c r="AE9" s="157"/>
      <c r="AF9" s="157"/>
      <c r="AG9" s="157"/>
      <c r="AH9" s="157"/>
      <c r="AI9" s="157"/>
      <c r="AJ9" s="157"/>
      <c r="AK9" s="157"/>
      <c r="AL9" s="157"/>
    </row>
    <row r="10" spans="1:38" ht="44.25" customHeight="1">
      <c r="A10" s="455" t="s">
        <v>402</v>
      </c>
      <c r="B10" s="458" t="s">
        <v>403</v>
      </c>
      <c r="C10" s="459"/>
      <c r="D10" s="464" t="s">
        <v>404</v>
      </c>
      <c r="E10" s="464" t="s">
        <v>405</v>
      </c>
      <c r="F10" s="464" t="s">
        <v>406</v>
      </c>
      <c r="G10" s="166">
        <v>1</v>
      </c>
      <c r="H10" s="167" t="s">
        <v>257</v>
      </c>
      <c r="I10" s="166"/>
      <c r="J10" s="168"/>
      <c r="K10" s="169" t="s">
        <v>407</v>
      </c>
      <c r="L10" s="169" t="s">
        <v>252</v>
      </c>
      <c r="M10" s="169">
        <v>1</v>
      </c>
      <c r="N10" s="169" t="s">
        <v>408</v>
      </c>
      <c r="O10" s="166">
        <v>1</v>
      </c>
      <c r="P10" s="166" t="s">
        <v>408</v>
      </c>
      <c r="Q10" s="166" t="s">
        <v>409</v>
      </c>
      <c r="R10" s="166" t="s">
        <v>410</v>
      </c>
      <c r="S10" s="493" t="s">
        <v>411</v>
      </c>
      <c r="U10" s="160"/>
      <c r="V10" s="492"/>
      <c r="W10" s="492"/>
      <c r="X10" s="492"/>
      <c r="Y10" s="492"/>
      <c r="Z10" s="492"/>
      <c r="AA10" s="492"/>
      <c r="AB10" s="492"/>
      <c r="AC10" s="492"/>
      <c r="AD10" s="157"/>
      <c r="AE10" s="157"/>
      <c r="AF10" s="157"/>
      <c r="AG10" s="157"/>
      <c r="AH10" s="157"/>
      <c r="AI10" s="157"/>
      <c r="AJ10" s="157"/>
      <c r="AK10" s="157"/>
      <c r="AL10" s="157"/>
    </row>
    <row r="11" spans="1:38" ht="45.75" customHeight="1">
      <c r="A11" s="456"/>
      <c r="B11" s="460"/>
      <c r="C11" s="461"/>
      <c r="D11" s="464"/>
      <c r="E11" s="464"/>
      <c r="F11" s="464"/>
      <c r="G11" s="166">
        <v>13</v>
      </c>
      <c r="H11" s="167" t="s">
        <v>246</v>
      </c>
      <c r="I11" s="166"/>
      <c r="J11" s="168"/>
      <c r="K11" s="169">
        <v>12</v>
      </c>
      <c r="L11" s="169" t="s">
        <v>252</v>
      </c>
      <c r="M11" s="169">
        <v>1</v>
      </c>
      <c r="N11" s="169" t="s">
        <v>408</v>
      </c>
      <c r="O11" s="166">
        <v>1</v>
      </c>
      <c r="P11" s="166" t="s">
        <v>408</v>
      </c>
      <c r="Q11" s="166" t="s">
        <v>409</v>
      </c>
      <c r="R11" s="166" t="s">
        <v>410</v>
      </c>
      <c r="S11" s="494"/>
      <c r="U11" s="160"/>
      <c r="V11" s="157"/>
      <c r="W11" s="157"/>
      <c r="X11" s="157"/>
      <c r="Y11" s="157"/>
      <c r="Z11" s="157"/>
      <c r="AA11" s="157"/>
      <c r="AB11" s="157"/>
      <c r="AC11" s="157"/>
      <c r="AD11" s="157"/>
      <c r="AE11" s="157"/>
      <c r="AF11" s="157"/>
      <c r="AG11" s="157"/>
      <c r="AH11" s="157"/>
      <c r="AI11" s="157"/>
      <c r="AJ11" s="157"/>
      <c r="AK11" s="157"/>
      <c r="AL11" s="157"/>
    </row>
    <row r="12" spans="1:38" ht="56.25" customHeight="1">
      <c r="A12" s="456"/>
      <c r="B12" s="460"/>
      <c r="C12" s="461"/>
      <c r="D12" s="464"/>
      <c r="E12" s="464"/>
      <c r="F12" s="464"/>
      <c r="G12" s="166"/>
      <c r="H12" s="167"/>
      <c r="I12" s="166" t="s">
        <v>412</v>
      </c>
      <c r="J12" s="168"/>
      <c r="K12" s="169" t="s">
        <v>413</v>
      </c>
      <c r="L12" s="169" t="s">
        <v>264</v>
      </c>
      <c r="M12" s="465" t="s">
        <v>522</v>
      </c>
      <c r="N12" s="465"/>
      <c r="O12" s="465" t="s">
        <v>522</v>
      </c>
      <c r="P12" s="465"/>
      <c r="Q12" s="166" t="s">
        <v>415</v>
      </c>
      <c r="R12" s="166" t="s">
        <v>523</v>
      </c>
      <c r="S12" s="494"/>
      <c r="U12" s="160"/>
      <c r="V12" s="157"/>
      <c r="W12" s="489"/>
      <c r="X12" s="489"/>
      <c r="Y12" s="489"/>
      <c r="Z12" s="157"/>
      <c r="AA12" s="157"/>
      <c r="AB12" s="157"/>
      <c r="AC12" s="157"/>
      <c r="AD12" s="157"/>
      <c r="AE12" s="157"/>
      <c r="AF12" s="157"/>
      <c r="AG12" s="157"/>
      <c r="AH12" s="157"/>
      <c r="AI12" s="157"/>
      <c r="AJ12" s="157"/>
      <c r="AK12" s="157"/>
      <c r="AL12" s="157"/>
    </row>
    <row r="13" spans="1:38" ht="55.5" customHeight="1">
      <c r="A13" s="456"/>
      <c r="B13" s="460"/>
      <c r="C13" s="461"/>
      <c r="D13" s="464"/>
      <c r="E13" s="464"/>
      <c r="F13" s="464"/>
      <c r="G13" s="166"/>
      <c r="H13" s="167"/>
      <c r="I13" s="166" t="s">
        <v>417</v>
      </c>
      <c r="J13" s="168"/>
      <c r="K13" s="169" t="s">
        <v>418</v>
      </c>
      <c r="L13" s="169" t="s">
        <v>264</v>
      </c>
      <c r="M13" s="465" t="s">
        <v>522</v>
      </c>
      <c r="N13" s="465"/>
      <c r="O13" s="465" t="s">
        <v>522</v>
      </c>
      <c r="P13" s="465"/>
      <c r="Q13" s="166" t="s">
        <v>415</v>
      </c>
      <c r="R13" s="166" t="s">
        <v>523</v>
      </c>
      <c r="S13" s="494"/>
      <c r="U13" s="160"/>
      <c r="V13" s="157"/>
      <c r="W13" s="489"/>
      <c r="X13" s="489"/>
      <c r="Y13" s="489"/>
      <c r="Z13" s="157"/>
      <c r="AA13" s="157"/>
      <c r="AB13" s="157"/>
      <c r="AC13" s="157"/>
      <c r="AD13" s="157"/>
      <c r="AE13" s="157"/>
      <c r="AF13" s="157"/>
      <c r="AG13" s="157"/>
      <c r="AH13" s="157"/>
      <c r="AI13" s="157"/>
      <c r="AJ13" s="157"/>
      <c r="AK13" s="157"/>
      <c r="AL13" s="157"/>
    </row>
    <row r="14" spans="1:38" ht="62.25" customHeight="1">
      <c r="A14" s="456"/>
      <c r="B14" s="460"/>
      <c r="C14" s="461"/>
      <c r="D14" s="464"/>
      <c r="E14" s="464"/>
      <c r="F14" s="464"/>
      <c r="G14" s="466" t="s">
        <v>419</v>
      </c>
      <c r="H14" s="467"/>
      <c r="I14" s="468"/>
      <c r="J14" s="168"/>
      <c r="K14" s="169" t="s">
        <v>420</v>
      </c>
      <c r="L14" s="169" t="s">
        <v>421</v>
      </c>
      <c r="M14" s="469" t="s">
        <v>414</v>
      </c>
      <c r="N14" s="470"/>
      <c r="O14" s="469" t="s">
        <v>414</v>
      </c>
      <c r="P14" s="470"/>
      <c r="Q14" s="166" t="s">
        <v>415</v>
      </c>
      <c r="R14" s="168" t="s">
        <v>524</v>
      </c>
      <c r="S14" s="494"/>
      <c r="U14" s="160"/>
      <c r="V14" s="157"/>
      <c r="W14" s="490"/>
      <c r="X14" s="490"/>
      <c r="Y14" s="490"/>
      <c r="Z14" s="157"/>
      <c r="AA14" s="157"/>
      <c r="AB14" s="157"/>
      <c r="AC14" s="157"/>
      <c r="AD14" s="157"/>
      <c r="AE14" s="157"/>
      <c r="AF14" s="157"/>
      <c r="AG14" s="157"/>
      <c r="AH14" s="157"/>
      <c r="AI14" s="157"/>
      <c r="AJ14" s="157"/>
      <c r="AK14" s="157"/>
      <c r="AL14" s="157"/>
    </row>
    <row r="15" spans="1:38" ht="62.25" customHeight="1">
      <c r="A15" s="456"/>
      <c r="B15" s="460"/>
      <c r="C15" s="461"/>
      <c r="D15" s="464"/>
      <c r="E15" s="464"/>
      <c r="F15" s="464"/>
      <c r="G15" s="466" t="s">
        <v>422</v>
      </c>
      <c r="H15" s="467"/>
      <c r="I15" s="468"/>
      <c r="J15" s="168"/>
      <c r="K15" s="169" t="s">
        <v>423</v>
      </c>
      <c r="L15" s="169" t="s">
        <v>264</v>
      </c>
      <c r="M15" s="465" t="s">
        <v>522</v>
      </c>
      <c r="N15" s="465"/>
      <c r="O15" s="465" t="s">
        <v>522</v>
      </c>
      <c r="P15" s="465"/>
      <c r="Q15" s="166" t="s">
        <v>415</v>
      </c>
      <c r="R15" s="168" t="s">
        <v>523</v>
      </c>
      <c r="S15" s="494"/>
      <c r="U15" s="160"/>
      <c r="V15" s="157"/>
      <c r="W15" s="489"/>
      <c r="X15" s="489"/>
      <c r="Y15" s="489"/>
      <c r="Z15" s="157"/>
      <c r="AA15" s="157"/>
      <c r="AB15" s="157"/>
      <c r="AC15" s="157"/>
      <c r="AD15" s="157"/>
      <c r="AE15" s="157"/>
      <c r="AF15" s="157"/>
      <c r="AG15" s="157"/>
      <c r="AH15" s="157"/>
      <c r="AI15" s="157"/>
      <c r="AJ15" s="157"/>
      <c r="AK15" s="157"/>
      <c r="AL15" s="157"/>
    </row>
    <row r="16" spans="1:38" ht="44.25" customHeight="1">
      <c r="A16" s="456"/>
      <c r="B16" s="460"/>
      <c r="C16" s="461"/>
      <c r="D16" s="464"/>
      <c r="E16" s="464" t="s">
        <v>424</v>
      </c>
      <c r="F16" s="464" t="s">
        <v>425</v>
      </c>
      <c r="G16" s="166">
        <v>8</v>
      </c>
      <c r="H16" s="167" t="s">
        <v>257</v>
      </c>
      <c r="I16" s="166"/>
      <c r="J16" s="168"/>
      <c r="K16" s="169" t="s">
        <v>426</v>
      </c>
      <c r="L16" s="169" t="s">
        <v>427</v>
      </c>
      <c r="M16" s="169">
        <v>1</v>
      </c>
      <c r="N16" s="169" t="s">
        <v>408</v>
      </c>
      <c r="O16" s="166">
        <v>1</v>
      </c>
      <c r="P16" s="166" t="s">
        <v>408</v>
      </c>
      <c r="Q16" s="166" t="s">
        <v>409</v>
      </c>
      <c r="R16" s="166" t="s">
        <v>410</v>
      </c>
      <c r="S16" s="494"/>
      <c r="U16" s="160"/>
      <c r="V16" s="157"/>
      <c r="W16" s="157"/>
      <c r="X16" s="157"/>
      <c r="Y16" s="157"/>
      <c r="Z16" s="157"/>
      <c r="AA16" s="157"/>
      <c r="AB16" s="157"/>
      <c r="AC16" s="157"/>
      <c r="AD16" s="157"/>
      <c r="AE16" s="157"/>
      <c r="AF16" s="157"/>
      <c r="AG16" s="157"/>
      <c r="AH16" s="157"/>
      <c r="AI16" s="157"/>
      <c r="AJ16" s="157"/>
      <c r="AK16" s="157"/>
      <c r="AL16" s="157"/>
    </row>
    <row r="17" spans="1:38" ht="44.25" customHeight="1">
      <c r="A17" s="456"/>
      <c r="B17" s="460"/>
      <c r="C17" s="461"/>
      <c r="D17" s="464"/>
      <c r="E17" s="464"/>
      <c r="F17" s="464"/>
      <c r="G17" s="166">
        <v>7</v>
      </c>
      <c r="H17" s="167" t="s">
        <v>246</v>
      </c>
      <c r="I17" s="166"/>
      <c r="J17" s="168"/>
      <c r="K17" s="169" t="s">
        <v>428</v>
      </c>
      <c r="L17" s="169" t="s">
        <v>251</v>
      </c>
      <c r="M17" s="169">
        <v>1</v>
      </c>
      <c r="N17" s="169" t="s">
        <v>408</v>
      </c>
      <c r="O17" s="166">
        <v>1</v>
      </c>
      <c r="P17" s="166" t="s">
        <v>408</v>
      </c>
      <c r="Q17" s="166" t="s">
        <v>409</v>
      </c>
      <c r="R17" s="166" t="s">
        <v>410</v>
      </c>
      <c r="S17" s="494"/>
      <c r="U17" s="160"/>
      <c r="V17" s="157"/>
      <c r="W17" s="157"/>
      <c r="X17" s="157"/>
      <c r="Y17" s="157"/>
      <c r="Z17" s="157"/>
      <c r="AA17" s="157"/>
      <c r="AB17" s="157"/>
      <c r="AC17" s="157"/>
      <c r="AD17" s="157"/>
      <c r="AE17" s="157"/>
      <c r="AF17" s="157"/>
      <c r="AG17" s="157"/>
      <c r="AH17" s="157"/>
      <c r="AI17" s="157"/>
      <c r="AJ17" s="157"/>
      <c r="AK17" s="157"/>
      <c r="AL17" s="157"/>
    </row>
    <row r="18" spans="1:38" ht="44.25" customHeight="1">
      <c r="A18" s="456"/>
      <c r="B18" s="460"/>
      <c r="C18" s="461"/>
      <c r="D18" s="464"/>
      <c r="E18" s="464"/>
      <c r="F18" s="464"/>
      <c r="G18" s="166">
        <v>9</v>
      </c>
      <c r="H18" s="167" t="s">
        <v>246</v>
      </c>
      <c r="I18" s="166"/>
      <c r="J18" s="168"/>
      <c r="K18" s="169" t="s">
        <v>429</v>
      </c>
      <c r="L18" s="169" t="s">
        <v>430</v>
      </c>
      <c r="M18" s="169">
        <v>1</v>
      </c>
      <c r="N18" s="169" t="s">
        <v>408</v>
      </c>
      <c r="O18" s="166">
        <v>1</v>
      </c>
      <c r="P18" s="166" t="s">
        <v>408</v>
      </c>
      <c r="Q18" s="166" t="s">
        <v>409</v>
      </c>
      <c r="R18" s="166" t="s">
        <v>410</v>
      </c>
      <c r="S18" s="494"/>
      <c r="U18" s="160"/>
      <c r="V18" s="157"/>
      <c r="W18" s="157"/>
      <c r="X18" s="157"/>
      <c r="Y18" s="157"/>
      <c r="Z18" s="157"/>
      <c r="AA18" s="157"/>
      <c r="AB18" s="157"/>
      <c r="AC18" s="157"/>
      <c r="AD18" s="157"/>
      <c r="AE18" s="157"/>
      <c r="AF18" s="157"/>
      <c r="AG18" s="157"/>
      <c r="AH18" s="157"/>
      <c r="AI18" s="157"/>
      <c r="AJ18" s="157"/>
      <c r="AK18" s="157"/>
      <c r="AL18" s="157"/>
    </row>
    <row r="19" spans="1:38" ht="44.25" customHeight="1">
      <c r="A19" s="456"/>
      <c r="B19" s="460"/>
      <c r="C19" s="461"/>
      <c r="D19" s="464"/>
      <c r="E19" s="464"/>
      <c r="F19" s="464"/>
      <c r="G19" s="166">
        <v>6</v>
      </c>
      <c r="H19" s="167" t="s">
        <v>431</v>
      </c>
      <c r="I19" s="166"/>
      <c r="J19" s="168"/>
      <c r="K19" s="169" t="s">
        <v>432</v>
      </c>
      <c r="L19" s="169" t="s">
        <v>263</v>
      </c>
      <c r="M19" s="169">
        <v>1</v>
      </c>
      <c r="N19" s="169" t="s">
        <v>433</v>
      </c>
      <c r="O19" s="166">
        <v>1</v>
      </c>
      <c r="P19" s="166" t="s">
        <v>433</v>
      </c>
      <c r="Q19" s="166" t="s">
        <v>415</v>
      </c>
      <c r="R19" s="166" t="s">
        <v>434</v>
      </c>
      <c r="S19" s="494"/>
      <c r="U19" s="160"/>
      <c r="V19" s="157"/>
      <c r="W19" s="157"/>
      <c r="X19" s="157"/>
      <c r="Y19" s="157"/>
      <c r="Z19" s="157"/>
      <c r="AA19" s="157"/>
      <c r="AB19" s="157"/>
      <c r="AC19" s="157"/>
      <c r="AD19" s="157"/>
      <c r="AE19" s="157"/>
      <c r="AF19" s="157"/>
      <c r="AG19" s="157"/>
      <c r="AH19" s="157"/>
      <c r="AI19" s="157"/>
      <c r="AJ19" s="157"/>
      <c r="AK19" s="157"/>
      <c r="AL19" s="157"/>
    </row>
    <row r="20" spans="1:38" ht="44.25" customHeight="1">
      <c r="A20" s="456"/>
      <c r="B20" s="460"/>
      <c r="C20" s="461"/>
      <c r="D20" s="464"/>
      <c r="E20" s="464"/>
      <c r="F20" s="464"/>
      <c r="G20" s="166">
        <v>5</v>
      </c>
      <c r="H20" s="167" t="s">
        <v>435</v>
      </c>
      <c r="I20" s="166"/>
      <c r="J20" s="168"/>
      <c r="K20" s="171">
        <v>14.5</v>
      </c>
      <c r="L20" s="169" t="s">
        <v>251</v>
      </c>
      <c r="M20" s="169">
        <v>1</v>
      </c>
      <c r="N20" s="169" t="s">
        <v>408</v>
      </c>
      <c r="O20" s="166">
        <v>1</v>
      </c>
      <c r="P20" s="166" t="s">
        <v>408</v>
      </c>
      <c r="Q20" s="166" t="s">
        <v>409</v>
      </c>
      <c r="R20" s="166" t="s">
        <v>410</v>
      </c>
      <c r="S20" s="494"/>
      <c r="U20" s="160"/>
      <c r="V20" s="157"/>
      <c r="W20" s="157"/>
      <c r="X20" s="157"/>
      <c r="Y20" s="157"/>
      <c r="Z20" s="157"/>
      <c r="AA20" s="157"/>
      <c r="AB20" s="157"/>
      <c r="AC20" s="157"/>
      <c r="AD20" s="157"/>
      <c r="AE20" s="157"/>
      <c r="AF20" s="157"/>
      <c r="AG20" s="157"/>
      <c r="AH20" s="157"/>
      <c r="AI20" s="157"/>
      <c r="AJ20" s="157"/>
      <c r="AK20" s="157"/>
      <c r="AL20" s="157"/>
    </row>
    <row r="21" spans="1:38" ht="59.25" customHeight="1">
      <c r="A21" s="456"/>
      <c r="B21" s="460"/>
      <c r="C21" s="461"/>
      <c r="D21" s="464"/>
      <c r="E21" s="464"/>
      <c r="F21" s="464"/>
      <c r="G21" s="166"/>
      <c r="H21" s="167"/>
      <c r="I21" s="166" t="s">
        <v>412</v>
      </c>
      <c r="J21" s="168"/>
      <c r="K21" s="169" t="s">
        <v>436</v>
      </c>
      <c r="L21" s="169" t="s">
        <v>264</v>
      </c>
      <c r="M21" s="465" t="s">
        <v>522</v>
      </c>
      <c r="N21" s="465"/>
      <c r="O21" s="465" t="s">
        <v>522</v>
      </c>
      <c r="P21" s="465"/>
      <c r="Q21" s="166" t="s">
        <v>415</v>
      </c>
      <c r="R21" s="166" t="s">
        <v>523</v>
      </c>
      <c r="S21" s="494"/>
      <c r="U21" s="160"/>
      <c r="V21" s="157"/>
      <c r="W21" s="157"/>
      <c r="X21" s="157"/>
      <c r="Y21" s="157"/>
      <c r="Z21" s="157"/>
      <c r="AA21" s="157"/>
      <c r="AB21" s="157"/>
      <c r="AC21" s="157"/>
      <c r="AD21" s="157"/>
      <c r="AE21" s="157"/>
      <c r="AF21" s="157"/>
      <c r="AG21" s="157"/>
      <c r="AH21" s="157"/>
      <c r="AI21" s="157"/>
      <c r="AJ21" s="157"/>
      <c r="AK21" s="157"/>
      <c r="AL21" s="157"/>
    </row>
    <row r="22" spans="1:38" ht="63" customHeight="1">
      <c r="A22" s="457"/>
      <c r="B22" s="462"/>
      <c r="C22" s="463"/>
      <c r="D22" s="464"/>
      <c r="E22" s="464"/>
      <c r="F22" s="464"/>
      <c r="G22" s="166"/>
      <c r="H22" s="167"/>
      <c r="I22" s="166" t="s">
        <v>417</v>
      </c>
      <c r="J22" s="168"/>
      <c r="K22" s="169" t="s">
        <v>437</v>
      </c>
      <c r="L22" s="169" t="s">
        <v>264</v>
      </c>
      <c r="M22" s="465" t="s">
        <v>522</v>
      </c>
      <c r="N22" s="465"/>
      <c r="O22" s="465" t="s">
        <v>522</v>
      </c>
      <c r="P22" s="465"/>
      <c r="Q22" s="166" t="s">
        <v>415</v>
      </c>
      <c r="R22" s="166" t="s">
        <v>523</v>
      </c>
      <c r="S22" s="494"/>
      <c r="U22" s="160"/>
      <c r="V22" s="157"/>
      <c r="W22" s="157"/>
      <c r="X22" s="157"/>
      <c r="Y22" s="157"/>
      <c r="Z22" s="157"/>
      <c r="AA22" s="157"/>
      <c r="AB22" s="157"/>
      <c r="AC22" s="157"/>
      <c r="AD22" s="157"/>
      <c r="AE22" s="157"/>
      <c r="AF22" s="157"/>
      <c r="AG22" s="157"/>
      <c r="AH22" s="157"/>
      <c r="AI22" s="157"/>
      <c r="AJ22" s="157"/>
      <c r="AK22" s="157"/>
      <c r="AL22" s="157"/>
    </row>
    <row r="23" spans="1:38" ht="44.25" customHeight="1">
      <c r="A23" s="456" t="s">
        <v>438</v>
      </c>
      <c r="B23" s="460" t="s">
        <v>439</v>
      </c>
      <c r="C23" s="461"/>
      <c r="D23" s="456" t="s">
        <v>404</v>
      </c>
      <c r="E23" s="455" t="s">
        <v>440</v>
      </c>
      <c r="F23" s="455" t="s">
        <v>406</v>
      </c>
      <c r="G23" s="166">
        <v>13</v>
      </c>
      <c r="H23" s="167" t="s">
        <v>246</v>
      </c>
      <c r="I23" s="166"/>
      <c r="J23" s="172" t="s">
        <v>441</v>
      </c>
      <c r="K23" s="169" t="s">
        <v>268</v>
      </c>
      <c r="L23" s="169" t="s">
        <v>270</v>
      </c>
      <c r="M23" s="474" t="s">
        <v>442</v>
      </c>
      <c r="N23" s="470"/>
      <c r="O23" s="166">
        <v>1</v>
      </c>
      <c r="P23" s="166" t="s">
        <v>408</v>
      </c>
      <c r="Q23" s="166" t="s">
        <v>409</v>
      </c>
      <c r="R23" s="166" t="s">
        <v>410</v>
      </c>
      <c r="S23" s="494"/>
      <c r="U23" s="160"/>
      <c r="V23" s="157"/>
      <c r="W23" s="157"/>
      <c r="X23" s="157"/>
      <c r="Y23" s="157"/>
      <c r="Z23" s="157"/>
      <c r="AA23" s="157"/>
      <c r="AB23" s="157"/>
      <c r="AC23" s="157"/>
      <c r="AD23" s="157"/>
      <c r="AE23" s="157"/>
      <c r="AF23" s="157"/>
      <c r="AG23" s="157"/>
      <c r="AH23" s="157"/>
      <c r="AI23" s="157"/>
      <c r="AJ23" s="157"/>
      <c r="AK23" s="157"/>
      <c r="AL23" s="157"/>
    </row>
    <row r="24" spans="1:38" ht="44.25" customHeight="1">
      <c r="A24" s="456"/>
      <c r="B24" s="460"/>
      <c r="C24" s="461"/>
      <c r="D24" s="456"/>
      <c r="E24" s="456"/>
      <c r="F24" s="456"/>
      <c r="G24" s="166">
        <v>30</v>
      </c>
      <c r="H24" s="167" t="s">
        <v>443</v>
      </c>
      <c r="I24" s="166"/>
      <c r="J24" s="168"/>
      <c r="K24" s="173" t="s">
        <v>444</v>
      </c>
      <c r="L24" s="169" t="s">
        <v>252</v>
      </c>
      <c r="M24" s="169">
        <v>1</v>
      </c>
      <c r="N24" s="169" t="s">
        <v>408</v>
      </c>
      <c r="O24" s="166">
        <v>1</v>
      </c>
      <c r="P24" s="166" t="s">
        <v>408</v>
      </c>
      <c r="Q24" s="166" t="s">
        <v>409</v>
      </c>
      <c r="R24" s="166" t="s">
        <v>410</v>
      </c>
      <c r="S24" s="494"/>
      <c r="U24" s="160"/>
      <c r="V24" s="157"/>
      <c r="W24" s="157"/>
      <c r="X24" s="157"/>
      <c r="Y24" s="157"/>
      <c r="Z24" s="157"/>
      <c r="AA24" s="157"/>
      <c r="AB24" s="157"/>
      <c r="AC24" s="157"/>
      <c r="AD24" s="157"/>
      <c r="AE24" s="157"/>
      <c r="AF24" s="157"/>
      <c r="AG24" s="157"/>
      <c r="AH24" s="157"/>
      <c r="AI24" s="157"/>
      <c r="AJ24" s="157"/>
      <c r="AK24" s="157"/>
      <c r="AL24" s="157"/>
    </row>
    <row r="25" spans="1:38" ht="44.25" customHeight="1">
      <c r="A25" s="456"/>
      <c r="B25" s="460"/>
      <c r="C25" s="461"/>
      <c r="D25" s="456"/>
      <c r="E25" s="456"/>
      <c r="F25" s="456"/>
      <c r="G25" s="166">
        <v>7</v>
      </c>
      <c r="H25" s="167" t="s">
        <v>246</v>
      </c>
      <c r="I25" s="166"/>
      <c r="J25" s="168"/>
      <c r="K25" s="169" t="s">
        <v>445</v>
      </c>
      <c r="L25" s="169" t="s">
        <v>252</v>
      </c>
      <c r="M25" s="169">
        <v>1</v>
      </c>
      <c r="N25" s="169" t="s">
        <v>408</v>
      </c>
      <c r="O25" s="166">
        <v>1</v>
      </c>
      <c r="P25" s="166" t="s">
        <v>408</v>
      </c>
      <c r="Q25" s="166" t="s">
        <v>409</v>
      </c>
      <c r="R25" s="166" t="s">
        <v>410</v>
      </c>
      <c r="S25" s="494"/>
      <c r="U25" s="160"/>
      <c r="V25" s="157"/>
      <c r="W25" s="157"/>
      <c r="X25" s="157"/>
      <c r="Y25" s="157"/>
      <c r="Z25" s="157"/>
      <c r="AA25" s="157"/>
      <c r="AB25" s="157"/>
      <c r="AC25" s="157"/>
      <c r="AD25" s="157"/>
      <c r="AE25" s="157"/>
      <c r="AF25" s="157"/>
      <c r="AG25" s="157"/>
      <c r="AH25" s="157"/>
      <c r="AI25" s="157"/>
      <c r="AJ25" s="157"/>
      <c r="AK25" s="157"/>
      <c r="AL25" s="157"/>
    </row>
    <row r="26" spans="1:38" ht="56.25" customHeight="1">
      <c r="A26" s="456"/>
      <c r="B26" s="460"/>
      <c r="C26" s="461"/>
      <c r="D26" s="456"/>
      <c r="E26" s="456"/>
      <c r="F26" s="456"/>
      <c r="G26" s="166"/>
      <c r="H26" s="167"/>
      <c r="I26" s="166" t="s">
        <v>412</v>
      </c>
      <c r="J26" s="168"/>
      <c r="K26" s="169" t="s">
        <v>413</v>
      </c>
      <c r="L26" s="169" t="s">
        <v>264</v>
      </c>
      <c r="M26" s="465" t="s">
        <v>522</v>
      </c>
      <c r="N26" s="465"/>
      <c r="O26" s="465" t="s">
        <v>522</v>
      </c>
      <c r="P26" s="465"/>
      <c r="Q26" s="166" t="s">
        <v>415</v>
      </c>
      <c r="R26" s="166" t="s">
        <v>523</v>
      </c>
      <c r="S26" s="494"/>
      <c r="U26" s="160"/>
      <c r="V26" s="157"/>
      <c r="W26" s="157"/>
      <c r="X26" s="157"/>
      <c r="Y26" s="157"/>
      <c r="Z26" s="157"/>
      <c r="AA26" s="157"/>
      <c r="AB26" s="157"/>
      <c r="AC26" s="157"/>
      <c r="AD26" s="157"/>
      <c r="AE26" s="157"/>
      <c r="AF26" s="157"/>
      <c r="AG26" s="157"/>
      <c r="AH26" s="157"/>
      <c r="AI26" s="157"/>
      <c r="AJ26" s="157"/>
      <c r="AK26" s="157"/>
      <c r="AL26" s="157"/>
    </row>
    <row r="27" spans="1:38" ht="68.25" customHeight="1">
      <c r="A27" s="456"/>
      <c r="B27" s="460"/>
      <c r="C27" s="461"/>
      <c r="D27" s="456"/>
      <c r="E27" s="457"/>
      <c r="F27" s="457"/>
      <c r="G27" s="166"/>
      <c r="H27" s="167"/>
      <c r="I27" s="166" t="s">
        <v>417</v>
      </c>
      <c r="J27" s="168"/>
      <c r="K27" s="169" t="s">
        <v>418</v>
      </c>
      <c r="L27" s="169" t="s">
        <v>264</v>
      </c>
      <c r="M27" s="465" t="s">
        <v>522</v>
      </c>
      <c r="N27" s="465"/>
      <c r="O27" s="465" t="s">
        <v>522</v>
      </c>
      <c r="P27" s="465"/>
      <c r="Q27" s="166" t="s">
        <v>415</v>
      </c>
      <c r="R27" s="166" t="s">
        <v>523</v>
      </c>
      <c r="S27" s="494"/>
      <c r="U27" s="160"/>
      <c r="V27" s="157"/>
      <c r="W27" s="157"/>
      <c r="X27" s="157"/>
      <c r="Y27" s="157"/>
      <c r="Z27" s="157"/>
      <c r="AA27" s="157"/>
      <c r="AB27" s="157"/>
      <c r="AC27" s="157"/>
      <c r="AD27" s="157"/>
      <c r="AE27" s="157"/>
      <c r="AF27" s="157"/>
      <c r="AG27" s="157"/>
      <c r="AH27" s="157"/>
      <c r="AI27" s="157"/>
      <c r="AJ27" s="157"/>
      <c r="AK27" s="157"/>
      <c r="AL27" s="157"/>
    </row>
    <row r="28" spans="1:38" ht="44.25" customHeight="1">
      <c r="A28" s="456"/>
      <c r="B28" s="460"/>
      <c r="C28" s="461"/>
      <c r="D28" s="456"/>
      <c r="E28" s="455" t="s">
        <v>446</v>
      </c>
      <c r="F28" s="455" t="s">
        <v>447</v>
      </c>
      <c r="G28" s="166">
        <v>18</v>
      </c>
      <c r="H28" s="167" t="s">
        <v>448</v>
      </c>
      <c r="I28" s="166"/>
      <c r="J28" s="168"/>
      <c r="K28" s="169" t="s">
        <v>449</v>
      </c>
      <c r="L28" s="169" t="s">
        <v>274</v>
      </c>
      <c r="M28" s="169">
        <v>1</v>
      </c>
      <c r="N28" s="169" t="s">
        <v>408</v>
      </c>
      <c r="O28" s="166">
        <v>1</v>
      </c>
      <c r="P28" s="166" t="s">
        <v>408</v>
      </c>
      <c r="Q28" s="166" t="s">
        <v>409</v>
      </c>
      <c r="R28" s="166" t="s">
        <v>410</v>
      </c>
      <c r="S28" s="494"/>
      <c r="U28" s="160"/>
      <c r="V28" s="157"/>
      <c r="W28" s="157"/>
      <c r="X28" s="157"/>
      <c r="Y28" s="157"/>
      <c r="Z28" s="157"/>
      <c r="AA28" s="157"/>
      <c r="AB28" s="157"/>
      <c r="AC28" s="157"/>
      <c r="AD28" s="157"/>
      <c r="AE28" s="157"/>
      <c r="AF28" s="157"/>
      <c r="AG28" s="157"/>
      <c r="AH28" s="157"/>
      <c r="AI28" s="157"/>
      <c r="AJ28" s="157"/>
      <c r="AK28" s="157"/>
      <c r="AL28" s="157"/>
    </row>
    <row r="29" spans="1:38" ht="44.25" customHeight="1">
      <c r="A29" s="456"/>
      <c r="B29" s="460"/>
      <c r="C29" s="461"/>
      <c r="D29" s="456"/>
      <c r="E29" s="456"/>
      <c r="F29" s="456"/>
      <c r="G29" s="166">
        <v>11</v>
      </c>
      <c r="H29" s="167" t="s">
        <v>256</v>
      </c>
      <c r="I29" s="166"/>
      <c r="J29" s="168"/>
      <c r="K29" s="169" t="s">
        <v>450</v>
      </c>
      <c r="L29" s="169" t="s">
        <v>252</v>
      </c>
      <c r="M29" s="169">
        <v>1</v>
      </c>
      <c r="N29" s="169" t="s">
        <v>408</v>
      </c>
      <c r="O29" s="166">
        <v>1</v>
      </c>
      <c r="P29" s="166" t="s">
        <v>408</v>
      </c>
      <c r="Q29" s="166" t="s">
        <v>409</v>
      </c>
      <c r="R29" s="166" t="s">
        <v>410</v>
      </c>
      <c r="S29" s="494"/>
      <c r="U29" s="160"/>
      <c r="V29" s="157"/>
      <c r="W29" s="157"/>
      <c r="X29" s="157"/>
      <c r="Y29" s="157"/>
      <c r="Z29" s="157"/>
      <c r="AA29" s="157"/>
      <c r="AB29" s="157"/>
      <c r="AC29" s="157"/>
      <c r="AD29" s="157"/>
      <c r="AE29" s="157"/>
      <c r="AF29" s="157"/>
      <c r="AG29" s="157"/>
      <c r="AH29" s="157"/>
      <c r="AI29" s="157"/>
      <c r="AJ29" s="157"/>
      <c r="AK29" s="157"/>
      <c r="AL29" s="157"/>
    </row>
    <row r="30" spans="1:38" ht="44.25" customHeight="1">
      <c r="A30" s="456"/>
      <c r="B30" s="460"/>
      <c r="C30" s="461"/>
      <c r="D30" s="456"/>
      <c r="E30" s="456"/>
      <c r="F30" s="456"/>
      <c r="G30" s="166">
        <v>1</v>
      </c>
      <c r="H30" s="167" t="s">
        <v>246</v>
      </c>
      <c r="I30" s="166"/>
      <c r="J30" s="172" t="s">
        <v>441</v>
      </c>
      <c r="K30" s="169" t="s">
        <v>255</v>
      </c>
      <c r="L30" s="169" t="s">
        <v>451</v>
      </c>
      <c r="M30" s="169">
        <v>1</v>
      </c>
      <c r="N30" s="169" t="s">
        <v>408</v>
      </c>
      <c r="O30" s="166">
        <v>1</v>
      </c>
      <c r="P30" s="166" t="s">
        <v>408</v>
      </c>
      <c r="Q30" s="166" t="s">
        <v>409</v>
      </c>
      <c r="R30" s="166" t="s">
        <v>410</v>
      </c>
      <c r="S30" s="494"/>
      <c r="U30" s="160"/>
      <c r="V30" s="157"/>
      <c r="W30" s="157"/>
      <c r="X30" s="157"/>
      <c r="Y30" s="157"/>
      <c r="Z30" s="157"/>
      <c r="AA30" s="157"/>
      <c r="AB30" s="157"/>
      <c r="AC30" s="157"/>
      <c r="AD30" s="157"/>
      <c r="AE30" s="157"/>
      <c r="AF30" s="157"/>
      <c r="AG30" s="157"/>
      <c r="AH30" s="157"/>
      <c r="AI30" s="157"/>
      <c r="AJ30" s="157"/>
      <c r="AK30" s="157"/>
      <c r="AL30" s="157"/>
    </row>
    <row r="31" spans="1:38" ht="44.25" customHeight="1">
      <c r="A31" s="456"/>
      <c r="B31" s="460"/>
      <c r="C31" s="461"/>
      <c r="D31" s="456"/>
      <c r="E31" s="456"/>
      <c r="F31" s="456"/>
      <c r="G31" s="166">
        <v>19</v>
      </c>
      <c r="H31" s="167" t="s">
        <v>452</v>
      </c>
      <c r="I31" s="166"/>
      <c r="J31" s="168"/>
      <c r="K31" s="173" t="s">
        <v>453</v>
      </c>
      <c r="L31" s="169" t="s">
        <v>263</v>
      </c>
      <c r="M31" s="169">
        <v>1</v>
      </c>
      <c r="N31" s="169" t="s">
        <v>433</v>
      </c>
      <c r="O31" s="166">
        <v>1</v>
      </c>
      <c r="P31" s="166" t="s">
        <v>433</v>
      </c>
      <c r="Q31" s="166" t="s">
        <v>415</v>
      </c>
      <c r="R31" s="166" t="s">
        <v>434</v>
      </c>
      <c r="S31" s="494"/>
      <c r="U31" s="160"/>
      <c r="V31" s="157"/>
      <c r="W31" s="157"/>
      <c r="X31" s="157"/>
      <c r="Y31" s="157"/>
      <c r="Z31" s="157"/>
      <c r="AA31" s="157"/>
      <c r="AB31" s="157"/>
      <c r="AC31" s="157"/>
      <c r="AD31" s="157"/>
      <c r="AE31" s="157"/>
      <c r="AF31" s="157"/>
      <c r="AG31" s="157"/>
      <c r="AH31" s="157"/>
      <c r="AI31" s="157"/>
      <c r="AJ31" s="157"/>
      <c r="AK31" s="157"/>
      <c r="AL31" s="157"/>
    </row>
    <row r="32" spans="1:38" ht="44.25" customHeight="1">
      <c r="A32" s="456"/>
      <c r="B32" s="460"/>
      <c r="C32" s="461"/>
      <c r="D32" s="456"/>
      <c r="E32" s="456"/>
      <c r="F32" s="456"/>
      <c r="G32" s="166">
        <v>20</v>
      </c>
      <c r="H32" s="167" t="s">
        <v>246</v>
      </c>
      <c r="I32" s="166"/>
      <c r="J32" s="168"/>
      <c r="K32" s="173" t="s">
        <v>454</v>
      </c>
      <c r="L32" s="169" t="s">
        <v>252</v>
      </c>
      <c r="M32" s="169">
        <v>1</v>
      </c>
      <c r="N32" s="169" t="s">
        <v>433</v>
      </c>
      <c r="O32" s="166">
        <v>1</v>
      </c>
      <c r="P32" s="166" t="s">
        <v>433</v>
      </c>
      <c r="Q32" s="166" t="s">
        <v>409</v>
      </c>
      <c r="R32" s="168" t="s">
        <v>455</v>
      </c>
      <c r="S32" s="494"/>
      <c r="U32" s="160"/>
      <c r="V32" s="157"/>
      <c r="W32" s="157"/>
      <c r="X32" s="157"/>
      <c r="Y32" s="157"/>
      <c r="Z32" s="157"/>
      <c r="AA32" s="157"/>
      <c r="AB32" s="157"/>
      <c r="AC32" s="157"/>
      <c r="AD32" s="157"/>
      <c r="AE32" s="157"/>
      <c r="AF32" s="157"/>
      <c r="AG32" s="157"/>
      <c r="AH32" s="157"/>
      <c r="AI32" s="157"/>
      <c r="AJ32" s="157"/>
      <c r="AK32" s="157"/>
      <c r="AL32" s="157"/>
    </row>
    <row r="33" spans="1:38" ht="44.25" customHeight="1">
      <c r="A33" s="456"/>
      <c r="B33" s="460"/>
      <c r="C33" s="461"/>
      <c r="D33" s="456"/>
      <c r="E33" s="456"/>
      <c r="F33" s="456"/>
      <c r="G33" s="166">
        <v>17</v>
      </c>
      <c r="H33" s="167" t="s">
        <v>246</v>
      </c>
      <c r="I33" s="166"/>
      <c r="J33" s="168"/>
      <c r="K33" s="174">
        <v>5.25</v>
      </c>
      <c r="L33" s="169" t="s">
        <v>248</v>
      </c>
      <c r="M33" s="169">
        <v>1</v>
      </c>
      <c r="N33" s="169" t="s">
        <v>433</v>
      </c>
      <c r="O33" s="166">
        <v>1</v>
      </c>
      <c r="P33" s="166" t="s">
        <v>433</v>
      </c>
      <c r="Q33" s="166" t="s">
        <v>415</v>
      </c>
      <c r="R33" s="166" t="s">
        <v>410</v>
      </c>
      <c r="S33" s="494"/>
      <c r="U33" s="160"/>
      <c r="V33" s="157"/>
      <c r="W33" s="157"/>
      <c r="X33" s="157"/>
      <c r="Y33" s="157"/>
      <c r="Z33" s="157"/>
      <c r="AA33" s="157"/>
      <c r="AB33" s="157"/>
      <c r="AC33" s="157"/>
      <c r="AD33" s="157"/>
      <c r="AE33" s="157"/>
      <c r="AF33" s="157"/>
      <c r="AG33" s="157"/>
      <c r="AH33" s="157"/>
      <c r="AI33" s="157"/>
      <c r="AJ33" s="157"/>
      <c r="AK33" s="157"/>
      <c r="AL33" s="157"/>
    </row>
    <row r="34" spans="1:38" ht="44.25" customHeight="1">
      <c r="A34" s="456"/>
      <c r="B34" s="460"/>
      <c r="C34" s="461"/>
      <c r="D34" s="456"/>
      <c r="E34" s="457"/>
      <c r="F34" s="457"/>
      <c r="G34" s="166">
        <v>16</v>
      </c>
      <c r="H34" s="167" t="s">
        <v>246</v>
      </c>
      <c r="I34" s="166"/>
      <c r="J34" s="168"/>
      <c r="K34" s="173" t="s">
        <v>456</v>
      </c>
      <c r="L34" s="169" t="s">
        <v>457</v>
      </c>
      <c r="M34" s="169">
        <v>1</v>
      </c>
      <c r="N34" s="169" t="s">
        <v>433</v>
      </c>
      <c r="O34" s="166">
        <v>1</v>
      </c>
      <c r="P34" s="166" t="s">
        <v>433</v>
      </c>
      <c r="Q34" s="166" t="s">
        <v>409</v>
      </c>
      <c r="R34" s="168" t="s">
        <v>455</v>
      </c>
      <c r="S34" s="494"/>
      <c r="U34" s="160"/>
      <c r="V34" s="157"/>
      <c r="W34" s="157"/>
      <c r="X34" s="157"/>
      <c r="Y34" s="157"/>
      <c r="Z34" s="157"/>
      <c r="AA34" s="157"/>
      <c r="AB34" s="157"/>
      <c r="AC34" s="157"/>
      <c r="AD34" s="157"/>
      <c r="AE34" s="157"/>
      <c r="AF34" s="157"/>
      <c r="AG34" s="157"/>
      <c r="AH34" s="157"/>
      <c r="AI34" s="157"/>
      <c r="AJ34" s="157"/>
      <c r="AK34" s="157"/>
      <c r="AL34" s="157"/>
    </row>
    <row r="35" spans="1:38" ht="56.25" customHeight="1">
      <c r="A35" s="456"/>
      <c r="B35" s="460"/>
      <c r="C35" s="461"/>
      <c r="D35" s="456"/>
      <c r="E35" s="464" t="s">
        <v>458</v>
      </c>
      <c r="F35" s="464" t="s">
        <v>459</v>
      </c>
      <c r="G35" s="166">
        <v>1</v>
      </c>
      <c r="H35" s="167" t="s">
        <v>460</v>
      </c>
      <c r="I35" s="166"/>
      <c r="J35" s="168"/>
      <c r="K35" s="169" t="s">
        <v>461</v>
      </c>
      <c r="L35" s="169" t="s">
        <v>264</v>
      </c>
      <c r="M35" s="169">
        <v>1</v>
      </c>
      <c r="N35" s="169" t="s">
        <v>408</v>
      </c>
      <c r="O35" s="166">
        <v>1</v>
      </c>
      <c r="P35" s="166" t="s">
        <v>408</v>
      </c>
      <c r="Q35" s="166" t="s">
        <v>409</v>
      </c>
      <c r="R35" s="166" t="s">
        <v>161</v>
      </c>
      <c r="S35" s="494"/>
      <c r="U35" s="160"/>
      <c r="V35" s="157"/>
      <c r="W35" s="157"/>
      <c r="X35" s="157"/>
      <c r="Y35" s="157"/>
      <c r="Z35" s="157"/>
      <c r="AA35" s="157"/>
      <c r="AB35" s="157"/>
      <c r="AC35" s="157"/>
      <c r="AD35" s="157"/>
      <c r="AE35" s="157"/>
      <c r="AF35" s="157"/>
      <c r="AG35" s="157"/>
      <c r="AH35" s="157"/>
      <c r="AI35" s="157"/>
      <c r="AJ35" s="157"/>
      <c r="AK35" s="157"/>
      <c r="AL35" s="157"/>
    </row>
    <row r="36" spans="1:38" ht="60.75" customHeight="1">
      <c r="A36" s="456"/>
      <c r="B36" s="460"/>
      <c r="C36" s="461"/>
      <c r="D36" s="456"/>
      <c r="E36" s="464"/>
      <c r="F36" s="464"/>
      <c r="G36" s="166"/>
      <c r="H36" s="167"/>
      <c r="I36" s="166" t="s">
        <v>412</v>
      </c>
      <c r="J36" s="168"/>
      <c r="K36" s="169" t="s">
        <v>462</v>
      </c>
      <c r="L36" s="169" t="s">
        <v>264</v>
      </c>
      <c r="M36" s="465" t="s">
        <v>522</v>
      </c>
      <c r="N36" s="465"/>
      <c r="O36" s="465" t="s">
        <v>522</v>
      </c>
      <c r="P36" s="465"/>
      <c r="Q36" s="166" t="s">
        <v>415</v>
      </c>
      <c r="R36" s="166" t="s">
        <v>523</v>
      </c>
      <c r="S36" s="494"/>
      <c r="U36" s="160"/>
      <c r="V36" s="157"/>
      <c r="W36" s="157"/>
      <c r="X36" s="157"/>
      <c r="Y36" s="157"/>
      <c r="Z36" s="157"/>
      <c r="AA36" s="157"/>
      <c r="AB36" s="157"/>
      <c r="AC36" s="157"/>
      <c r="AD36" s="157"/>
      <c r="AE36" s="157"/>
      <c r="AF36" s="157"/>
      <c r="AG36" s="157"/>
      <c r="AH36" s="157"/>
      <c r="AI36" s="157"/>
      <c r="AJ36" s="157"/>
      <c r="AK36" s="157"/>
      <c r="AL36" s="157"/>
    </row>
    <row r="37" spans="1:38" ht="60.75" customHeight="1">
      <c r="A37" s="457"/>
      <c r="B37" s="462"/>
      <c r="C37" s="463"/>
      <c r="D37" s="457"/>
      <c r="E37" s="464"/>
      <c r="F37" s="464"/>
      <c r="G37" s="166"/>
      <c r="H37" s="167"/>
      <c r="I37" s="166" t="s">
        <v>417</v>
      </c>
      <c r="J37" s="168"/>
      <c r="K37" s="169" t="s">
        <v>463</v>
      </c>
      <c r="L37" s="169" t="s">
        <v>264</v>
      </c>
      <c r="M37" s="465" t="s">
        <v>522</v>
      </c>
      <c r="N37" s="465"/>
      <c r="O37" s="465" t="s">
        <v>522</v>
      </c>
      <c r="P37" s="465"/>
      <c r="Q37" s="166" t="s">
        <v>415</v>
      </c>
      <c r="R37" s="166" t="s">
        <v>523</v>
      </c>
      <c r="S37" s="494"/>
      <c r="U37" s="160"/>
      <c r="V37" s="157"/>
      <c r="W37" s="157"/>
      <c r="X37" s="157"/>
      <c r="Y37" s="157"/>
      <c r="Z37" s="157"/>
      <c r="AA37" s="157"/>
      <c r="AB37" s="157"/>
      <c r="AC37" s="157"/>
      <c r="AD37" s="157"/>
      <c r="AE37" s="157"/>
      <c r="AF37" s="157"/>
      <c r="AG37" s="157"/>
      <c r="AH37" s="157"/>
      <c r="AI37" s="157"/>
      <c r="AJ37" s="157"/>
      <c r="AK37" s="157"/>
      <c r="AL37" s="157"/>
    </row>
    <row r="38" spans="1:38" ht="44.25" customHeight="1">
      <c r="A38" s="455" t="s">
        <v>464</v>
      </c>
      <c r="B38" s="458" t="s">
        <v>465</v>
      </c>
      <c r="C38" s="459"/>
      <c r="D38" s="455" t="s">
        <v>336</v>
      </c>
      <c r="E38" s="455" t="s">
        <v>466</v>
      </c>
      <c r="F38" s="455" t="s">
        <v>467</v>
      </c>
      <c r="G38" s="166">
        <v>1</v>
      </c>
      <c r="H38" s="167" t="s">
        <v>246</v>
      </c>
      <c r="I38" s="166"/>
      <c r="J38" s="168"/>
      <c r="K38" s="169" t="s">
        <v>468</v>
      </c>
      <c r="L38" s="169" t="s">
        <v>252</v>
      </c>
      <c r="M38" s="169">
        <v>1</v>
      </c>
      <c r="N38" s="169" t="s">
        <v>408</v>
      </c>
      <c r="O38" s="166">
        <v>1</v>
      </c>
      <c r="P38" s="166" t="s">
        <v>408</v>
      </c>
      <c r="Q38" s="166" t="s">
        <v>409</v>
      </c>
      <c r="R38" s="166" t="s">
        <v>410</v>
      </c>
      <c r="S38" s="494"/>
      <c r="U38" s="160"/>
      <c r="V38" s="157"/>
      <c r="W38" s="157"/>
      <c r="X38" s="157"/>
      <c r="Y38" s="157"/>
      <c r="Z38" s="157"/>
      <c r="AA38" s="157"/>
      <c r="AB38" s="157"/>
      <c r="AC38" s="157"/>
      <c r="AD38" s="157"/>
      <c r="AE38" s="157"/>
      <c r="AF38" s="157"/>
      <c r="AG38" s="157"/>
      <c r="AH38" s="157"/>
      <c r="AI38" s="157"/>
      <c r="AJ38" s="157"/>
      <c r="AK38" s="157"/>
      <c r="AL38" s="157"/>
    </row>
    <row r="39" spans="1:38" ht="44.25" customHeight="1">
      <c r="A39" s="456"/>
      <c r="B39" s="460"/>
      <c r="C39" s="461"/>
      <c r="D39" s="456"/>
      <c r="E39" s="456"/>
      <c r="F39" s="456"/>
      <c r="G39" s="166">
        <v>2</v>
      </c>
      <c r="H39" s="167" t="s">
        <v>257</v>
      </c>
      <c r="I39" s="166"/>
      <c r="J39" s="168"/>
      <c r="K39" s="169" t="s">
        <v>254</v>
      </c>
      <c r="L39" s="169" t="s">
        <v>252</v>
      </c>
      <c r="M39" s="169">
        <v>1</v>
      </c>
      <c r="N39" s="169" t="s">
        <v>408</v>
      </c>
      <c r="O39" s="166">
        <v>1</v>
      </c>
      <c r="P39" s="166" t="s">
        <v>408</v>
      </c>
      <c r="Q39" s="166" t="s">
        <v>409</v>
      </c>
      <c r="R39" s="166" t="s">
        <v>410</v>
      </c>
      <c r="S39" s="494"/>
      <c r="U39" s="160"/>
      <c r="V39" s="157"/>
      <c r="W39" s="157"/>
      <c r="X39" s="157"/>
      <c r="Y39" s="157"/>
      <c r="Z39" s="157"/>
      <c r="AA39" s="157"/>
      <c r="AB39" s="157"/>
      <c r="AC39" s="157"/>
      <c r="AD39" s="157"/>
      <c r="AE39" s="157"/>
      <c r="AF39" s="157"/>
      <c r="AG39" s="157"/>
      <c r="AH39" s="157"/>
      <c r="AI39" s="157"/>
      <c r="AJ39" s="157"/>
      <c r="AK39" s="157"/>
      <c r="AL39" s="157"/>
    </row>
    <row r="40" spans="1:38" ht="44.25" customHeight="1">
      <c r="A40" s="456"/>
      <c r="B40" s="460"/>
      <c r="C40" s="461"/>
      <c r="D40" s="456"/>
      <c r="E40" s="456"/>
      <c r="F40" s="456"/>
      <c r="G40" s="166">
        <v>3</v>
      </c>
      <c r="H40" s="167" t="s">
        <v>246</v>
      </c>
      <c r="I40" s="166"/>
      <c r="J40" s="168"/>
      <c r="K40" s="173" t="s">
        <v>469</v>
      </c>
      <c r="L40" s="169" t="s">
        <v>252</v>
      </c>
      <c r="M40" s="169">
        <v>1</v>
      </c>
      <c r="N40" s="169" t="s">
        <v>408</v>
      </c>
      <c r="O40" s="166">
        <v>1</v>
      </c>
      <c r="P40" s="166" t="s">
        <v>408</v>
      </c>
      <c r="Q40" s="166" t="s">
        <v>409</v>
      </c>
      <c r="R40" s="166" t="s">
        <v>410</v>
      </c>
      <c r="S40" s="494"/>
      <c r="U40" s="160"/>
      <c r="V40" s="157"/>
      <c r="W40" s="157"/>
      <c r="X40" s="157"/>
      <c r="Y40" s="157"/>
      <c r="Z40" s="157"/>
      <c r="AA40" s="157"/>
      <c r="AB40" s="157"/>
      <c r="AC40" s="157"/>
      <c r="AD40" s="157"/>
      <c r="AE40" s="157"/>
      <c r="AF40" s="157"/>
      <c r="AG40" s="157"/>
      <c r="AH40" s="157"/>
      <c r="AI40" s="157"/>
      <c r="AJ40" s="157"/>
      <c r="AK40" s="157"/>
      <c r="AL40" s="157"/>
    </row>
    <row r="41" spans="1:38" ht="44.25" customHeight="1">
      <c r="A41" s="456"/>
      <c r="B41" s="460"/>
      <c r="C41" s="461"/>
      <c r="D41" s="456"/>
      <c r="E41" s="456"/>
      <c r="F41" s="456"/>
      <c r="G41" s="166">
        <v>4</v>
      </c>
      <c r="H41" s="167" t="s">
        <v>246</v>
      </c>
      <c r="I41" s="166"/>
      <c r="J41" s="168"/>
      <c r="K41" s="169" t="s">
        <v>470</v>
      </c>
      <c r="L41" s="169" t="s">
        <v>252</v>
      </c>
      <c r="M41" s="169">
        <v>1</v>
      </c>
      <c r="N41" s="169" t="s">
        <v>408</v>
      </c>
      <c r="O41" s="166">
        <v>1</v>
      </c>
      <c r="P41" s="166" t="s">
        <v>408</v>
      </c>
      <c r="Q41" s="166" t="s">
        <v>409</v>
      </c>
      <c r="R41" s="166" t="s">
        <v>410</v>
      </c>
      <c r="S41" s="494"/>
      <c r="U41" s="160"/>
      <c r="V41" s="157"/>
      <c r="W41" s="157"/>
      <c r="X41" s="157"/>
      <c r="Y41" s="157"/>
      <c r="Z41" s="157"/>
      <c r="AA41" s="157"/>
      <c r="AB41" s="157"/>
      <c r="AC41" s="157"/>
      <c r="AD41" s="157"/>
      <c r="AE41" s="157"/>
      <c r="AF41" s="157"/>
      <c r="AG41" s="157"/>
      <c r="AH41" s="157"/>
      <c r="AI41" s="157"/>
      <c r="AJ41" s="157"/>
      <c r="AK41" s="157"/>
      <c r="AL41" s="157"/>
    </row>
    <row r="42" spans="1:38" ht="62.25" customHeight="1">
      <c r="A42" s="456"/>
      <c r="B42" s="460"/>
      <c r="C42" s="461"/>
      <c r="D42" s="456"/>
      <c r="E42" s="456"/>
      <c r="F42" s="456"/>
      <c r="G42" s="166"/>
      <c r="H42" s="167"/>
      <c r="I42" s="166" t="s">
        <v>412</v>
      </c>
      <c r="J42" s="168"/>
      <c r="K42" s="169" t="s">
        <v>471</v>
      </c>
      <c r="L42" s="175" t="s">
        <v>472</v>
      </c>
      <c r="M42" s="465" t="s">
        <v>522</v>
      </c>
      <c r="N42" s="465"/>
      <c r="O42" s="465" t="s">
        <v>522</v>
      </c>
      <c r="P42" s="465"/>
      <c r="Q42" s="166" t="s">
        <v>415</v>
      </c>
      <c r="R42" s="175" t="s">
        <v>523</v>
      </c>
      <c r="S42" s="494"/>
      <c r="U42" s="160"/>
      <c r="V42" s="157"/>
      <c r="W42" s="157"/>
      <c r="X42" s="157"/>
      <c r="Y42" s="157"/>
      <c r="Z42" s="157"/>
      <c r="AA42" s="157"/>
      <c r="AB42" s="157"/>
      <c r="AC42" s="157"/>
      <c r="AD42" s="157"/>
      <c r="AE42" s="157"/>
      <c r="AF42" s="157"/>
      <c r="AG42" s="157"/>
      <c r="AH42" s="157"/>
      <c r="AI42" s="157"/>
      <c r="AJ42" s="157"/>
      <c r="AK42" s="157"/>
      <c r="AL42" s="157"/>
    </row>
    <row r="43" spans="1:38" ht="58.5" customHeight="1" thickBot="1">
      <c r="A43" s="456"/>
      <c r="B43" s="460"/>
      <c r="C43" s="461"/>
      <c r="D43" s="456"/>
      <c r="E43" s="456"/>
      <c r="F43" s="456"/>
      <c r="G43" s="166"/>
      <c r="H43" s="167"/>
      <c r="I43" s="166" t="s">
        <v>417</v>
      </c>
      <c r="J43" s="168"/>
      <c r="K43" s="169" t="s">
        <v>473</v>
      </c>
      <c r="L43" s="175" t="s">
        <v>264</v>
      </c>
      <c r="M43" s="465" t="s">
        <v>522</v>
      </c>
      <c r="N43" s="465"/>
      <c r="O43" s="465" t="s">
        <v>522</v>
      </c>
      <c r="P43" s="465"/>
      <c r="Q43" s="166" t="s">
        <v>415</v>
      </c>
      <c r="R43" s="176" t="s">
        <v>523</v>
      </c>
      <c r="S43" s="494"/>
      <c r="U43" s="160"/>
      <c r="V43" s="157"/>
      <c r="W43" s="157"/>
      <c r="X43" s="157"/>
      <c r="Y43" s="157"/>
      <c r="Z43" s="157"/>
      <c r="AA43" s="157"/>
      <c r="AB43" s="157"/>
      <c r="AC43" s="157"/>
      <c r="AD43" s="157"/>
      <c r="AE43" s="157"/>
      <c r="AF43" s="157"/>
      <c r="AG43" s="157"/>
      <c r="AH43" s="157"/>
      <c r="AI43" s="157"/>
      <c r="AJ43" s="157"/>
      <c r="AK43" s="157"/>
      <c r="AL43" s="157"/>
    </row>
    <row r="44" spans="1:38" ht="61.5" customHeight="1">
      <c r="A44" s="457"/>
      <c r="B44" s="462"/>
      <c r="C44" s="463"/>
      <c r="D44" s="457"/>
      <c r="E44" s="457"/>
      <c r="F44" s="457"/>
      <c r="G44" s="466" t="s">
        <v>422</v>
      </c>
      <c r="H44" s="467"/>
      <c r="I44" s="468"/>
      <c r="J44" s="168"/>
      <c r="K44" s="169" t="s">
        <v>474</v>
      </c>
      <c r="L44" s="169" t="s">
        <v>264</v>
      </c>
      <c r="M44" s="465" t="s">
        <v>522</v>
      </c>
      <c r="N44" s="465"/>
      <c r="O44" s="465" t="s">
        <v>522</v>
      </c>
      <c r="P44" s="465"/>
      <c r="Q44" s="166" t="s">
        <v>415</v>
      </c>
      <c r="R44" s="168" t="s">
        <v>523</v>
      </c>
      <c r="S44" s="494"/>
      <c r="U44" s="160"/>
      <c r="V44" s="157"/>
      <c r="W44" s="157"/>
      <c r="X44" s="157"/>
      <c r="Y44" s="157"/>
      <c r="Z44" s="157"/>
      <c r="AA44" s="157"/>
      <c r="AB44" s="157"/>
      <c r="AC44" s="157"/>
      <c r="AD44" s="157"/>
      <c r="AE44" s="157"/>
      <c r="AF44" s="157"/>
      <c r="AG44" s="157"/>
      <c r="AH44" s="157"/>
      <c r="AI44" s="157"/>
      <c r="AJ44" s="157"/>
      <c r="AK44" s="157"/>
      <c r="AL44" s="157"/>
    </row>
    <row r="45" spans="1:38" ht="81.75" customHeight="1">
      <c r="A45" s="166" t="s">
        <v>475</v>
      </c>
      <c r="B45" s="464" t="s">
        <v>476</v>
      </c>
      <c r="C45" s="464"/>
      <c r="D45" s="166" t="s">
        <v>477</v>
      </c>
      <c r="E45" s="166" t="s">
        <v>478</v>
      </c>
      <c r="F45" s="166" t="s">
        <v>479</v>
      </c>
      <c r="G45" s="166">
        <v>1</v>
      </c>
      <c r="H45" s="167" t="s">
        <v>480</v>
      </c>
      <c r="I45" s="166"/>
      <c r="J45" s="168"/>
      <c r="K45" s="169" t="s">
        <v>481</v>
      </c>
      <c r="L45" s="169" t="s">
        <v>482</v>
      </c>
      <c r="M45" s="471" t="s">
        <v>442</v>
      </c>
      <c r="N45" s="465"/>
      <c r="O45" s="464" t="s">
        <v>161</v>
      </c>
      <c r="P45" s="464"/>
      <c r="Q45" s="166" t="s">
        <v>409</v>
      </c>
      <c r="R45" s="166" t="s">
        <v>161</v>
      </c>
      <c r="S45" s="494"/>
      <c r="U45" s="160"/>
      <c r="V45" s="157"/>
      <c r="W45" s="157"/>
      <c r="X45" s="157"/>
      <c r="Y45" s="157"/>
      <c r="Z45" s="157"/>
      <c r="AA45" s="157"/>
      <c r="AB45" s="157"/>
      <c r="AC45" s="157"/>
      <c r="AD45" s="157"/>
      <c r="AE45" s="157"/>
      <c r="AF45" s="157"/>
      <c r="AG45" s="157"/>
      <c r="AH45" s="157"/>
      <c r="AI45" s="157"/>
      <c r="AJ45" s="157"/>
      <c r="AK45" s="157"/>
      <c r="AL45" s="157"/>
    </row>
    <row r="46" spans="1:38" ht="44.25" customHeight="1">
      <c r="A46" s="455" t="s">
        <v>483</v>
      </c>
      <c r="B46" s="458" t="s">
        <v>484</v>
      </c>
      <c r="C46" s="459"/>
      <c r="D46" s="455" t="s">
        <v>404</v>
      </c>
      <c r="E46" s="464" t="s">
        <v>485</v>
      </c>
      <c r="F46" s="464" t="s">
        <v>486</v>
      </c>
      <c r="G46" s="166">
        <v>1</v>
      </c>
      <c r="H46" s="167" t="s">
        <v>448</v>
      </c>
      <c r="I46" s="166"/>
      <c r="J46" s="168"/>
      <c r="K46" s="169" t="s">
        <v>260</v>
      </c>
      <c r="L46" s="169" t="s">
        <v>252</v>
      </c>
      <c r="M46" s="169">
        <v>1</v>
      </c>
      <c r="N46" s="169" t="s">
        <v>408</v>
      </c>
      <c r="O46" s="166">
        <v>1</v>
      </c>
      <c r="P46" s="166" t="s">
        <v>408</v>
      </c>
      <c r="Q46" s="166" t="s">
        <v>409</v>
      </c>
      <c r="R46" s="166" t="s">
        <v>410</v>
      </c>
      <c r="S46" s="494"/>
      <c r="U46" s="160"/>
      <c r="V46" s="157"/>
      <c r="W46" s="157"/>
      <c r="X46" s="157"/>
      <c r="Y46" s="157"/>
      <c r="Z46" s="157"/>
      <c r="AA46" s="157"/>
      <c r="AB46" s="157"/>
      <c r="AC46" s="157"/>
      <c r="AD46" s="157"/>
      <c r="AE46" s="157"/>
      <c r="AF46" s="157"/>
      <c r="AG46" s="157"/>
      <c r="AH46" s="157"/>
      <c r="AI46" s="157"/>
      <c r="AJ46" s="157"/>
      <c r="AK46" s="157"/>
      <c r="AL46" s="157"/>
    </row>
    <row r="47" spans="1:38" ht="44.25" customHeight="1">
      <c r="A47" s="456"/>
      <c r="B47" s="460"/>
      <c r="C47" s="461"/>
      <c r="D47" s="456"/>
      <c r="E47" s="464"/>
      <c r="F47" s="464"/>
      <c r="G47" s="166">
        <v>2</v>
      </c>
      <c r="H47" s="167" t="s">
        <v>246</v>
      </c>
      <c r="I47" s="166"/>
      <c r="J47" s="168"/>
      <c r="K47" s="169" t="s">
        <v>487</v>
      </c>
      <c r="L47" s="169" t="s">
        <v>488</v>
      </c>
      <c r="M47" s="169">
        <v>1</v>
      </c>
      <c r="N47" s="169" t="s">
        <v>433</v>
      </c>
      <c r="O47" s="166">
        <v>1</v>
      </c>
      <c r="P47" s="166" t="s">
        <v>433</v>
      </c>
      <c r="Q47" s="166" t="s">
        <v>415</v>
      </c>
      <c r="R47" s="166" t="s">
        <v>434</v>
      </c>
      <c r="S47" s="494"/>
      <c r="U47" s="160"/>
      <c r="V47" s="157"/>
      <c r="W47" s="157"/>
      <c r="X47" s="157"/>
      <c r="Y47" s="157"/>
      <c r="Z47" s="157"/>
      <c r="AA47" s="157"/>
      <c r="AB47" s="157"/>
      <c r="AC47" s="157"/>
      <c r="AD47" s="157"/>
      <c r="AE47" s="157"/>
      <c r="AF47" s="157"/>
      <c r="AG47" s="157"/>
      <c r="AH47" s="157"/>
      <c r="AI47" s="157"/>
      <c r="AJ47" s="157"/>
      <c r="AK47" s="157"/>
      <c r="AL47" s="157"/>
    </row>
    <row r="48" spans="1:38" ht="44.25" customHeight="1">
      <c r="A48" s="456"/>
      <c r="B48" s="460"/>
      <c r="C48" s="461"/>
      <c r="D48" s="456"/>
      <c r="E48" s="464"/>
      <c r="F48" s="464"/>
      <c r="G48" s="166">
        <v>3</v>
      </c>
      <c r="H48" s="167" t="s">
        <v>266</v>
      </c>
      <c r="I48" s="166"/>
      <c r="J48" s="172" t="s">
        <v>489</v>
      </c>
      <c r="K48" s="173" t="s">
        <v>490</v>
      </c>
      <c r="L48" s="169" t="s">
        <v>491</v>
      </c>
      <c r="M48" s="169">
        <v>1</v>
      </c>
      <c r="N48" s="169" t="s">
        <v>433</v>
      </c>
      <c r="O48" s="166">
        <v>1</v>
      </c>
      <c r="P48" s="166" t="s">
        <v>433</v>
      </c>
      <c r="Q48" s="166" t="s">
        <v>415</v>
      </c>
      <c r="R48" s="166" t="s">
        <v>434</v>
      </c>
      <c r="S48" s="494"/>
      <c r="U48" s="160"/>
      <c r="V48" s="157"/>
      <c r="W48" s="157"/>
      <c r="X48" s="157"/>
      <c r="Y48" s="157"/>
      <c r="Z48" s="157"/>
      <c r="AA48" s="157"/>
      <c r="AB48" s="157"/>
      <c r="AC48" s="157"/>
      <c r="AD48" s="157"/>
      <c r="AE48" s="157"/>
      <c r="AF48" s="157"/>
      <c r="AG48" s="157"/>
      <c r="AH48" s="157"/>
      <c r="AI48" s="157"/>
      <c r="AJ48" s="157"/>
      <c r="AK48" s="157"/>
      <c r="AL48" s="157"/>
    </row>
    <row r="49" spans="1:38" ht="44.25" customHeight="1">
      <c r="A49" s="456"/>
      <c r="B49" s="460"/>
      <c r="C49" s="461"/>
      <c r="D49" s="456"/>
      <c r="E49" s="464"/>
      <c r="F49" s="464"/>
      <c r="G49" s="166">
        <v>4</v>
      </c>
      <c r="H49" s="167" t="s">
        <v>246</v>
      </c>
      <c r="I49" s="166"/>
      <c r="J49" s="168"/>
      <c r="K49" s="169" t="s">
        <v>492</v>
      </c>
      <c r="L49" s="169" t="s">
        <v>493</v>
      </c>
      <c r="M49" s="169">
        <v>1</v>
      </c>
      <c r="N49" s="169" t="s">
        <v>408</v>
      </c>
      <c r="O49" s="166">
        <v>1</v>
      </c>
      <c r="P49" s="166" t="s">
        <v>408</v>
      </c>
      <c r="Q49" s="166" t="s">
        <v>409</v>
      </c>
      <c r="R49" s="166" t="s">
        <v>410</v>
      </c>
      <c r="S49" s="494"/>
      <c r="U49" s="160"/>
      <c r="V49" s="157"/>
      <c r="W49" s="157"/>
      <c r="X49" s="157"/>
      <c r="Y49" s="157"/>
      <c r="Z49" s="157"/>
      <c r="AA49" s="157"/>
      <c r="AB49" s="157"/>
      <c r="AC49" s="157"/>
      <c r="AD49" s="157"/>
      <c r="AE49" s="157"/>
      <c r="AF49" s="157"/>
      <c r="AG49" s="157"/>
      <c r="AH49" s="157"/>
      <c r="AI49" s="157"/>
      <c r="AJ49" s="157"/>
      <c r="AK49" s="157"/>
      <c r="AL49" s="157"/>
    </row>
    <row r="50" spans="1:38" ht="44.25" customHeight="1">
      <c r="A50" s="456"/>
      <c r="B50" s="460"/>
      <c r="C50" s="461"/>
      <c r="D50" s="456"/>
      <c r="E50" s="464"/>
      <c r="F50" s="464"/>
      <c r="G50" s="166">
        <v>5</v>
      </c>
      <c r="H50" s="167" t="s">
        <v>267</v>
      </c>
      <c r="I50" s="166"/>
      <c r="J50" s="168"/>
      <c r="K50" s="169" t="s">
        <v>494</v>
      </c>
      <c r="L50" s="169" t="s">
        <v>269</v>
      </c>
      <c r="M50" s="169">
        <v>1</v>
      </c>
      <c r="N50" s="169" t="s">
        <v>408</v>
      </c>
      <c r="O50" s="166">
        <v>1</v>
      </c>
      <c r="P50" s="166" t="s">
        <v>408</v>
      </c>
      <c r="Q50" s="166" t="s">
        <v>409</v>
      </c>
      <c r="R50" s="166" t="s">
        <v>410</v>
      </c>
      <c r="S50" s="494"/>
      <c r="U50" s="160"/>
      <c r="V50" s="157"/>
      <c r="W50" s="157"/>
      <c r="X50" s="157"/>
      <c r="Y50" s="157"/>
      <c r="Z50" s="157"/>
      <c r="AA50" s="157"/>
      <c r="AB50" s="157"/>
      <c r="AC50" s="157"/>
      <c r="AD50" s="157"/>
      <c r="AE50" s="157"/>
      <c r="AF50" s="157"/>
      <c r="AG50" s="157"/>
      <c r="AH50" s="157"/>
      <c r="AI50" s="157"/>
      <c r="AJ50" s="157"/>
      <c r="AK50" s="157"/>
      <c r="AL50" s="157"/>
    </row>
    <row r="51" spans="1:38" ht="67.5" customHeight="1">
      <c r="A51" s="456"/>
      <c r="B51" s="460"/>
      <c r="C51" s="461"/>
      <c r="D51" s="456"/>
      <c r="E51" s="464"/>
      <c r="F51" s="464"/>
      <c r="G51" s="166"/>
      <c r="H51" s="167"/>
      <c r="I51" s="166" t="s">
        <v>412</v>
      </c>
      <c r="J51" s="168"/>
      <c r="K51" s="169" t="s">
        <v>471</v>
      </c>
      <c r="L51" s="169" t="s">
        <v>264</v>
      </c>
      <c r="M51" s="465" t="s">
        <v>522</v>
      </c>
      <c r="N51" s="465"/>
      <c r="O51" s="465" t="s">
        <v>522</v>
      </c>
      <c r="P51" s="465"/>
      <c r="Q51" s="166" t="s">
        <v>415</v>
      </c>
      <c r="R51" s="166" t="s">
        <v>416</v>
      </c>
      <c r="S51" s="494"/>
      <c r="U51" s="160"/>
      <c r="V51" s="157"/>
      <c r="W51" s="157"/>
      <c r="X51" s="157"/>
      <c r="Y51" s="157"/>
      <c r="Z51" s="157"/>
      <c r="AA51" s="157"/>
      <c r="AB51" s="157"/>
      <c r="AC51" s="157"/>
      <c r="AD51" s="157"/>
      <c r="AE51" s="157"/>
      <c r="AF51" s="157"/>
      <c r="AG51" s="157"/>
      <c r="AH51" s="157"/>
      <c r="AI51" s="157"/>
      <c r="AJ51" s="157"/>
      <c r="AK51" s="157"/>
      <c r="AL51" s="157"/>
    </row>
    <row r="52" spans="1:38" ht="62.25" customHeight="1">
      <c r="A52" s="456"/>
      <c r="B52" s="460"/>
      <c r="C52" s="461"/>
      <c r="D52" s="456"/>
      <c r="E52" s="464"/>
      <c r="F52" s="464"/>
      <c r="G52" s="166"/>
      <c r="H52" s="167"/>
      <c r="I52" s="166" t="s">
        <v>417</v>
      </c>
      <c r="J52" s="168"/>
      <c r="K52" s="169" t="s">
        <v>495</v>
      </c>
      <c r="L52" s="169" t="s">
        <v>264</v>
      </c>
      <c r="M52" s="465" t="s">
        <v>522</v>
      </c>
      <c r="N52" s="465"/>
      <c r="O52" s="465" t="s">
        <v>522</v>
      </c>
      <c r="P52" s="465"/>
      <c r="Q52" s="166" t="s">
        <v>415</v>
      </c>
      <c r="R52" s="166" t="s">
        <v>416</v>
      </c>
      <c r="S52" s="494"/>
      <c r="U52" s="160"/>
      <c r="V52" s="157"/>
      <c r="W52" s="157"/>
      <c r="X52" s="157"/>
      <c r="Y52" s="157"/>
      <c r="Z52" s="157"/>
      <c r="AA52" s="157"/>
      <c r="AB52" s="157"/>
      <c r="AC52" s="157"/>
      <c r="AD52" s="157"/>
      <c r="AE52" s="157"/>
      <c r="AF52" s="157"/>
      <c r="AG52" s="157"/>
      <c r="AH52" s="157"/>
      <c r="AI52" s="157"/>
      <c r="AJ52" s="157"/>
      <c r="AK52" s="157"/>
      <c r="AL52" s="157"/>
    </row>
    <row r="53" spans="1:38" ht="61.5" customHeight="1">
      <c r="A53" s="456"/>
      <c r="B53" s="460"/>
      <c r="C53" s="461"/>
      <c r="D53" s="456"/>
      <c r="E53" s="464"/>
      <c r="F53" s="464"/>
      <c r="G53" s="466" t="s">
        <v>419</v>
      </c>
      <c r="H53" s="467"/>
      <c r="I53" s="468"/>
      <c r="J53" s="168"/>
      <c r="K53" s="169" t="s">
        <v>420</v>
      </c>
      <c r="L53" s="169" t="s">
        <v>421</v>
      </c>
      <c r="M53" s="469" t="s">
        <v>414</v>
      </c>
      <c r="N53" s="470"/>
      <c r="O53" s="469" t="s">
        <v>414</v>
      </c>
      <c r="P53" s="470"/>
      <c r="Q53" s="166" t="s">
        <v>415</v>
      </c>
      <c r="R53" s="168" t="s">
        <v>524</v>
      </c>
      <c r="S53" s="494"/>
      <c r="U53" s="160"/>
      <c r="V53" s="157"/>
      <c r="W53" s="157"/>
      <c r="X53" s="157"/>
      <c r="Y53" s="157"/>
      <c r="Z53" s="157"/>
      <c r="AA53" s="157"/>
      <c r="AB53" s="157"/>
      <c r="AC53" s="157"/>
      <c r="AD53" s="157"/>
      <c r="AE53" s="157"/>
      <c r="AF53" s="157"/>
      <c r="AG53" s="157"/>
      <c r="AH53" s="157"/>
      <c r="AI53" s="157"/>
      <c r="AJ53" s="157"/>
      <c r="AK53" s="157"/>
      <c r="AL53" s="157"/>
    </row>
    <row r="54" spans="1:38" ht="63.75" customHeight="1">
      <c r="A54" s="457"/>
      <c r="B54" s="462"/>
      <c r="C54" s="463"/>
      <c r="D54" s="457"/>
      <c r="E54" s="464"/>
      <c r="F54" s="464"/>
      <c r="G54" s="466" t="s">
        <v>422</v>
      </c>
      <c r="H54" s="467"/>
      <c r="I54" s="468"/>
      <c r="J54" s="168"/>
      <c r="K54" s="169" t="s">
        <v>474</v>
      </c>
      <c r="L54" s="169" t="s">
        <v>264</v>
      </c>
      <c r="M54" s="465" t="s">
        <v>522</v>
      </c>
      <c r="N54" s="465"/>
      <c r="O54" s="465" t="s">
        <v>522</v>
      </c>
      <c r="P54" s="465"/>
      <c r="Q54" s="166" t="s">
        <v>415</v>
      </c>
      <c r="R54" s="168" t="s">
        <v>523</v>
      </c>
      <c r="S54" s="494"/>
      <c r="U54" s="160"/>
      <c r="V54" s="157"/>
      <c r="W54" s="157"/>
      <c r="X54" s="157"/>
      <c r="Y54" s="157"/>
      <c r="Z54" s="157"/>
      <c r="AA54" s="157"/>
      <c r="AB54" s="157"/>
      <c r="AC54" s="157"/>
      <c r="AD54" s="157"/>
      <c r="AE54" s="157"/>
      <c r="AF54" s="157"/>
      <c r="AG54" s="157"/>
      <c r="AH54" s="157"/>
      <c r="AI54" s="157"/>
      <c r="AJ54" s="157"/>
      <c r="AK54" s="157"/>
      <c r="AL54" s="157"/>
    </row>
    <row r="55" spans="1:38" ht="44.25" customHeight="1">
      <c r="A55" s="455" t="s">
        <v>496</v>
      </c>
      <c r="B55" s="458" t="s">
        <v>484</v>
      </c>
      <c r="C55" s="459"/>
      <c r="D55" s="455" t="s">
        <v>404</v>
      </c>
      <c r="E55" s="464" t="s">
        <v>497</v>
      </c>
      <c r="F55" s="464" t="s">
        <v>486</v>
      </c>
      <c r="G55" s="166">
        <v>1</v>
      </c>
      <c r="H55" s="167" t="s">
        <v>448</v>
      </c>
      <c r="I55" s="166"/>
      <c r="J55" s="168"/>
      <c r="K55" s="169" t="s">
        <v>250</v>
      </c>
      <c r="L55" s="169" t="s">
        <v>251</v>
      </c>
      <c r="M55" s="169">
        <v>1</v>
      </c>
      <c r="N55" s="169" t="s">
        <v>408</v>
      </c>
      <c r="O55" s="166">
        <v>1</v>
      </c>
      <c r="P55" s="166" t="s">
        <v>408</v>
      </c>
      <c r="Q55" s="166" t="s">
        <v>409</v>
      </c>
      <c r="R55" s="166" t="s">
        <v>410</v>
      </c>
      <c r="S55" s="494"/>
      <c r="U55" s="160"/>
      <c r="V55" s="157"/>
      <c r="W55" s="157"/>
      <c r="X55" s="157"/>
      <c r="Y55" s="157"/>
      <c r="Z55" s="157"/>
      <c r="AA55" s="157"/>
      <c r="AB55" s="157"/>
      <c r="AC55" s="157"/>
      <c r="AD55" s="157"/>
      <c r="AE55" s="157"/>
      <c r="AF55" s="157"/>
      <c r="AG55" s="157"/>
      <c r="AH55" s="157"/>
      <c r="AI55" s="157"/>
      <c r="AJ55" s="157"/>
      <c r="AK55" s="157"/>
      <c r="AL55" s="157"/>
    </row>
    <row r="56" spans="1:38" ht="62.25" customHeight="1">
      <c r="A56" s="456"/>
      <c r="B56" s="460"/>
      <c r="C56" s="461"/>
      <c r="D56" s="456"/>
      <c r="E56" s="464"/>
      <c r="F56" s="464"/>
      <c r="G56" s="166">
        <v>2</v>
      </c>
      <c r="H56" s="167" t="s">
        <v>246</v>
      </c>
      <c r="I56" s="166"/>
      <c r="J56" s="168"/>
      <c r="K56" s="173" t="s">
        <v>498</v>
      </c>
      <c r="L56" s="169" t="s">
        <v>499</v>
      </c>
      <c r="M56" s="169">
        <v>1</v>
      </c>
      <c r="N56" s="169" t="s">
        <v>433</v>
      </c>
      <c r="O56" s="166">
        <v>1</v>
      </c>
      <c r="P56" s="166" t="s">
        <v>433</v>
      </c>
      <c r="Q56" s="166" t="s">
        <v>415</v>
      </c>
      <c r="R56" s="166" t="s">
        <v>434</v>
      </c>
      <c r="S56" s="494"/>
      <c r="U56" s="160"/>
      <c r="V56" s="157"/>
      <c r="W56" s="157"/>
      <c r="X56" s="157"/>
      <c r="Y56" s="157"/>
      <c r="Z56" s="157"/>
      <c r="AA56" s="157"/>
      <c r="AB56" s="157"/>
      <c r="AC56" s="157"/>
      <c r="AD56" s="157"/>
      <c r="AE56" s="157"/>
      <c r="AF56" s="157"/>
      <c r="AG56" s="157"/>
      <c r="AH56" s="157"/>
      <c r="AI56" s="157"/>
      <c r="AJ56" s="157"/>
      <c r="AK56" s="157"/>
      <c r="AL56" s="157"/>
    </row>
    <row r="57" spans="1:38" ht="64.5" customHeight="1">
      <c r="A57" s="456"/>
      <c r="B57" s="460"/>
      <c r="C57" s="461"/>
      <c r="D57" s="456"/>
      <c r="E57" s="464"/>
      <c r="F57" s="464"/>
      <c r="G57" s="166">
        <v>3</v>
      </c>
      <c r="H57" s="167" t="s">
        <v>246</v>
      </c>
      <c r="I57" s="166"/>
      <c r="J57" s="168"/>
      <c r="K57" s="169" t="s">
        <v>500</v>
      </c>
      <c r="L57" s="169" t="s">
        <v>499</v>
      </c>
      <c r="M57" s="169">
        <v>1</v>
      </c>
      <c r="N57" s="169" t="s">
        <v>408</v>
      </c>
      <c r="O57" s="166">
        <v>1</v>
      </c>
      <c r="P57" s="166" t="s">
        <v>408</v>
      </c>
      <c r="Q57" s="166" t="s">
        <v>409</v>
      </c>
      <c r="R57" s="166" t="s">
        <v>410</v>
      </c>
      <c r="S57" s="494"/>
      <c r="U57" s="160"/>
      <c r="V57" s="157"/>
      <c r="W57" s="157"/>
      <c r="X57" s="157"/>
      <c r="Y57" s="157"/>
      <c r="Z57" s="157"/>
      <c r="AA57" s="157"/>
      <c r="AB57" s="157"/>
      <c r="AC57" s="157"/>
      <c r="AD57" s="157"/>
      <c r="AE57" s="157"/>
      <c r="AF57" s="157"/>
      <c r="AG57" s="157"/>
      <c r="AH57" s="157"/>
      <c r="AI57" s="157"/>
      <c r="AJ57" s="157"/>
      <c r="AK57" s="157"/>
      <c r="AL57" s="157"/>
    </row>
    <row r="58" spans="1:38" ht="44.25" customHeight="1">
      <c r="A58" s="456"/>
      <c r="B58" s="460"/>
      <c r="C58" s="461"/>
      <c r="D58" s="456"/>
      <c r="E58" s="464"/>
      <c r="F58" s="464"/>
      <c r="G58" s="166">
        <v>4</v>
      </c>
      <c r="H58" s="167" t="s">
        <v>246</v>
      </c>
      <c r="I58" s="166"/>
      <c r="J58" s="168"/>
      <c r="K58" s="169" t="s">
        <v>501</v>
      </c>
      <c r="L58" s="169" t="s">
        <v>248</v>
      </c>
      <c r="M58" s="169">
        <v>1</v>
      </c>
      <c r="N58" s="169" t="s">
        <v>408</v>
      </c>
      <c r="O58" s="166">
        <v>1</v>
      </c>
      <c r="P58" s="166" t="s">
        <v>408</v>
      </c>
      <c r="Q58" s="166" t="s">
        <v>409</v>
      </c>
      <c r="R58" s="166" t="s">
        <v>410</v>
      </c>
      <c r="S58" s="494"/>
      <c r="U58" s="160"/>
      <c r="V58" s="157"/>
      <c r="W58" s="157"/>
      <c r="X58" s="157"/>
      <c r="Y58" s="157"/>
      <c r="Z58" s="157"/>
      <c r="AA58" s="157"/>
      <c r="AB58" s="157"/>
      <c r="AC58" s="157"/>
      <c r="AD58" s="157"/>
      <c r="AE58" s="157"/>
      <c r="AF58" s="157"/>
      <c r="AG58" s="157"/>
      <c r="AH58" s="157"/>
      <c r="AI58" s="157"/>
      <c r="AJ58" s="157"/>
      <c r="AK58" s="157"/>
      <c r="AL58" s="157"/>
    </row>
    <row r="59" spans="1:38" ht="64.5" customHeight="1">
      <c r="A59" s="456"/>
      <c r="B59" s="460"/>
      <c r="C59" s="461"/>
      <c r="D59" s="456"/>
      <c r="E59" s="464"/>
      <c r="F59" s="464"/>
      <c r="G59" s="166"/>
      <c r="H59" s="167"/>
      <c r="I59" s="166" t="s">
        <v>412</v>
      </c>
      <c r="J59" s="168"/>
      <c r="K59" s="169" t="s">
        <v>502</v>
      </c>
      <c r="L59" s="169" t="s">
        <v>264</v>
      </c>
      <c r="M59" s="465" t="s">
        <v>522</v>
      </c>
      <c r="N59" s="465"/>
      <c r="O59" s="465" t="s">
        <v>522</v>
      </c>
      <c r="P59" s="465"/>
      <c r="Q59" s="166" t="s">
        <v>415</v>
      </c>
      <c r="R59" s="166" t="s">
        <v>523</v>
      </c>
      <c r="S59" s="494"/>
      <c r="U59" s="160"/>
      <c r="V59" s="157"/>
      <c r="W59" s="157"/>
      <c r="X59" s="157"/>
      <c r="Y59" s="157"/>
      <c r="Z59" s="157"/>
      <c r="AA59" s="157"/>
      <c r="AB59" s="157"/>
      <c r="AC59" s="157"/>
      <c r="AD59" s="157"/>
      <c r="AE59" s="157"/>
      <c r="AF59" s="157"/>
      <c r="AG59" s="157"/>
      <c r="AH59" s="157"/>
      <c r="AI59" s="157"/>
      <c r="AJ59" s="157"/>
      <c r="AK59" s="157"/>
      <c r="AL59" s="157"/>
    </row>
    <row r="60" spans="1:38" ht="63" customHeight="1">
      <c r="A60" s="456"/>
      <c r="B60" s="460"/>
      <c r="C60" s="461"/>
      <c r="D60" s="456"/>
      <c r="E60" s="464"/>
      <c r="F60" s="464"/>
      <c r="G60" s="166"/>
      <c r="H60" s="167"/>
      <c r="I60" s="166" t="s">
        <v>417</v>
      </c>
      <c r="J60" s="168"/>
      <c r="K60" s="169" t="s">
        <v>503</v>
      </c>
      <c r="L60" s="169" t="s">
        <v>264</v>
      </c>
      <c r="M60" s="465" t="s">
        <v>522</v>
      </c>
      <c r="N60" s="465"/>
      <c r="O60" s="465" t="s">
        <v>522</v>
      </c>
      <c r="P60" s="465"/>
      <c r="Q60" s="166" t="s">
        <v>415</v>
      </c>
      <c r="R60" s="166" t="s">
        <v>523</v>
      </c>
      <c r="S60" s="494"/>
      <c r="U60" s="160"/>
      <c r="V60" s="157"/>
      <c r="W60" s="157"/>
      <c r="X60" s="157"/>
      <c r="Y60" s="157"/>
      <c r="Z60" s="157"/>
      <c r="AA60" s="157"/>
      <c r="AB60" s="157"/>
      <c r="AC60" s="157"/>
      <c r="AD60" s="157"/>
      <c r="AE60" s="157"/>
      <c r="AF60" s="157"/>
      <c r="AG60" s="157"/>
      <c r="AH60" s="157"/>
      <c r="AI60" s="157"/>
      <c r="AJ60" s="157"/>
      <c r="AK60" s="157"/>
      <c r="AL60" s="157"/>
    </row>
    <row r="61" spans="1:38" ht="44.25" customHeight="1">
      <c r="A61" s="456"/>
      <c r="B61" s="460"/>
      <c r="C61" s="461"/>
      <c r="D61" s="456"/>
      <c r="E61" s="464"/>
      <c r="F61" s="464"/>
      <c r="G61" s="466" t="s">
        <v>419</v>
      </c>
      <c r="H61" s="467"/>
      <c r="I61" s="468"/>
      <c r="J61" s="168"/>
      <c r="K61" s="169" t="s">
        <v>420</v>
      </c>
      <c r="L61" s="169" t="s">
        <v>421</v>
      </c>
      <c r="M61" s="469" t="s">
        <v>414</v>
      </c>
      <c r="N61" s="470"/>
      <c r="O61" s="469" t="s">
        <v>414</v>
      </c>
      <c r="P61" s="470"/>
      <c r="Q61" s="166" t="s">
        <v>415</v>
      </c>
      <c r="R61" s="168" t="s">
        <v>524</v>
      </c>
      <c r="S61" s="494"/>
      <c r="U61" s="160"/>
      <c r="V61" s="157"/>
      <c r="W61" s="157"/>
      <c r="X61" s="157"/>
      <c r="Y61" s="157"/>
      <c r="Z61" s="157"/>
      <c r="AA61" s="157"/>
      <c r="AB61" s="157"/>
      <c r="AC61" s="157"/>
      <c r="AD61" s="157"/>
      <c r="AE61" s="157"/>
      <c r="AF61" s="157"/>
      <c r="AG61" s="157"/>
      <c r="AH61" s="157"/>
      <c r="AI61" s="157"/>
      <c r="AJ61" s="157"/>
      <c r="AK61" s="157"/>
      <c r="AL61" s="157"/>
    </row>
    <row r="62" spans="1:38" ht="64.5" customHeight="1">
      <c r="A62" s="457"/>
      <c r="B62" s="462"/>
      <c r="C62" s="463"/>
      <c r="D62" s="457"/>
      <c r="E62" s="464"/>
      <c r="F62" s="464"/>
      <c r="G62" s="466" t="s">
        <v>422</v>
      </c>
      <c r="H62" s="467"/>
      <c r="I62" s="468"/>
      <c r="J62" s="168"/>
      <c r="K62" s="169" t="s">
        <v>504</v>
      </c>
      <c r="L62" s="169" t="s">
        <v>264</v>
      </c>
      <c r="M62" s="465" t="s">
        <v>522</v>
      </c>
      <c r="N62" s="465"/>
      <c r="O62" s="465" t="s">
        <v>522</v>
      </c>
      <c r="P62" s="465"/>
      <c r="Q62" s="166" t="s">
        <v>415</v>
      </c>
      <c r="R62" s="168" t="s">
        <v>523</v>
      </c>
      <c r="S62" s="495"/>
      <c r="U62" s="160"/>
      <c r="V62" s="157"/>
      <c r="W62" s="157"/>
      <c r="X62" s="157"/>
      <c r="Y62" s="157"/>
      <c r="Z62" s="157"/>
      <c r="AA62" s="157"/>
      <c r="AB62" s="157"/>
      <c r="AC62" s="157"/>
      <c r="AD62" s="157"/>
      <c r="AE62" s="157"/>
      <c r="AF62" s="157"/>
      <c r="AG62" s="157"/>
      <c r="AH62" s="157"/>
      <c r="AI62" s="157"/>
      <c r="AJ62" s="157"/>
      <c r="AK62" s="157"/>
      <c r="AL62" s="157"/>
    </row>
    <row r="63" spans="1:38" ht="81.75" customHeight="1">
      <c r="A63" s="166" t="s">
        <v>505</v>
      </c>
      <c r="B63" s="464" t="s">
        <v>476</v>
      </c>
      <c r="C63" s="464"/>
      <c r="D63" s="166" t="s">
        <v>477</v>
      </c>
      <c r="E63" s="166" t="s">
        <v>478</v>
      </c>
      <c r="F63" s="166" t="s">
        <v>479</v>
      </c>
      <c r="G63" s="166">
        <v>1</v>
      </c>
      <c r="H63" s="167" t="s">
        <v>480</v>
      </c>
      <c r="I63" s="166"/>
      <c r="J63" s="168"/>
      <c r="K63" s="169" t="s">
        <v>481</v>
      </c>
      <c r="L63" s="169" t="s">
        <v>482</v>
      </c>
      <c r="M63" s="471" t="s">
        <v>442</v>
      </c>
      <c r="N63" s="465"/>
      <c r="O63" s="464" t="s">
        <v>161</v>
      </c>
      <c r="P63" s="464"/>
      <c r="Q63" s="166" t="s">
        <v>409</v>
      </c>
      <c r="R63" s="166" t="s">
        <v>161</v>
      </c>
      <c r="S63" s="170"/>
      <c r="U63" s="160"/>
      <c r="V63" s="157"/>
      <c r="W63" s="157"/>
      <c r="X63" s="157"/>
      <c r="Y63" s="157"/>
      <c r="Z63" s="157"/>
      <c r="AA63" s="157"/>
      <c r="AB63" s="157"/>
      <c r="AC63" s="157"/>
      <c r="AD63" s="157"/>
      <c r="AE63" s="157"/>
      <c r="AF63" s="157"/>
      <c r="AG63" s="157"/>
      <c r="AH63" s="157"/>
      <c r="AI63" s="157"/>
      <c r="AJ63" s="157"/>
      <c r="AK63" s="157"/>
      <c r="AL63" s="157"/>
    </row>
    <row r="64" spans="1:38" ht="201.75" customHeight="1">
      <c r="A64" s="166" t="s">
        <v>506</v>
      </c>
      <c r="B64" s="464" t="s">
        <v>343</v>
      </c>
      <c r="C64" s="464"/>
      <c r="D64" s="166" t="s">
        <v>271</v>
      </c>
      <c r="E64" s="166" t="s">
        <v>161</v>
      </c>
      <c r="F64" s="166" t="s">
        <v>161</v>
      </c>
      <c r="G64" s="166">
        <v>1</v>
      </c>
      <c r="H64" s="169" t="s">
        <v>273</v>
      </c>
      <c r="I64" s="166"/>
      <c r="J64" s="168"/>
      <c r="K64" s="169" t="s">
        <v>507</v>
      </c>
      <c r="L64" s="169" t="s">
        <v>264</v>
      </c>
      <c r="M64" s="471" t="s">
        <v>442</v>
      </c>
      <c r="N64" s="465"/>
      <c r="O64" s="464" t="s">
        <v>161</v>
      </c>
      <c r="P64" s="464"/>
      <c r="Q64" s="166" t="s">
        <v>409</v>
      </c>
      <c r="R64" s="166" t="s">
        <v>161</v>
      </c>
      <c r="S64" s="170"/>
      <c r="U64" s="160"/>
      <c r="V64" s="157"/>
      <c r="W64" s="157"/>
      <c r="X64" s="157"/>
      <c r="Y64" s="157"/>
      <c r="Z64" s="157"/>
      <c r="AA64" s="157"/>
      <c r="AB64" s="157"/>
      <c r="AC64" s="157"/>
      <c r="AD64" s="157"/>
      <c r="AE64" s="157"/>
      <c r="AF64" s="157"/>
      <c r="AG64" s="157"/>
      <c r="AH64" s="157"/>
      <c r="AI64" s="157"/>
      <c r="AJ64" s="157"/>
      <c r="AK64" s="157"/>
      <c r="AL64" s="157"/>
    </row>
    <row r="65" spans="1:38" ht="141.75" customHeight="1">
      <c r="A65" s="170" t="s">
        <v>508</v>
      </c>
      <c r="B65" s="475" t="s">
        <v>509</v>
      </c>
      <c r="C65" s="475"/>
      <c r="D65" s="170" t="s">
        <v>510</v>
      </c>
      <c r="E65" s="170" t="s">
        <v>161</v>
      </c>
      <c r="F65" s="170" t="s">
        <v>161</v>
      </c>
      <c r="G65" s="170">
        <v>1</v>
      </c>
      <c r="H65" s="177" t="s">
        <v>347</v>
      </c>
      <c r="I65" s="170"/>
      <c r="J65" s="178"/>
      <c r="K65" s="179" t="s">
        <v>511</v>
      </c>
      <c r="L65" s="179" t="s">
        <v>512</v>
      </c>
      <c r="M65" s="476" t="s">
        <v>513</v>
      </c>
      <c r="N65" s="476"/>
      <c r="O65" s="476" t="s">
        <v>513</v>
      </c>
      <c r="P65" s="476"/>
      <c r="Q65" s="170" t="s">
        <v>514</v>
      </c>
      <c r="R65" s="170" t="s">
        <v>515</v>
      </c>
      <c r="S65" s="170" t="s">
        <v>516</v>
      </c>
      <c r="U65" s="160"/>
      <c r="V65" s="157"/>
      <c r="W65" s="157"/>
      <c r="X65" s="157"/>
      <c r="Y65" s="157"/>
      <c r="Z65" s="157"/>
      <c r="AA65" s="157"/>
      <c r="AB65" s="157"/>
      <c r="AC65" s="157"/>
      <c r="AD65" s="157"/>
      <c r="AE65" s="157"/>
      <c r="AF65" s="157"/>
      <c r="AG65" s="157"/>
      <c r="AH65" s="157"/>
      <c r="AI65" s="157"/>
      <c r="AJ65" s="157"/>
      <c r="AK65" s="157"/>
      <c r="AL65" s="157"/>
    </row>
    <row r="66" spans="1:38" ht="60" customHeight="1">
      <c r="A66" s="170" t="s">
        <v>517</v>
      </c>
      <c r="B66" s="475" t="s">
        <v>44</v>
      </c>
      <c r="C66" s="475"/>
      <c r="D66" s="170" t="s">
        <v>161</v>
      </c>
      <c r="E66" s="170" t="s">
        <v>161</v>
      </c>
      <c r="F66" s="170" t="s">
        <v>161</v>
      </c>
      <c r="G66" s="170">
        <v>1</v>
      </c>
      <c r="H66" s="177" t="s">
        <v>518</v>
      </c>
      <c r="I66" s="170"/>
      <c r="J66" s="178"/>
      <c r="K66" s="177" t="s">
        <v>518</v>
      </c>
      <c r="L66" s="177" t="s">
        <v>518</v>
      </c>
      <c r="M66" s="477" t="s">
        <v>518</v>
      </c>
      <c r="N66" s="477"/>
      <c r="O66" s="477" t="s">
        <v>518</v>
      </c>
      <c r="P66" s="477"/>
      <c r="Q66" s="170" t="s">
        <v>415</v>
      </c>
      <c r="R66" s="170" t="s">
        <v>272</v>
      </c>
      <c r="S66" s="170"/>
      <c r="U66" s="160"/>
      <c r="V66" s="157"/>
      <c r="W66" s="157"/>
      <c r="X66" s="157"/>
      <c r="Y66" s="157"/>
      <c r="Z66" s="157"/>
      <c r="AA66" s="157"/>
      <c r="AB66" s="157"/>
      <c r="AC66" s="157"/>
      <c r="AD66" s="157"/>
      <c r="AE66" s="157"/>
      <c r="AF66" s="157"/>
      <c r="AG66" s="157"/>
      <c r="AH66" s="157"/>
      <c r="AI66" s="157"/>
      <c r="AJ66" s="157"/>
      <c r="AK66" s="157"/>
      <c r="AL66" s="157"/>
    </row>
    <row r="67" spans="1:38" s="180" customFormat="1" ht="75" customHeight="1">
      <c r="A67" s="481" t="s">
        <v>519</v>
      </c>
      <c r="B67" s="481"/>
      <c r="C67" s="481" t="s">
        <v>241</v>
      </c>
      <c r="D67" s="481"/>
      <c r="E67" s="481"/>
      <c r="F67" s="481"/>
      <c r="G67" s="481"/>
      <c r="H67" s="481" t="s">
        <v>242</v>
      </c>
      <c r="I67" s="481"/>
      <c r="J67" s="481"/>
      <c r="K67" s="481" t="s">
        <v>520</v>
      </c>
      <c r="L67" s="481"/>
      <c r="M67" s="481"/>
      <c r="N67" s="481"/>
      <c r="O67" s="482"/>
      <c r="P67" s="483"/>
      <c r="Q67" s="483"/>
      <c r="R67" s="483"/>
      <c r="S67" s="484"/>
    </row>
    <row r="68" spans="1:38" s="180" customFormat="1" ht="24.95" customHeight="1">
      <c r="A68" s="485"/>
      <c r="B68" s="485"/>
      <c r="C68" s="481"/>
      <c r="D68" s="481"/>
      <c r="E68" s="481"/>
      <c r="F68" s="481"/>
      <c r="G68" s="481"/>
      <c r="H68" s="481"/>
      <c r="I68" s="481"/>
      <c r="J68" s="481"/>
      <c r="K68" s="481"/>
      <c r="L68" s="481"/>
      <c r="M68" s="481"/>
      <c r="N68" s="481"/>
      <c r="O68" s="482" t="s">
        <v>521</v>
      </c>
      <c r="P68" s="483"/>
      <c r="Q68" s="483"/>
      <c r="R68" s="483"/>
      <c r="S68" s="484"/>
    </row>
    <row r="69" spans="1:38" s="181" customFormat="1" ht="12.75"/>
    <row r="70" spans="1:38" s="181" customFormat="1" ht="12.75"/>
    <row r="71" spans="1:38" s="181" customFormat="1" ht="30" customHeight="1">
      <c r="B71" s="478" t="s">
        <v>225</v>
      </c>
      <c r="C71" s="478"/>
      <c r="D71" s="478"/>
      <c r="E71" s="478"/>
      <c r="F71" s="478"/>
      <c r="G71" s="478"/>
      <c r="H71" s="478"/>
      <c r="I71" s="478"/>
      <c r="J71" s="478"/>
      <c r="K71" s="478"/>
      <c r="L71" s="478"/>
      <c r="M71" s="478"/>
      <c r="N71" s="478"/>
      <c r="O71" s="478"/>
      <c r="P71" s="478"/>
      <c r="Q71" s="478"/>
    </row>
    <row r="72" spans="1:38" s="181" customFormat="1" ht="30" customHeight="1">
      <c r="B72" s="479" t="s">
        <v>240</v>
      </c>
      <c r="C72" s="479"/>
      <c r="D72" s="479" t="s">
        <v>26</v>
      </c>
      <c r="E72" s="479"/>
      <c r="F72" s="479"/>
      <c r="G72" s="480" t="s">
        <v>244</v>
      </c>
      <c r="H72" s="480"/>
      <c r="I72" s="480"/>
      <c r="J72" s="480"/>
      <c r="K72" s="480"/>
      <c r="L72" s="480"/>
      <c r="M72" s="480" t="s">
        <v>128</v>
      </c>
      <c r="N72" s="480"/>
      <c r="O72" s="480"/>
      <c r="P72" s="480" t="s">
        <v>212</v>
      </c>
      <c r="Q72" s="480"/>
    </row>
    <row r="73" spans="1:38" s="181" customFormat="1" ht="30" customHeight="1">
      <c r="B73" s="486">
        <v>1</v>
      </c>
      <c r="C73" s="486"/>
      <c r="D73" s="487"/>
      <c r="E73" s="487"/>
      <c r="F73" s="487"/>
      <c r="G73" s="488"/>
      <c r="H73" s="488"/>
      <c r="I73" s="488"/>
      <c r="J73" s="488"/>
      <c r="K73" s="488"/>
      <c r="L73" s="488"/>
      <c r="M73" s="488"/>
      <c r="N73" s="488"/>
      <c r="O73" s="488"/>
      <c r="P73" s="488"/>
      <c r="Q73" s="488"/>
    </row>
    <row r="74" spans="1:38" s="181" customFormat="1" ht="30" customHeight="1">
      <c r="B74" s="486">
        <v>2</v>
      </c>
      <c r="C74" s="486"/>
      <c r="D74" s="487"/>
      <c r="E74" s="487"/>
      <c r="F74" s="487"/>
      <c r="G74" s="488"/>
      <c r="H74" s="488"/>
      <c r="I74" s="488"/>
      <c r="J74" s="488"/>
      <c r="K74" s="488"/>
      <c r="L74" s="488"/>
      <c r="M74" s="488"/>
      <c r="N74" s="488"/>
      <c r="O74" s="488"/>
      <c r="P74" s="488"/>
      <c r="Q74" s="488"/>
    </row>
    <row r="75" spans="1:38" s="181" customFormat="1" ht="30" customHeight="1">
      <c r="B75" s="486">
        <v>3</v>
      </c>
      <c r="C75" s="486"/>
      <c r="D75" s="487"/>
      <c r="E75" s="487"/>
      <c r="F75" s="487"/>
      <c r="G75" s="488"/>
      <c r="H75" s="488"/>
      <c r="I75" s="488"/>
      <c r="J75" s="488"/>
      <c r="K75" s="488"/>
      <c r="L75" s="488"/>
      <c r="M75" s="488"/>
      <c r="N75" s="488"/>
      <c r="O75" s="488"/>
      <c r="P75" s="488"/>
      <c r="Q75" s="488"/>
    </row>
    <row r="76" spans="1:38" s="181" customFormat="1" ht="30" customHeight="1">
      <c r="B76" s="486">
        <v>4</v>
      </c>
      <c r="C76" s="486"/>
      <c r="D76" s="487"/>
      <c r="E76" s="487"/>
      <c r="F76" s="487"/>
      <c r="G76" s="488"/>
      <c r="H76" s="488"/>
      <c r="I76" s="488"/>
      <c r="J76" s="488"/>
      <c r="K76" s="488"/>
      <c r="L76" s="488"/>
      <c r="M76" s="488"/>
      <c r="N76" s="488"/>
      <c r="O76" s="488"/>
      <c r="P76" s="488"/>
      <c r="Q76" s="488"/>
    </row>
    <row r="77" spans="1:38" s="181" customFormat="1" ht="12.75"/>
    <row r="78" spans="1:38">
      <c r="B78" s="157"/>
      <c r="C78" s="157"/>
      <c r="D78" s="157"/>
      <c r="E78" s="157"/>
      <c r="F78" s="157"/>
      <c r="G78" s="157"/>
      <c r="H78" s="157"/>
      <c r="I78" s="157"/>
      <c r="J78" s="157"/>
      <c r="K78" s="157"/>
      <c r="L78" s="157"/>
      <c r="M78" s="157"/>
      <c r="N78" s="157"/>
      <c r="O78" s="157"/>
    </row>
    <row r="79" spans="1:38">
      <c r="J79" s="157"/>
      <c r="K79" s="157"/>
      <c r="L79" s="157"/>
      <c r="M79" s="157"/>
      <c r="N79" s="157"/>
      <c r="O79" s="157"/>
    </row>
    <row r="88" spans="8:9">
      <c r="H88" s="157"/>
      <c r="I88" s="157"/>
    </row>
  </sheetData>
  <mergeCells count="174">
    <mergeCell ref="W13:Y13"/>
    <mergeCell ref="W14:Y14"/>
    <mergeCell ref="W15:Y15"/>
    <mergeCell ref="A4:G4"/>
    <mergeCell ref="V2:AC2"/>
    <mergeCell ref="V3:AC3"/>
    <mergeCell ref="V4:AC4"/>
    <mergeCell ref="V5:AC5"/>
    <mergeCell ref="V7:AC7"/>
    <mergeCell ref="V8:AC8"/>
    <mergeCell ref="V9:AC9"/>
    <mergeCell ref="V10:AC10"/>
    <mergeCell ref="W12:Y12"/>
    <mergeCell ref="S10:S62"/>
    <mergeCell ref="M12:N12"/>
    <mergeCell ref="O12:P12"/>
    <mergeCell ref="M13:N13"/>
    <mergeCell ref="O13:P13"/>
    <mergeCell ref="G14:I14"/>
    <mergeCell ref="M14:N14"/>
    <mergeCell ref="O14:P14"/>
    <mergeCell ref="G15:I15"/>
    <mergeCell ref="M15:N15"/>
    <mergeCell ref="O51:P51"/>
    <mergeCell ref="B75:C75"/>
    <mergeCell ref="D75:F75"/>
    <mergeCell ref="G75:L75"/>
    <mergeCell ref="M75:O75"/>
    <mergeCell ref="P75:Q75"/>
    <mergeCell ref="B76:C76"/>
    <mergeCell ref="D76:F76"/>
    <mergeCell ref="G76:L76"/>
    <mergeCell ref="M76:O76"/>
    <mergeCell ref="P76:Q76"/>
    <mergeCell ref="B73:C73"/>
    <mergeCell ref="D73:F73"/>
    <mergeCell ref="G73:L73"/>
    <mergeCell ref="M73:O73"/>
    <mergeCell ref="P73:Q73"/>
    <mergeCell ref="B74:C74"/>
    <mergeCell ref="D74:F74"/>
    <mergeCell ref="G74:L74"/>
    <mergeCell ref="M74:O74"/>
    <mergeCell ref="P74:Q74"/>
    <mergeCell ref="B71:Q71"/>
    <mergeCell ref="B72:C72"/>
    <mergeCell ref="D72:F72"/>
    <mergeCell ref="G72:L72"/>
    <mergeCell ref="M72:O72"/>
    <mergeCell ref="P72:Q72"/>
    <mergeCell ref="A67:B67"/>
    <mergeCell ref="C67:G67"/>
    <mergeCell ref="H67:J67"/>
    <mergeCell ref="K67:N67"/>
    <mergeCell ref="O67:S67"/>
    <mergeCell ref="A68:B68"/>
    <mergeCell ref="C68:G68"/>
    <mergeCell ref="H68:J68"/>
    <mergeCell ref="K68:N68"/>
    <mergeCell ref="O68:S68"/>
    <mergeCell ref="G61:I61"/>
    <mergeCell ref="M61:N61"/>
    <mergeCell ref="O53:P53"/>
    <mergeCell ref="O61:P61"/>
    <mergeCell ref="B65:C65"/>
    <mergeCell ref="M65:N65"/>
    <mergeCell ref="O65:P65"/>
    <mergeCell ref="B66:C66"/>
    <mergeCell ref="M66:N66"/>
    <mergeCell ref="O66:P66"/>
    <mergeCell ref="B63:C63"/>
    <mergeCell ref="M63:N63"/>
    <mergeCell ref="O63:P63"/>
    <mergeCell ref="B64:C64"/>
    <mergeCell ref="M64:N64"/>
    <mergeCell ref="O64:P64"/>
    <mergeCell ref="G44:I44"/>
    <mergeCell ref="M44:N44"/>
    <mergeCell ref="O44:P44"/>
    <mergeCell ref="A38:A44"/>
    <mergeCell ref="M62:N62"/>
    <mergeCell ref="O62:P62"/>
    <mergeCell ref="O54:P54"/>
    <mergeCell ref="A55:A62"/>
    <mergeCell ref="B55:C62"/>
    <mergeCell ref="D55:D62"/>
    <mergeCell ref="E55:E62"/>
    <mergeCell ref="F55:F62"/>
    <mergeCell ref="M59:N59"/>
    <mergeCell ref="O59:P59"/>
    <mergeCell ref="M60:N60"/>
    <mergeCell ref="O60:P60"/>
    <mergeCell ref="A46:A54"/>
    <mergeCell ref="B46:C54"/>
    <mergeCell ref="D46:D54"/>
    <mergeCell ref="E46:E54"/>
    <mergeCell ref="F46:F54"/>
    <mergeCell ref="M51:N51"/>
    <mergeCell ref="G54:I54"/>
    <mergeCell ref="M54:N54"/>
    <mergeCell ref="A23:A37"/>
    <mergeCell ref="B23:C37"/>
    <mergeCell ref="D23:D37"/>
    <mergeCell ref="E28:E34"/>
    <mergeCell ref="F28:F34"/>
    <mergeCell ref="E35:E37"/>
    <mergeCell ref="F35:F37"/>
    <mergeCell ref="M36:N36"/>
    <mergeCell ref="O36:P36"/>
    <mergeCell ref="M37:N37"/>
    <mergeCell ref="E23:E27"/>
    <mergeCell ref="O26:P26"/>
    <mergeCell ref="M27:N27"/>
    <mergeCell ref="O27:P27"/>
    <mergeCell ref="M52:N52"/>
    <mergeCell ref="O52:P52"/>
    <mergeCell ref="G53:I53"/>
    <mergeCell ref="M53:N53"/>
    <mergeCell ref="M45:N45"/>
    <mergeCell ref="O45:P45"/>
    <mergeCell ref="O37:P37"/>
    <mergeCell ref="G62:I62"/>
    <mergeCell ref="B8:C8"/>
    <mergeCell ref="B9:C9"/>
    <mergeCell ref="M9:N9"/>
    <mergeCell ref="O9:P9"/>
    <mergeCell ref="F23:F27"/>
    <mergeCell ref="M23:N23"/>
    <mergeCell ref="M26:N26"/>
    <mergeCell ref="B45:C45"/>
    <mergeCell ref="B38:C44"/>
    <mergeCell ref="D38:D44"/>
    <mergeCell ref="E38:E44"/>
    <mergeCell ref="F38:F44"/>
    <mergeCell ref="M42:N42"/>
    <mergeCell ref="O42:P42"/>
    <mergeCell ref="M43:N43"/>
    <mergeCell ref="O43:P43"/>
    <mergeCell ref="A10:A22"/>
    <mergeCell ref="B10:C22"/>
    <mergeCell ref="D10:D22"/>
    <mergeCell ref="E10:E15"/>
    <mergeCell ref="F10:F15"/>
    <mergeCell ref="O15:P15"/>
    <mergeCell ref="E16:E22"/>
    <mergeCell ref="F16:F22"/>
    <mergeCell ref="M21:N21"/>
    <mergeCell ref="O21:P21"/>
    <mergeCell ref="M22:N22"/>
    <mergeCell ref="O22:P22"/>
    <mergeCell ref="A7:G7"/>
    <mergeCell ref="H7:I7"/>
    <mergeCell ref="J7:L7"/>
    <mergeCell ref="M7:N7"/>
    <mergeCell ref="O7:P7"/>
    <mergeCell ref="A3:H3"/>
    <mergeCell ref="I3:P3"/>
    <mergeCell ref="Q3:S3"/>
    <mergeCell ref="I4:P4"/>
    <mergeCell ref="Q4:S4"/>
    <mergeCell ref="A5:H5"/>
    <mergeCell ref="I5:P5"/>
    <mergeCell ref="Q5:S5"/>
    <mergeCell ref="A1:B2"/>
    <mergeCell ref="C2:D2"/>
    <mergeCell ref="E2:H2"/>
    <mergeCell ref="I2:K2"/>
    <mergeCell ref="M2:P2"/>
    <mergeCell ref="Q2:S2"/>
    <mergeCell ref="A6:H6"/>
    <mergeCell ref="I6:P6"/>
    <mergeCell ref="Q6:S6"/>
    <mergeCell ref="C1:H1"/>
    <mergeCell ref="I1:S1"/>
  </mergeCells>
  <printOptions horizontalCentered="1" verticalCentered="1"/>
  <pageMargins left="0" right="0" top="0" bottom="0" header="0" footer="0"/>
  <pageSetup paperSize="9" scale="51" orientation="landscape" r:id="rId1"/>
  <rowBreaks count="3" manualBreakCount="3">
    <brk id="22" max="18" man="1"/>
    <brk id="44" max="18" man="1"/>
    <brk id="62" max="18" man="1"/>
  </rowBreaks>
  <colBreaks count="1" manualBreakCount="1">
    <brk id="19" max="68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V25" sqref="V25"/>
    </sheetView>
  </sheetViews>
  <sheetFormatPr defaultRowHeight="1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2"/>
  <sheetViews>
    <sheetView zoomScaleNormal="100" workbookViewId="0">
      <selection activeCell="W4" sqref="W4"/>
    </sheetView>
  </sheetViews>
  <sheetFormatPr defaultRowHeight="12.75"/>
  <cols>
    <col min="1" max="1" width="14" style="318" customWidth="1"/>
    <col min="2" max="2" width="19.28515625" style="318" customWidth="1"/>
    <col min="3" max="3" width="19.5703125" style="318" customWidth="1"/>
    <col min="4" max="4" width="3.28515625" style="318" customWidth="1"/>
    <col min="5" max="5" width="4.140625" style="318" customWidth="1"/>
    <col min="6" max="6" width="18.28515625" style="318" customWidth="1"/>
    <col min="7" max="7" width="4.85546875" style="356" customWidth="1"/>
    <col min="8" max="8" width="20.140625" style="318" customWidth="1"/>
    <col min="9" max="9" width="28.5703125" style="318" customWidth="1"/>
    <col min="10" max="10" width="5.140625" style="356" customWidth="1"/>
    <col min="11" max="11" width="7" style="356" customWidth="1"/>
    <col min="12" max="12" width="12.85546875" style="318" customWidth="1"/>
    <col min="13" max="13" width="12" style="318" customWidth="1"/>
    <col min="14" max="14" width="6" style="318" customWidth="1"/>
    <col min="15" max="15" width="3.5703125" style="318" customWidth="1"/>
    <col min="16" max="16" width="4.140625" style="318" customWidth="1"/>
    <col min="17" max="17" width="3.7109375" style="318" customWidth="1"/>
    <col min="18" max="18" width="8" style="318" customWidth="1"/>
    <col min="19" max="253" width="9.140625" style="318"/>
    <col min="254" max="254" width="14" style="318" customWidth="1"/>
    <col min="255" max="255" width="17.5703125" style="318" customWidth="1"/>
    <col min="256" max="256" width="14.42578125" style="318" customWidth="1"/>
    <col min="257" max="257" width="6.42578125" style="318" customWidth="1"/>
    <col min="258" max="258" width="6.5703125" style="318" customWidth="1"/>
    <col min="259" max="259" width="17.7109375" style="318" customWidth="1"/>
    <col min="260" max="260" width="10.5703125" style="318" customWidth="1"/>
    <col min="261" max="261" width="19.140625" style="318" customWidth="1"/>
    <col min="262" max="262" width="20.7109375" style="318" customWidth="1"/>
    <col min="263" max="509" width="9.140625" style="318"/>
    <col min="510" max="510" width="14" style="318" customWidth="1"/>
    <col min="511" max="511" width="17.5703125" style="318" customWidth="1"/>
    <col min="512" max="512" width="14.42578125" style="318" customWidth="1"/>
    <col min="513" max="513" width="6.42578125" style="318" customWidth="1"/>
    <col min="514" max="514" width="6.5703125" style="318" customWidth="1"/>
    <col min="515" max="515" width="17.7109375" style="318" customWidth="1"/>
    <col min="516" max="516" width="10.5703125" style="318" customWidth="1"/>
    <col min="517" max="517" width="19.140625" style="318" customWidth="1"/>
    <col min="518" max="518" width="20.7109375" style="318" customWidth="1"/>
    <col min="519" max="765" width="9.140625" style="318"/>
    <col min="766" max="766" width="14" style="318" customWidth="1"/>
    <col min="767" max="767" width="17.5703125" style="318" customWidth="1"/>
    <col min="768" max="768" width="14.42578125" style="318" customWidth="1"/>
    <col min="769" max="769" width="6.42578125" style="318" customWidth="1"/>
    <col min="770" max="770" width="6.5703125" style="318" customWidth="1"/>
    <col min="771" max="771" width="17.7109375" style="318" customWidth="1"/>
    <col min="772" max="772" width="10.5703125" style="318" customWidth="1"/>
    <col min="773" max="773" width="19.140625" style="318" customWidth="1"/>
    <col min="774" max="774" width="20.7109375" style="318" customWidth="1"/>
    <col min="775" max="1021" width="9.140625" style="318"/>
    <col min="1022" max="1022" width="14" style="318" customWidth="1"/>
    <col min="1023" max="1023" width="17.5703125" style="318" customWidth="1"/>
    <col min="1024" max="1024" width="14.42578125" style="318" customWidth="1"/>
    <col min="1025" max="1025" width="6.42578125" style="318" customWidth="1"/>
    <col min="1026" max="1026" width="6.5703125" style="318" customWidth="1"/>
    <col min="1027" max="1027" width="17.7109375" style="318" customWidth="1"/>
    <col min="1028" max="1028" width="10.5703125" style="318" customWidth="1"/>
    <col min="1029" max="1029" width="19.140625" style="318" customWidth="1"/>
    <col min="1030" max="1030" width="20.7109375" style="318" customWidth="1"/>
    <col min="1031" max="1277" width="9.140625" style="318"/>
    <col min="1278" max="1278" width="14" style="318" customWidth="1"/>
    <col min="1279" max="1279" width="17.5703125" style="318" customWidth="1"/>
    <col min="1280" max="1280" width="14.42578125" style="318" customWidth="1"/>
    <col min="1281" max="1281" width="6.42578125" style="318" customWidth="1"/>
    <col min="1282" max="1282" width="6.5703125" style="318" customWidth="1"/>
    <col min="1283" max="1283" width="17.7109375" style="318" customWidth="1"/>
    <col min="1284" max="1284" width="10.5703125" style="318" customWidth="1"/>
    <col min="1285" max="1285" width="19.140625" style="318" customWidth="1"/>
    <col min="1286" max="1286" width="20.7109375" style="318" customWidth="1"/>
    <col min="1287" max="1533" width="9.140625" style="318"/>
    <col min="1534" max="1534" width="14" style="318" customWidth="1"/>
    <col min="1535" max="1535" width="17.5703125" style="318" customWidth="1"/>
    <col min="1536" max="1536" width="14.42578125" style="318" customWidth="1"/>
    <col min="1537" max="1537" width="6.42578125" style="318" customWidth="1"/>
    <col min="1538" max="1538" width="6.5703125" style="318" customWidth="1"/>
    <col min="1539" max="1539" width="17.7109375" style="318" customWidth="1"/>
    <col min="1540" max="1540" width="10.5703125" style="318" customWidth="1"/>
    <col min="1541" max="1541" width="19.140625" style="318" customWidth="1"/>
    <col min="1542" max="1542" width="20.7109375" style="318" customWidth="1"/>
    <col min="1543" max="1789" width="9.140625" style="318"/>
    <col min="1790" max="1790" width="14" style="318" customWidth="1"/>
    <col min="1791" max="1791" width="17.5703125" style="318" customWidth="1"/>
    <col min="1792" max="1792" width="14.42578125" style="318" customWidth="1"/>
    <col min="1793" max="1793" width="6.42578125" style="318" customWidth="1"/>
    <col min="1794" max="1794" width="6.5703125" style="318" customWidth="1"/>
    <col min="1795" max="1795" width="17.7109375" style="318" customWidth="1"/>
    <col min="1796" max="1796" width="10.5703125" style="318" customWidth="1"/>
    <col min="1797" max="1797" width="19.140625" style="318" customWidth="1"/>
    <col min="1798" max="1798" width="20.7109375" style="318" customWidth="1"/>
    <col min="1799" max="2045" width="9.140625" style="318"/>
    <col min="2046" max="2046" width="14" style="318" customWidth="1"/>
    <col min="2047" max="2047" width="17.5703125" style="318" customWidth="1"/>
    <col min="2048" max="2048" width="14.42578125" style="318" customWidth="1"/>
    <col min="2049" max="2049" width="6.42578125" style="318" customWidth="1"/>
    <col min="2050" max="2050" width="6.5703125" style="318" customWidth="1"/>
    <col min="2051" max="2051" width="17.7109375" style="318" customWidth="1"/>
    <col min="2052" max="2052" width="10.5703125" style="318" customWidth="1"/>
    <col min="2053" max="2053" width="19.140625" style="318" customWidth="1"/>
    <col min="2054" max="2054" width="20.7109375" style="318" customWidth="1"/>
    <col min="2055" max="2301" width="9.140625" style="318"/>
    <col min="2302" max="2302" width="14" style="318" customWidth="1"/>
    <col min="2303" max="2303" width="17.5703125" style="318" customWidth="1"/>
    <col min="2304" max="2304" width="14.42578125" style="318" customWidth="1"/>
    <col min="2305" max="2305" width="6.42578125" style="318" customWidth="1"/>
    <col min="2306" max="2306" width="6.5703125" style="318" customWidth="1"/>
    <col min="2307" max="2307" width="17.7109375" style="318" customWidth="1"/>
    <col min="2308" max="2308" width="10.5703125" style="318" customWidth="1"/>
    <col min="2309" max="2309" width="19.140625" style="318" customWidth="1"/>
    <col min="2310" max="2310" width="20.7109375" style="318" customWidth="1"/>
    <col min="2311" max="2557" width="9.140625" style="318"/>
    <col min="2558" max="2558" width="14" style="318" customWidth="1"/>
    <col min="2559" max="2559" width="17.5703125" style="318" customWidth="1"/>
    <col min="2560" max="2560" width="14.42578125" style="318" customWidth="1"/>
    <col min="2561" max="2561" width="6.42578125" style="318" customWidth="1"/>
    <col min="2562" max="2562" width="6.5703125" style="318" customWidth="1"/>
    <col min="2563" max="2563" width="17.7109375" style="318" customWidth="1"/>
    <col min="2564" max="2564" width="10.5703125" style="318" customWidth="1"/>
    <col min="2565" max="2565" width="19.140625" style="318" customWidth="1"/>
    <col min="2566" max="2566" width="20.7109375" style="318" customWidth="1"/>
    <col min="2567" max="2813" width="9.140625" style="318"/>
    <col min="2814" max="2814" width="14" style="318" customWidth="1"/>
    <col min="2815" max="2815" width="17.5703125" style="318" customWidth="1"/>
    <col min="2816" max="2816" width="14.42578125" style="318" customWidth="1"/>
    <col min="2817" max="2817" width="6.42578125" style="318" customWidth="1"/>
    <col min="2818" max="2818" width="6.5703125" style="318" customWidth="1"/>
    <col min="2819" max="2819" width="17.7109375" style="318" customWidth="1"/>
    <col min="2820" max="2820" width="10.5703125" style="318" customWidth="1"/>
    <col min="2821" max="2821" width="19.140625" style="318" customWidth="1"/>
    <col min="2822" max="2822" width="20.7109375" style="318" customWidth="1"/>
    <col min="2823" max="3069" width="9.140625" style="318"/>
    <col min="3070" max="3070" width="14" style="318" customWidth="1"/>
    <col min="3071" max="3071" width="17.5703125" style="318" customWidth="1"/>
    <col min="3072" max="3072" width="14.42578125" style="318" customWidth="1"/>
    <col min="3073" max="3073" width="6.42578125" style="318" customWidth="1"/>
    <col min="3074" max="3074" width="6.5703125" style="318" customWidth="1"/>
    <col min="3075" max="3075" width="17.7109375" style="318" customWidth="1"/>
    <col min="3076" max="3076" width="10.5703125" style="318" customWidth="1"/>
    <col min="3077" max="3077" width="19.140625" style="318" customWidth="1"/>
    <col min="3078" max="3078" width="20.7109375" style="318" customWidth="1"/>
    <col min="3079" max="3325" width="9.140625" style="318"/>
    <col min="3326" max="3326" width="14" style="318" customWidth="1"/>
    <col min="3327" max="3327" width="17.5703125" style="318" customWidth="1"/>
    <col min="3328" max="3328" width="14.42578125" style="318" customWidth="1"/>
    <col min="3329" max="3329" width="6.42578125" style="318" customWidth="1"/>
    <col min="3330" max="3330" width="6.5703125" style="318" customWidth="1"/>
    <col min="3331" max="3331" width="17.7109375" style="318" customWidth="1"/>
    <col min="3332" max="3332" width="10.5703125" style="318" customWidth="1"/>
    <col min="3333" max="3333" width="19.140625" style="318" customWidth="1"/>
    <col min="3334" max="3334" width="20.7109375" style="318" customWidth="1"/>
    <col min="3335" max="3581" width="9.140625" style="318"/>
    <col min="3582" max="3582" width="14" style="318" customWidth="1"/>
    <col min="3583" max="3583" width="17.5703125" style="318" customWidth="1"/>
    <col min="3584" max="3584" width="14.42578125" style="318" customWidth="1"/>
    <col min="3585" max="3585" width="6.42578125" style="318" customWidth="1"/>
    <col min="3586" max="3586" width="6.5703125" style="318" customWidth="1"/>
    <col min="3587" max="3587" width="17.7109375" style="318" customWidth="1"/>
    <col min="3588" max="3588" width="10.5703125" style="318" customWidth="1"/>
    <col min="3589" max="3589" width="19.140625" style="318" customWidth="1"/>
    <col min="3590" max="3590" width="20.7109375" style="318" customWidth="1"/>
    <col min="3591" max="3837" width="9.140625" style="318"/>
    <col min="3838" max="3838" width="14" style="318" customWidth="1"/>
    <col min="3839" max="3839" width="17.5703125" style="318" customWidth="1"/>
    <col min="3840" max="3840" width="14.42578125" style="318" customWidth="1"/>
    <col min="3841" max="3841" width="6.42578125" style="318" customWidth="1"/>
    <col min="3842" max="3842" width="6.5703125" style="318" customWidth="1"/>
    <col min="3843" max="3843" width="17.7109375" style="318" customWidth="1"/>
    <col min="3844" max="3844" width="10.5703125" style="318" customWidth="1"/>
    <col min="3845" max="3845" width="19.140625" style="318" customWidth="1"/>
    <col min="3846" max="3846" width="20.7109375" style="318" customWidth="1"/>
    <col min="3847" max="4093" width="9.140625" style="318"/>
    <col min="4094" max="4094" width="14" style="318" customWidth="1"/>
    <col min="4095" max="4095" width="17.5703125" style="318" customWidth="1"/>
    <col min="4096" max="4096" width="14.42578125" style="318" customWidth="1"/>
    <col min="4097" max="4097" width="6.42578125" style="318" customWidth="1"/>
    <col min="4098" max="4098" width="6.5703125" style="318" customWidth="1"/>
    <col min="4099" max="4099" width="17.7109375" style="318" customWidth="1"/>
    <col min="4100" max="4100" width="10.5703125" style="318" customWidth="1"/>
    <col min="4101" max="4101" width="19.140625" style="318" customWidth="1"/>
    <col min="4102" max="4102" width="20.7109375" style="318" customWidth="1"/>
    <col min="4103" max="4349" width="9.140625" style="318"/>
    <col min="4350" max="4350" width="14" style="318" customWidth="1"/>
    <col min="4351" max="4351" width="17.5703125" style="318" customWidth="1"/>
    <col min="4352" max="4352" width="14.42578125" style="318" customWidth="1"/>
    <col min="4353" max="4353" width="6.42578125" style="318" customWidth="1"/>
    <col min="4354" max="4354" width="6.5703125" style="318" customWidth="1"/>
    <col min="4355" max="4355" width="17.7109375" style="318" customWidth="1"/>
    <col min="4356" max="4356" width="10.5703125" style="318" customWidth="1"/>
    <col min="4357" max="4357" width="19.140625" style="318" customWidth="1"/>
    <col min="4358" max="4358" width="20.7109375" style="318" customWidth="1"/>
    <col min="4359" max="4605" width="9.140625" style="318"/>
    <col min="4606" max="4606" width="14" style="318" customWidth="1"/>
    <col min="4607" max="4607" width="17.5703125" style="318" customWidth="1"/>
    <col min="4608" max="4608" width="14.42578125" style="318" customWidth="1"/>
    <col min="4609" max="4609" width="6.42578125" style="318" customWidth="1"/>
    <col min="4610" max="4610" width="6.5703125" style="318" customWidth="1"/>
    <col min="4611" max="4611" width="17.7109375" style="318" customWidth="1"/>
    <col min="4612" max="4612" width="10.5703125" style="318" customWidth="1"/>
    <col min="4613" max="4613" width="19.140625" style="318" customWidth="1"/>
    <col min="4614" max="4614" width="20.7109375" style="318" customWidth="1"/>
    <col min="4615" max="4861" width="9.140625" style="318"/>
    <col min="4862" max="4862" width="14" style="318" customWidth="1"/>
    <col min="4863" max="4863" width="17.5703125" style="318" customWidth="1"/>
    <col min="4864" max="4864" width="14.42578125" style="318" customWidth="1"/>
    <col min="4865" max="4865" width="6.42578125" style="318" customWidth="1"/>
    <col min="4866" max="4866" width="6.5703125" style="318" customWidth="1"/>
    <col min="4867" max="4867" width="17.7109375" style="318" customWidth="1"/>
    <col min="4868" max="4868" width="10.5703125" style="318" customWidth="1"/>
    <col min="4869" max="4869" width="19.140625" style="318" customWidth="1"/>
    <col min="4870" max="4870" width="20.7109375" style="318" customWidth="1"/>
    <col min="4871" max="5117" width="9.140625" style="318"/>
    <col min="5118" max="5118" width="14" style="318" customWidth="1"/>
    <col min="5119" max="5119" width="17.5703125" style="318" customWidth="1"/>
    <col min="5120" max="5120" width="14.42578125" style="318" customWidth="1"/>
    <col min="5121" max="5121" width="6.42578125" style="318" customWidth="1"/>
    <col min="5122" max="5122" width="6.5703125" style="318" customWidth="1"/>
    <col min="5123" max="5123" width="17.7109375" style="318" customWidth="1"/>
    <col min="5124" max="5124" width="10.5703125" style="318" customWidth="1"/>
    <col min="5125" max="5125" width="19.140625" style="318" customWidth="1"/>
    <col min="5126" max="5126" width="20.7109375" style="318" customWidth="1"/>
    <col min="5127" max="5373" width="9.140625" style="318"/>
    <col min="5374" max="5374" width="14" style="318" customWidth="1"/>
    <col min="5375" max="5375" width="17.5703125" style="318" customWidth="1"/>
    <col min="5376" max="5376" width="14.42578125" style="318" customWidth="1"/>
    <col min="5377" max="5377" width="6.42578125" style="318" customWidth="1"/>
    <col min="5378" max="5378" width="6.5703125" style="318" customWidth="1"/>
    <col min="5379" max="5379" width="17.7109375" style="318" customWidth="1"/>
    <col min="5380" max="5380" width="10.5703125" style="318" customWidth="1"/>
    <col min="5381" max="5381" width="19.140625" style="318" customWidth="1"/>
    <col min="5382" max="5382" width="20.7109375" style="318" customWidth="1"/>
    <col min="5383" max="5629" width="9.140625" style="318"/>
    <col min="5630" max="5630" width="14" style="318" customWidth="1"/>
    <col min="5631" max="5631" width="17.5703125" style="318" customWidth="1"/>
    <col min="5632" max="5632" width="14.42578125" style="318" customWidth="1"/>
    <col min="5633" max="5633" width="6.42578125" style="318" customWidth="1"/>
    <col min="5634" max="5634" width="6.5703125" style="318" customWidth="1"/>
    <col min="5635" max="5635" width="17.7109375" style="318" customWidth="1"/>
    <col min="5636" max="5636" width="10.5703125" style="318" customWidth="1"/>
    <col min="5637" max="5637" width="19.140625" style="318" customWidth="1"/>
    <col min="5638" max="5638" width="20.7109375" style="318" customWidth="1"/>
    <col min="5639" max="5885" width="9.140625" style="318"/>
    <col min="5886" max="5886" width="14" style="318" customWidth="1"/>
    <col min="5887" max="5887" width="17.5703125" style="318" customWidth="1"/>
    <col min="5888" max="5888" width="14.42578125" style="318" customWidth="1"/>
    <col min="5889" max="5889" width="6.42578125" style="318" customWidth="1"/>
    <col min="5890" max="5890" width="6.5703125" style="318" customWidth="1"/>
    <col min="5891" max="5891" width="17.7109375" style="318" customWidth="1"/>
    <col min="5892" max="5892" width="10.5703125" style="318" customWidth="1"/>
    <col min="5893" max="5893" width="19.140625" style="318" customWidth="1"/>
    <col min="5894" max="5894" width="20.7109375" style="318" customWidth="1"/>
    <col min="5895" max="6141" width="9.140625" style="318"/>
    <col min="6142" max="6142" width="14" style="318" customWidth="1"/>
    <col min="6143" max="6143" width="17.5703125" style="318" customWidth="1"/>
    <col min="6144" max="6144" width="14.42578125" style="318" customWidth="1"/>
    <col min="6145" max="6145" width="6.42578125" style="318" customWidth="1"/>
    <col min="6146" max="6146" width="6.5703125" style="318" customWidth="1"/>
    <col min="6147" max="6147" width="17.7109375" style="318" customWidth="1"/>
    <col min="6148" max="6148" width="10.5703125" style="318" customWidth="1"/>
    <col min="6149" max="6149" width="19.140625" style="318" customWidth="1"/>
    <col min="6150" max="6150" width="20.7109375" style="318" customWidth="1"/>
    <col min="6151" max="6397" width="9.140625" style="318"/>
    <col min="6398" max="6398" width="14" style="318" customWidth="1"/>
    <col min="6399" max="6399" width="17.5703125" style="318" customWidth="1"/>
    <col min="6400" max="6400" width="14.42578125" style="318" customWidth="1"/>
    <col min="6401" max="6401" width="6.42578125" style="318" customWidth="1"/>
    <col min="6402" max="6402" width="6.5703125" style="318" customWidth="1"/>
    <col min="6403" max="6403" width="17.7109375" style="318" customWidth="1"/>
    <col min="6404" max="6404" width="10.5703125" style="318" customWidth="1"/>
    <col min="6405" max="6405" width="19.140625" style="318" customWidth="1"/>
    <col min="6406" max="6406" width="20.7109375" style="318" customWidth="1"/>
    <col min="6407" max="6653" width="9.140625" style="318"/>
    <col min="6654" max="6654" width="14" style="318" customWidth="1"/>
    <col min="6655" max="6655" width="17.5703125" style="318" customWidth="1"/>
    <col min="6656" max="6656" width="14.42578125" style="318" customWidth="1"/>
    <col min="6657" max="6657" width="6.42578125" style="318" customWidth="1"/>
    <col min="6658" max="6658" width="6.5703125" style="318" customWidth="1"/>
    <col min="6659" max="6659" width="17.7109375" style="318" customWidth="1"/>
    <col min="6660" max="6660" width="10.5703125" style="318" customWidth="1"/>
    <col min="6661" max="6661" width="19.140625" style="318" customWidth="1"/>
    <col min="6662" max="6662" width="20.7109375" style="318" customWidth="1"/>
    <col min="6663" max="6909" width="9.140625" style="318"/>
    <col min="6910" max="6910" width="14" style="318" customWidth="1"/>
    <col min="6911" max="6911" width="17.5703125" style="318" customWidth="1"/>
    <col min="6912" max="6912" width="14.42578125" style="318" customWidth="1"/>
    <col min="6913" max="6913" width="6.42578125" style="318" customWidth="1"/>
    <col min="6914" max="6914" width="6.5703125" style="318" customWidth="1"/>
    <col min="6915" max="6915" width="17.7109375" style="318" customWidth="1"/>
    <col min="6916" max="6916" width="10.5703125" style="318" customWidth="1"/>
    <col min="6917" max="6917" width="19.140625" style="318" customWidth="1"/>
    <col min="6918" max="6918" width="20.7109375" style="318" customWidth="1"/>
    <col min="6919" max="7165" width="9.140625" style="318"/>
    <col min="7166" max="7166" width="14" style="318" customWidth="1"/>
    <col min="7167" max="7167" width="17.5703125" style="318" customWidth="1"/>
    <col min="7168" max="7168" width="14.42578125" style="318" customWidth="1"/>
    <col min="7169" max="7169" width="6.42578125" style="318" customWidth="1"/>
    <col min="7170" max="7170" width="6.5703125" style="318" customWidth="1"/>
    <col min="7171" max="7171" width="17.7109375" style="318" customWidth="1"/>
    <col min="7172" max="7172" width="10.5703125" style="318" customWidth="1"/>
    <col min="7173" max="7173" width="19.140625" style="318" customWidth="1"/>
    <col min="7174" max="7174" width="20.7109375" style="318" customWidth="1"/>
    <col min="7175" max="7421" width="9.140625" style="318"/>
    <col min="7422" max="7422" width="14" style="318" customWidth="1"/>
    <col min="7423" max="7423" width="17.5703125" style="318" customWidth="1"/>
    <col min="7424" max="7424" width="14.42578125" style="318" customWidth="1"/>
    <col min="7425" max="7425" width="6.42578125" style="318" customWidth="1"/>
    <col min="7426" max="7426" width="6.5703125" style="318" customWidth="1"/>
    <col min="7427" max="7427" width="17.7109375" style="318" customWidth="1"/>
    <col min="7428" max="7428" width="10.5703125" style="318" customWidth="1"/>
    <col min="7429" max="7429" width="19.140625" style="318" customWidth="1"/>
    <col min="7430" max="7430" width="20.7109375" style="318" customWidth="1"/>
    <col min="7431" max="7677" width="9.140625" style="318"/>
    <col min="7678" max="7678" width="14" style="318" customWidth="1"/>
    <col min="7679" max="7679" width="17.5703125" style="318" customWidth="1"/>
    <col min="7680" max="7680" width="14.42578125" style="318" customWidth="1"/>
    <col min="7681" max="7681" width="6.42578125" style="318" customWidth="1"/>
    <col min="7682" max="7682" width="6.5703125" style="318" customWidth="1"/>
    <col min="7683" max="7683" width="17.7109375" style="318" customWidth="1"/>
    <col min="7684" max="7684" width="10.5703125" style="318" customWidth="1"/>
    <col min="7685" max="7685" width="19.140625" style="318" customWidth="1"/>
    <col min="7686" max="7686" width="20.7109375" style="318" customWidth="1"/>
    <col min="7687" max="7933" width="9.140625" style="318"/>
    <col min="7934" max="7934" width="14" style="318" customWidth="1"/>
    <col min="7935" max="7935" width="17.5703125" style="318" customWidth="1"/>
    <col min="7936" max="7936" width="14.42578125" style="318" customWidth="1"/>
    <col min="7937" max="7937" width="6.42578125" style="318" customWidth="1"/>
    <col min="7938" max="7938" width="6.5703125" style="318" customWidth="1"/>
    <col min="7939" max="7939" width="17.7109375" style="318" customWidth="1"/>
    <col min="7940" max="7940" width="10.5703125" style="318" customWidth="1"/>
    <col min="7941" max="7941" width="19.140625" style="318" customWidth="1"/>
    <col min="7942" max="7942" width="20.7109375" style="318" customWidth="1"/>
    <col min="7943" max="8189" width="9.140625" style="318"/>
    <col min="8190" max="8190" width="14" style="318" customWidth="1"/>
    <col min="8191" max="8191" width="17.5703125" style="318" customWidth="1"/>
    <col min="8192" max="8192" width="14.42578125" style="318" customWidth="1"/>
    <col min="8193" max="8193" width="6.42578125" style="318" customWidth="1"/>
    <col min="8194" max="8194" width="6.5703125" style="318" customWidth="1"/>
    <col min="8195" max="8195" width="17.7109375" style="318" customWidth="1"/>
    <col min="8196" max="8196" width="10.5703125" style="318" customWidth="1"/>
    <col min="8197" max="8197" width="19.140625" style="318" customWidth="1"/>
    <col min="8198" max="8198" width="20.7109375" style="318" customWidth="1"/>
    <col min="8199" max="8445" width="9.140625" style="318"/>
    <col min="8446" max="8446" width="14" style="318" customWidth="1"/>
    <col min="8447" max="8447" width="17.5703125" style="318" customWidth="1"/>
    <col min="8448" max="8448" width="14.42578125" style="318" customWidth="1"/>
    <col min="8449" max="8449" width="6.42578125" style="318" customWidth="1"/>
    <col min="8450" max="8450" width="6.5703125" style="318" customWidth="1"/>
    <col min="8451" max="8451" width="17.7109375" style="318" customWidth="1"/>
    <col min="8452" max="8452" width="10.5703125" style="318" customWidth="1"/>
    <col min="8453" max="8453" width="19.140625" style="318" customWidth="1"/>
    <col min="8454" max="8454" width="20.7109375" style="318" customWidth="1"/>
    <col min="8455" max="8701" width="9.140625" style="318"/>
    <col min="8702" max="8702" width="14" style="318" customWidth="1"/>
    <col min="8703" max="8703" width="17.5703125" style="318" customWidth="1"/>
    <col min="8704" max="8704" width="14.42578125" style="318" customWidth="1"/>
    <col min="8705" max="8705" width="6.42578125" style="318" customWidth="1"/>
    <col min="8706" max="8706" width="6.5703125" style="318" customWidth="1"/>
    <col min="8707" max="8707" width="17.7109375" style="318" customWidth="1"/>
    <col min="8708" max="8708" width="10.5703125" style="318" customWidth="1"/>
    <col min="8709" max="8709" width="19.140625" style="318" customWidth="1"/>
    <col min="8710" max="8710" width="20.7109375" style="318" customWidth="1"/>
    <col min="8711" max="8957" width="9.140625" style="318"/>
    <col min="8958" max="8958" width="14" style="318" customWidth="1"/>
    <col min="8959" max="8959" width="17.5703125" style="318" customWidth="1"/>
    <col min="8960" max="8960" width="14.42578125" style="318" customWidth="1"/>
    <col min="8961" max="8961" width="6.42578125" style="318" customWidth="1"/>
    <col min="8962" max="8962" width="6.5703125" style="318" customWidth="1"/>
    <col min="8963" max="8963" width="17.7109375" style="318" customWidth="1"/>
    <col min="8964" max="8964" width="10.5703125" style="318" customWidth="1"/>
    <col min="8965" max="8965" width="19.140625" style="318" customWidth="1"/>
    <col min="8966" max="8966" width="20.7109375" style="318" customWidth="1"/>
    <col min="8967" max="9213" width="9.140625" style="318"/>
    <col min="9214" max="9214" width="14" style="318" customWidth="1"/>
    <col min="9215" max="9215" width="17.5703125" style="318" customWidth="1"/>
    <col min="9216" max="9216" width="14.42578125" style="318" customWidth="1"/>
    <col min="9217" max="9217" width="6.42578125" style="318" customWidth="1"/>
    <col min="9218" max="9218" width="6.5703125" style="318" customWidth="1"/>
    <col min="9219" max="9219" width="17.7109375" style="318" customWidth="1"/>
    <col min="9220" max="9220" width="10.5703125" style="318" customWidth="1"/>
    <col min="9221" max="9221" width="19.140625" style="318" customWidth="1"/>
    <col min="9222" max="9222" width="20.7109375" style="318" customWidth="1"/>
    <col min="9223" max="9469" width="9.140625" style="318"/>
    <col min="9470" max="9470" width="14" style="318" customWidth="1"/>
    <col min="9471" max="9471" width="17.5703125" style="318" customWidth="1"/>
    <col min="9472" max="9472" width="14.42578125" style="318" customWidth="1"/>
    <col min="9473" max="9473" width="6.42578125" style="318" customWidth="1"/>
    <col min="9474" max="9474" width="6.5703125" style="318" customWidth="1"/>
    <col min="9475" max="9475" width="17.7109375" style="318" customWidth="1"/>
    <col min="9476" max="9476" width="10.5703125" style="318" customWidth="1"/>
    <col min="9477" max="9477" width="19.140625" style="318" customWidth="1"/>
    <col min="9478" max="9478" width="20.7109375" style="318" customWidth="1"/>
    <col min="9479" max="9725" width="9.140625" style="318"/>
    <col min="9726" max="9726" width="14" style="318" customWidth="1"/>
    <col min="9727" max="9727" width="17.5703125" style="318" customWidth="1"/>
    <col min="9728" max="9728" width="14.42578125" style="318" customWidth="1"/>
    <col min="9729" max="9729" width="6.42578125" style="318" customWidth="1"/>
    <col min="9730" max="9730" width="6.5703125" style="318" customWidth="1"/>
    <col min="9731" max="9731" width="17.7109375" style="318" customWidth="1"/>
    <col min="9732" max="9732" width="10.5703125" style="318" customWidth="1"/>
    <col min="9733" max="9733" width="19.140625" style="318" customWidth="1"/>
    <col min="9734" max="9734" width="20.7109375" style="318" customWidth="1"/>
    <col min="9735" max="9981" width="9.140625" style="318"/>
    <col min="9982" max="9982" width="14" style="318" customWidth="1"/>
    <col min="9983" max="9983" width="17.5703125" style="318" customWidth="1"/>
    <col min="9984" max="9984" width="14.42578125" style="318" customWidth="1"/>
    <col min="9985" max="9985" width="6.42578125" style="318" customWidth="1"/>
    <col min="9986" max="9986" width="6.5703125" style="318" customWidth="1"/>
    <col min="9987" max="9987" width="17.7109375" style="318" customWidth="1"/>
    <col min="9988" max="9988" width="10.5703125" style="318" customWidth="1"/>
    <col min="9989" max="9989" width="19.140625" style="318" customWidth="1"/>
    <col min="9990" max="9990" width="20.7109375" style="318" customWidth="1"/>
    <col min="9991" max="10237" width="9.140625" style="318"/>
    <col min="10238" max="10238" width="14" style="318" customWidth="1"/>
    <col min="10239" max="10239" width="17.5703125" style="318" customWidth="1"/>
    <col min="10240" max="10240" width="14.42578125" style="318" customWidth="1"/>
    <col min="10241" max="10241" width="6.42578125" style="318" customWidth="1"/>
    <col min="10242" max="10242" width="6.5703125" style="318" customWidth="1"/>
    <col min="10243" max="10243" width="17.7109375" style="318" customWidth="1"/>
    <col min="10244" max="10244" width="10.5703125" style="318" customWidth="1"/>
    <col min="10245" max="10245" width="19.140625" style="318" customWidth="1"/>
    <col min="10246" max="10246" width="20.7109375" style="318" customWidth="1"/>
    <col min="10247" max="10493" width="9.140625" style="318"/>
    <col min="10494" max="10494" width="14" style="318" customWidth="1"/>
    <col min="10495" max="10495" width="17.5703125" style="318" customWidth="1"/>
    <col min="10496" max="10496" width="14.42578125" style="318" customWidth="1"/>
    <col min="10497" max="10497" width="6.42578125" style="318" customWidth="1"/>
    <col min="10498" max="10498" width="6.5703125" style="318" customWidth="1"/>
    <col min="10499" max="10499" width="17.7109375" style="318" customWidth="1"/>
    <col min="10500" max="10500" width="10.5703125" style="318" customWidth="1"/>
    <col min="10501" max="10501" width="19.140625" style="318" customWidth="1"/>
    <col min="10502" max="10502" width="20.7109375" style="318" customWidth="1"/>
    <col min="10503" max="10749" width="9.140625" style="318"/>
    <col min="10750" max="10750" width="14" style="318" customWidth="1"/>
    <col min="10751" max="10751" width="17.5703125" style="318" customWidth="1"/>
    <col min="10752" max="10752" width="14.42578125" style="318" customWidth="1"/>
    <col min="10753" max="10753" width="6.42578125" style="318" customWidth="1"/>
    <col min="10754" max="10754" width="6.5703125" style="318" customWidth="1"/>
    <col min="10755" max="10755" width="17.7109375" style="318" customWidth="1"/>
    <col min="10756" max="10756" width="10.5703125" style="318" customWidth="1"/>
    <col min="10757" max="10757" width="19.140625" style="318" customWidth="1"/>
    <col min="10758" max="10758" width="20.7109375" style="318" customWidth="1"/>
    <col min="10759" max="11005" width="9.140625" style="318"/>
    <col min="11006" max="11006" width="14" style="318" customWidth="1"/>
    <col min="11007" max="11007" width="17.5703125" style="318" customWidth="1"/>
    <col min="11008" max="11008" width="14.42578125" style="318" customWidth="1"/>
    <col min="11009" max="11009" width="6.42578125" style="318" customWidth="1"/>
    <col min="11010" max="11010" width="6.5703125" style="318" customWidth="1"/>
    <col min="11011" max="11011" width="17.7109375" style="318" customWidth="1"/>
    <col min="11012" max="11012" width="10.5703125" style="318" customWidth="1"/>
    <col min="11013" max="11013" width="19.140625" style="318" customWidth="1"/>
    <col min="11014" max="11014" width="20.7109375" style="318" customWidth="1"/>
    <col min="11015" max="11261" width="9.140625" style="318"/>
    <col min="11262" max="11262" width="14" style="318" customWidth="1"/>
    <col min="11263" max="11263" width="17.5703125" style="318" customWidth="1"/>
    <col min="11264" max="11264" width="14.42578125" style="318" customWidth="1"/>
    <col min="11265" max="11265" width="6.42578125" style="318" customWidth="1"/>
    <col min="11266" max="11266" width="6.5703125" style="318" customWidth="1"/>
    <col min="11267" max="11267" width="17.7109375" style="318" customWidth="1"/>
    <col min="11268" max="11268" width="10.5703125" style="318" customWidth="1"/>
    <col min="11269" max="11269" width="19.140625" style="318" customWidth="1"/>
    <col min="11270" max="11270" width="20.7109375" style="318" customWidth="1"/>
    <col min="11271" max="11517" width="9.140625" style="318"/>
    <col min="11518" max="11518" width="14" style="318" customWidth="1"/>
    <col min="11519" max="11519" width="17.5703125" style="318" customWidth="1"/>
    <col min="11520" max="11520" width="14.42578125" style="318" customWidth="1"/>
    <col min="11521" max="11521" width="6.42578125" style="318" customWidth="1"/>
    <col min="11522" max="11522" width="6.5703125" style="318" customWidth="1"/>
    <col min="11523" max="11523" width="17.7109375" style="318" customWidth="1"/>
    <col min="11524" max="11524" width="10.5703125" style="318" customWidth="1"/>
    <col min="11525" max="11525" width="19.140625" style="318" customWidth="1"/>
    <col min="11526" max="11526" width="20.7109375" style="318" customWidth="1"/>
    <col min="11527" max="11773" width="9.140625" style="318"/>
    <col min="11774" max="11774" width="14" style="318" customWidth="1"/>
    <col min="11775" max="11775" width="17.5703125" style="318" customWidth="1"/>
    <col min="11776" max="11776" width="14.42578125" style="318" customWidth="1"/>
    <col min="11777" max="11777" width="6.42578125" style="318" customWidth="1"/>
    <col min="11778" max="11778" width="6.5703125" style="318" customWidth="1"/>
    <col min="11779" max="11779" width="17.7109375" style="318" customWidth="1"/>
    <col min="11780" max="11780" width="10.5703125" style="318" customWidth="1"/>
    <col min="11781" max="11781" width="19.140625" style="318" customWidth="1"/>
    <col min="11782" max="11782" width="20.7109375" style="318" customWidth="1"/>
    <col min="11783" max="12029" width="9.140625" style="318"/>
    <col min="12030" max="12030" width="14" style="318" customWidth="1"/>
    <col min="12031" max="12031" width="17.5703125" style="318" customWidth="1"/>
    <col min="12032" max="12032" width="14.42578125" style="318" customWidth="1"/>
    <col min="12033" max="12033" width="6.42578125" style="318" customWidth="1"/>
    <col min="12034" max="12034" width="6.5703125" style="318" customWidth="1"/>
    <col min="12035" max="12035" width="17.7109375" style="318" customWidth="1"/>
    <col min="12036" max="12036" width="10.5703125" style="318" customWidth="1"/>
    <col min="12037" max="12037" width="19.140625" style="318" customWidth="1"/>
    <col min="12038" max="12038" width="20.7109375" style="318" customWidth="1"/>
    <col min="12039" max="12285" width="9.140625" style="318"/>
    <col min="12286" max="12286" width="14" style="318" customWidth="1"/>
    <col min="12287" max="12287" width="17.5703125" style="318" customWidth="1"/>
    <col min="12288" max="12288" width="14.42578125" style="318" customWidth="1"/>
    <col min="12289" max="12289" width="6.42578125" style="318" customWidth="1"/>
    <col min="12290" max="12290" width="6.5703125" style="318" customWidth="1"/>
    <col min="12291" max="12291" width="17.7109375" style="318" customWidth="1"/>
    <col min="12292" max="12292" width="10.5703125" style="318" customWidth="1"/>
    <col min="12293" max="12293" width="19.140625" style="318" customWidth="1"/>
    <col min="12294" max="12294" width="20.7109375" style="318" customWidth="1"/>
    <col min="12295" max="12541" width="9.140625" style="318"/>
    <col min="12542" max="12542" width="14" style="318" customWidth="1"/>
    <col min="12543" max="12543" width="17.5703125" style="318" customWidth="1"/>
    <col min="12544" max="12544" width="14.42578125" style="318" customWidth="1"/>
    <col min="12545" max="12545" width="6.42578125" style="318" customWidth="1"/>
    <col min="12546" max="12546" width="6.5703125" style="318" customWidth="1"/>
    <col min="12547" max="12547" width="17.7109375" style="318" customWidth="1"/>
    <col min="12548" max="12548" width="10.5703125" style="318" customWidth="1"/>
    <col min="12549" max="12549" width="19.140625" style="318" customWidth="1"/>
    <col min="12550" max="12550" width="20.7109375" style="318" customWidth="1"/>
    <col min="12551" max="12797" width="9.140625" style="318"/>
    <col min="12798" max="12798" width="14" style="318" customWidth="1"/>
    <col min="12799" max="12799" width="17.5703125" style="318" customWidth="1"/>
    <col min="12800" max="12800" width="14.42578125" style="318" customWidth="1"/>
    <col min="12801" max="12801" width="6.42578125" style="318" customWidth="1"/>
    <col min="12802" max="12802" width="6.5703125" style="318" customWidth="1"/>
    <col min="12803" max="12803" width="17.7109375" style="318" customWidth="1"/>
    <col min="12804" max="12804" width="10.5703125" style="318" customWidth="1"/>
    <col min="12805" max="12805" width="19.140625" style="318" customWidth="1"/>
    <col min="12806" max="12806" width="20.7109375" style="318" customWidth="1"/>
    <col min="12807" max="13053" width="9.140625" style="318"/>
    <col min="13054" max="13054" width="14" style="318" customWidth="1"/>
    <col min="13055" max="13055" width="17.5703125" style="318" customWidth="1"/>
    <col min="13056" max="13056" width="14.42578125" style="318" customWidth="1"/>
    <col min="13057" max="13057" width="6.42578125" style="318" customWidth="1"/>
    <col min="13058" max="13058" width="6.5703125" style="318" customWidth="1"/>
    <col min="13059" max="13059" width="17.7109375" style="318" customWidth="1"/>
    <col min="13060" max="13060" width="10.5703125" style="318" customWidth="1"/>
    <col min="13061" max="13061" width="19.140625" style="318" customWidth="1"/>
    <col min="13062" max="13062" width="20.7109375" style="318" customWidth="1"/>
    <col min="13063" max="13309" width="9.140625" style="318"/>
    <col min="13310" max="13310" width="14" style="318" customWidth="1"/>
    <col min="13311" max="13311" width="17.5703125" style="318" customWidth="1"/>
    <col min="13312" max="13312" width="14.42578125" style="318" customWidth="1"/>
    <col min="13313" max="13313" width="6.42578125" style="318" customWidth="1"/>
    <col min="13314" max="13314" width="6.5703125" style="318" customWidth="1"/>
    <col min="13315" max="13315" width="17.7109375" style="318" customWidth="1"/>
    <col min="13316" max="13316" width="10.5703125" style="318" customWidth="1"/>
    <col min="13317" max="13317" width="19.140625" style="318" customWidth="1"/>
    <col min="13318" max="13318" width="20.7109375" style="318" customWidth="1"/>
    <col min="13319" max="13565" width="9.140625" style="318"/>
    <col min="13566" max="13566" width="14" style="318" customWidth="1"/>
    <col min="13567" max="13567" width="17.5703125" style="318" customWidth="1"/>
    <col min="13568" max="13568" width="14.42578125" style="318" customWidth="1"/>
    <col min="13569" max="13569" width="6.42578125" style="318" customWidth="1"/>
    <col min="13570" max="13570" width="6.5703125" style="318" customWidth="1"/>
    <col min="13571" max="13571" width="17.7109375" style="318" customWidth="1"/>
    <col min="13572" max="13572" width="10.5703125" style="318" customWidth="1"/>
    <col min="13573" max="13573" width="19.140625" style="318" customWidth="1"/>
    <col min="13574" max="13574" width="20.7109375" style="318" customWidth="1"/>
    <col min="13575" max="13821" width="9.140625" style="318"/>
    <col min="13822" max="13822" width="14" style="318" customWidth="1"/>
    <col min="13823" max="13823" width="17.5703125" style="318" customWidth="1"/>
    <col min="13824" max="13824" width="14.42578125" style="318" customWidth="1"/>
    <col min="13825" max="13825" width="6.42578125" style="318" customWidth="1"/>
    <col min="13826" max="13826" width="6.5703125" style="318" customWidth="1"/>
    <col min="13827" max="13827" width="17.7109375" style="318" customWidth="1"/>
    <col min="13828" max="13828" width="10.5703125" style="318" customWidth="1"/>
    <col min="13829" max="13829" width="19.140625" style="318" customWidth="1"/>
    <col min="13830" max="13830" width="20.7109375" style="318" customWidth="1"/>
    <col min="13831" max="14077" width="9.140625" style="318"/>
    <col min="14078" max="14078" width="14" style="318" customWidth="1"/>
    <col min="14079" max="14079" width="17.5703125" style="318" customWidth="1"/>
    <col min="14080" max="14080" width="14.42578125" style="318" customWidth="1"/>
    <col min="14081" max="14081" width="6.42578125" style="318" customWidth="1"/>
    <col min="14082" max="14082" width="6.5703125" style="318" customWidth="1"/>
    <col min="14083" max="14083" width="17.7109375" style="318" customWidth="1"/>
    <col min="14084" max="14084" width="10.5703125" style="318" customWidth="1"/>
    <col min="14085" max="14085" width="19.140625" style="318" customWidth="1"/>
    <col min="14086" max="14086" width="20.7109375" style="318" customWidth="1"/>
    <col min="14087" max="14333" width="9.140625" style="318"/>
    <col min="14334" max="14334" width="14" style="318" customWidth="1"/>
    <col min="14335" max="14335" width="17.5703125" style="318" customWidth="1"/>
    <col min="14336" max="14336" width="14.42578125" style="318" customWidth="1"/>
    <col min="14337" max="14337" width="6.42578125" style="318" customWidth="1"/>
    <col min="14338" max="14338" width="6.5703125" style="318" customWidth="1"/>
    <col min="14339" max="14339" width="17.7109375" style="318" customWidth="1"/>
    <col min="14340" max="14340" width="10.5703125" style="318" customWidth="1"/>
    <col min="14341" max="14341" width="19.140625" style="318" customWidth="1"/>
    <col min="14342" max="14342" width="20.7109375" style="318" customWidth="1"/>
    <col min="14343" max="14589" width="9.140625" style="318"/>
    <col min="14590" max="14590" width="14" style="318" customWidth="1"/>
    <col min="14591" max="14591" width="17.5703125" style="318" customWidth="1"/>
    <col min="14592" max="14592" width="14.42578125" style="318" customWidth="1"/>
    <col min="14593" max="14593" width="6.42578125" style="318" customWidth="1"/>
    <col min="14594" max="14594" width="6.5703125" style="318" customWidth="1"/>
    <col min="14595" max="14595" width="17.7109375" style="318" customWidth="1"/>
    <col min="14596" max="14596" width="10.5703125" style="318" customWidth="1"/>
    <col min="14597" max="14597" width="19.140625" style="318" customWidth="1"/>
    <col min="14598" max="14598" width="20.7109375" style="318" customWidth="1"/>
    <col min="14599" max="14845" width="9.140625" style="318"/>
    <col min="14846" max="14846" width="14" style="318" customWidth="1"/>
    <col min="14847" max="14847" width="17.5703125" style="318" customWidth="1"/>
    <col min="14848" max="14848" width="14.42578125" style="318" customWidth="1"/>
    <col min="14849" max="14849" width="6.42578125" style="318" customWidth="1"/>
    <col min="14850" max="14850" width="6.5703125" style="318" customWidth="1"/>
    <col min="14851" max="14851" width="17.7109375" style="318" customWidth="1"/>
    <col min="14852" max="14852" width="10.5703125" style="318" customWidth="1"/>
    <col min="14853" max="14853" width="19.140625" style="318" customWidth="1"/>
    <col min="14854" max="14854" width="20.7109375" style="318" customWidth="1"/>
    <col min="14855" max="15101" width="9.140625" style="318"/>
    <col min="15102" max="15102" width="14" style="318" customWidth="1"/>
    <col min="15103" max="15103" width="17.5703125" style="318" customWidth="1"/>
    <col min="15104" max="15104" width="14.42578125" style="318" customWidth="1"/>
    <col min="15105" max="15105" width="6.42578125" style="318" customWidth="1"/>
    <col min="15106" max="15106" width="6.5703125" style="318" customWidth="1"/>
    <col min="15107" max="15107" width="17.7109375" style="318" customWidth="1"/>
    <col min="15108" max="15108" width="10.5703125" style="318" customWidth="1"/>
    <col min="15109" max="15109" width="19.140625" style="318" customWidth="1"/>
    <col min="15110" max="15110" width="20.7109375" style="318" customWidth="1"/>
    <col min="15111" max="15357" width="9.140625" style="318"/>
    <col min="15358" max="15358" width="14" style="318" customWidth="1"/>
    <col min="15359" max="15359" width="17.5703125" style="318" customWidth="1"/>
    <col min="15360" max="15360" width="14.42578125" style="318" customWidth="1"/>
    <col min="15361" max="15361" width="6.42578125" style="318" customWidth="1"/>
    <col min="15362" max="15362" width="6.5703125" style="318" customWidth="1"/>
    <col min="15363" max="15363" width="17.7109375" style="318" customWidth="1"/>
    <col min="15364" max="15364" width="10.5703125" style="318" customWidth="1"/>
    <col min="15365" max="15365" width="19.140625" style="318" customWidth="1"/>
    <col min="15366" max="15366" width="20.7109375" style="318" customWidth="1"/>
    <col min="15367" max="15613" width="9.140625" style="318"/>
    <col min="15614" max="15614" width="14" style="318" customWidth="1"/>
    <col min="15615" max="15615" width="17.5703125" style="318" customWidth="1"/>
    <col min="15616" max="15616" width="14.42578125" style="318" customWidth="1"/>
    <col min="15617" max="15617" width="6.42578125" style="318" customWidth="1"/>
    <col min="15618" max="15618" width="6.5703125" style="318" customWidth="1"/>
    <col min="15619" max="15619" width="17.7109375" style="318" customWidth="1"/>
    <col min="15620" max="15620" width="10.5703125" style="318" customWidth="1"/>
    <col min="15621" max="15621" width="19.140625" style="318" customWidth="1"/>
    <col min="15622" max="15622" width="20.7109375" style="318" customWidth="1"/>
    <col min="15623" max="15869" width="9.140625" style="318"/>
    <col min="15870" max="15870" width="14" style="318" customWidth="1"/>
    <col min="15871" max="15871" width="17.5703125" style="318" customWidth="1"/>
    <col min="15872" max="15872" width="14.42578125" style="318" customWidth="1"/>
    <col min="15873" max="15873" width="6.42578125" style="318" customWidth="1"/>
    <col min="15874" max="15874" width="6.5703125" style="318" customWidth="1"/>
    <col min="15875" max="15875" width="17.7109375" style="318" customWidth="1"/>
    <col min="15876" max="15876" width="10.5703125" style="318" customWidth="1"/>
    <col min="15877" max="15877" width="19.140625" style="318" customWidth="1"/>
    <col min="15878" max="15878" width="20.7109375" style="318" customWidth="1"/>
    <col min="15879" max="16125" width="9.140625" style="318"/>
    <col min="16126" max="16126" width="14" style="318" customWidth="1"/>
    <col min="16127" max="16127" width="17.5703125" style="318" customWidth="1"/>
    <col min="16128" max="16128" width="14.42578125" style="318" customWidth="1"/>
    <col min="16129" max="16129" width="6.42578125" style="318" customWidth="1"/>
    <col min="16130" max="16130" width="6.5703125" style="318" customWidth="1"/>
    <col min="16131" max="16131" width="17.7109375" style="318" customWidth="1"/>
    <col min="16132" max="16132" width="10.5703125" style="318" customWidth="1"/>
    <col min="16133" max="16133" width="19.140625" style="318" customWidth="1"/>
    <col min="16134" max="16134" width="20.7109375" style="318" customWidth="1"/>
    <col min="16135" max="16384" width="9.140625" style="318"/>
  </cols>
  <sheetData>
    <row r="1" spans="1:21" ht="18.75">
      <c r="A1" s="575" t="s">
        <v>705</v>
      </c>
      <c r="B1" s="578" t="s">
        <v>882</v>
      </c>
      <c r="C1" s="579"/>
      <c r="D1" s="584" t="s">
        <v>706</v>
      </c>
      <c r="E1" s="585"/>
      <c r="F1" s="585"/>
      <c r="G1" s="585"/>
      <c r="H1" s="585"/>
      <c r="I1" s="585"/>
      <c r="J1" s="585"/>
      <c r="K1" s="586"/>
      <c r="L1" s="587" t="s">
        <v>889</v>
      </c>
      <c r="M1" s="588"/>
      <c r="N1" s="588"/>
      <c r="O1" s="588"/>
      <c r="P1" s="588"/>
      <c r="Q1" s="588"/>
      <c r="R1" s="589"/>
    </row>
    <row r="2" spans="1:21" ht="18.75">
      <c r="A2" s="576"/>
      <c r="B2" s="580"/>
      <c r="C2" s="581"/>
      <c r="D2" s="596" t="s">
        <v>707</v>
      </c>
      <c r="E2" s="597"/>
      <c r="F2" s="597"/>
      <c r="G2" s="597"/>
      <c r="H2" s="597"/>
      <c r="I2" s="597"/>
      <c r="J2" s="597"/>
      <c r="K2" s="598"/>
      <c r="L2" s="590"/>
      <c r="M2" s="591"/>
      <c r="N2" s="591"/>
      <c r="O2" s="591"/>
      <c r="P2" s="591"/>
      <c r="Q2" s="591"/>
      <c r="R2" s="592"/>
    </row>
    <row r="3" spans="1:21" ht="19.5" thickBot="1">
      <c r="A3" s="577"/>
      <c r="B3" s="582"/>
      <c r="C3" s="583"/>
      <c r="D3" s="599" t="s">
        <v>708</v>
      </c>
      <c r="E3" s="600"/>
      <c r="F3" s="600"/>
      <c r="G3" s="600"/>
      <c r="H3" s="600"/>
      <c r="I3" s="600"/>
      <c r="J3" s="600"/>
      <c r="K3" s="601"/>
      <c r="L3" s="593"/>
      <c r="M3" s="594"/>
      <c r="N3" s="594"/>
      <c r="O3" s="594"/>
      <c r="P3" s="594"/>
      <c r="Q3" s="594"/>
      <c r="R3" s="595"/>
    </row>
    <row r="4" spans="1:21" ht="21.75" customHeight="1">
      <c r="A4" s="564" t="s">
        <v>881</v>
      </c>
      <c r="B4" s="565"/>
      <c r="C4" s="565"/>
      <c r="D4" s="565"/>
      <c r="E4" s="565"/>
      <c r="F4" s="565"/>
      <c r="G4" s="565" t="s">
        <v>709</v>
      </c>
      <c r="H4" s="565"/>
      <c r="I4" s="565"/>
      <c r="J4" s="565"/>
      <c r="K4" s="565"/>
      <c r="L4" s="566" t="s">
        <v>843</v>
      </c>
      <c r="M4" s="566"/>
      <c r="N4" s="566"/>
      <c r="O4" s="566"/>
      <c r="P4" s="566"/>
      <c r="Q4" s="566"/>
      <c r="R4" s="567"/>
    </row>
    <row r="5" spans="1:21" ht="19.5" customHeight="1">
      <c r="A5" s="568" t="s">
        <v>841</v>
      </c>
      <c r="B5" s="569"/>
      <c r="C5" s="569"/>
      <c r="D5" s="569" t="s">
        <v>840</v>
      </c>
      <c r="E5" s="569"/>
      <c r="F5" s="569"/>
      <c r="G5" s="570" t="s">
        <v>874</v>
      </c>
      <c r="H5" s="571"/>
      <c r="I5" s="571"/>
      <c r="J5" s="571"/>
      <c r="K5" s="572"/>
      <c r="L5" s="573" t="s">
        <v>710</v>
      </c>
      <c r="M5" s="573"/>
      <c r="N5" s="573"/>
      <c r="O5" s="573"/>
      <c r="P5" s="573"/>
      <c r="Q5" s="573"/>
      <c r="R5" s="574"/>
    </row>
    <row r="6" spans="1:21" ht="20.25" customHeight="1">
      <c r="A6" s="602" t="s">
        <v>842</v>
      </c>
      <c r="B6" s="573"/>
      <c r="C6" s="573"/>
      <c r="D6" s="573"/>
      <c r="E6" s="573"/>
      <c r="F6" s="573"/>
      <c r="G6" s="603"/>
      <c r="H6" s="604"/>
      <c r="I6" s="604"/>
      <c r="J6" s="604"/>
      <c r="K6" s="605"/>
      <c r="L6" s="569" t="s">
        <v>711</v>
      </c>
      <c r="M6" s="569"/>
      <c r="N6" s="569"/>
      <c r="O6" s="569"/>
      <c r="P6" s="569"/>
      <c r="Q6" s="569"/>
      <c r="R6" s="606"/>
      <c r="U6" s="319" t="s">
        <v>233</v>
      </c>
    </row>
    <row r="7" spans="1:21" ht="24.75" customHeight="1">
      <c r="A7" s="556" t="s">
        <v>712</v>
      </c>
      <c r="B7" s="557"/>
      <c r="C7" s="557"/>
      <c r="D7" s="557"/>
      <c r="E7" s="557"/>
      <c r="F7" s="558"/>
      <c r="G7" s="559"/>
      <c r="H7" s="560"/>
      <c r="I7" s="560"/>
      <c r="J7" s="560"/>
      <c r="K7" s="561"/>
      <c r="L7" s="562" t="s">
        <v>713</v>
      </c>
      <c r="M7" s="557"/>
      <c r="N7" s="557"/>
      <c r="O7" s="557"/>
      <c r="P7" s="557"/>
      <c r="Q7" s="557"/>
      <c r="R7" s="563"/>
    </row>
    <row r="8" spans="1:21" ht="15.75" customHeight="1">
      <c r="A8" s="555" t="s">
        <v>714</v>
      </c>
      <c r="B8" s="550" t="s">
        <v>715</v>
      </c>
      <c r="C8" s="550" t="s">
        <v>716</v>
      </c>
      <c r="D8" s="554" t="s">
        <v>717</v>
      </c>
      <c r="E8" s="550" t="s">
        <v>227</v>
      </c>
      <c r="F8" s="550" t="s">
        <v>718</v>
      </c>
      <c r="G8" s="554" t="s">
        <v>719</v>
      </c>
      <c r="H8" s="550" t="s">
        <v>720</v>
      </c>
      <c r="I8" s="550"/>
      <c r="J8" s="554" t="s">
        <v>721</v>
      </c>
      <c r="K8" s="554" t="s">
        <v>722</v>
      </c>
      <c r="L8" s="550" t="s">
        <v>723</v>
      </c>
      <c r="M8" s="550" t="s">
        <v>724</v>
      </c>
      <c r="N8" s="550" t="s">
        <v>725</v>
      </c>
      <c r="O8" s="550"/>
      <c r="P8" s="550"/>
      <c r="Q8" s="550"/>
      <c r="R8" s="551"/>
    </row>
    <row r="9" spans="1:21" ht="66" customHeight="1">
      <c r="A9" s="555"/>
      <c r="B9" s="550"/>
      <c r="C9" s="550"/>
      <c r="D9" s="554"/>
      <c r="E9" s="550"/>
      <c r="F9" s="550"/>
      <c r="G9" s="554"/>
      <c r="H9" s="320" t="s">
        <v>726</v>
      </c>
      <c r="I9" s="320" t="s">
        <v>727</v>
      </c>
      <c r="J9" s="554"/>
      <c r="K9" s="554"/>
      <c r="L9" s="550"/>
      <c r="M9" s="550"/>
      <c r="N9" s="321" t="s">
        <v>728</v>
      </c>
      <c r="O9" s="322" t="s">
        <v>717</v>
      </c>
      <c r="P9" s="322" t="s">
        <v>729</v>
      </c>
      <c r="Q9" s="322" t="s">
        <v>730</v>
      </c>
      <c r="R9" s="323" t="s">
        <v>722</v>
      </c>
    </row>
    <row r="10" spans="1:21" ht="64.5" customHeight="1">
      <c r="A10" s="552" t="s">
        <v>731</v>
      </c>
      <c r="B10" s="324" t="s">
        <v>732</v>
      </c>
      <c r="C10" s="325" t="s">
        <v>733</v>
      </c>
      <c r="D10" s="531">
        <v>8</v>
      </c>
      <c r="E10" s="531"/>
      <c r="F10" s="325" t="s">
        <v>734</v>
      </c>
      <c r="G10" s="531">
        <v>3</v>
      </c>
      <c r="H10" s="325" t="s">
        <v>735</v>
      </c>
      <c r="I10" s="325" t="s">
        <v>736</v>
      </c>
      <c r="J10" s="531">
        <v>5</v>
      </c>
      <c r="K10" s="531">
        <f>D10*G10*J10</f>
        <v>120</v>
      </c>
      <c r="L10" s="326"/>
      <c r="M10" s="326"/>
      <c r="N10" s="326"/>
      <c r="O10" s="326"/>
      <c r="P10" s="327"/>
      <c r="Q10" s="327"/>
      <c r="R10" s="328"/>
    </row>
    <row r="11" spans="1:21" ht="64.5" customHeight="1">
      <c r="A11" s="553"/>
      <c r="B11" s="324" t="s">
        <v>737</v>
      </c>
      <c r="C11" s="329" t="s">
        <v>738</v>
      </c>
      <c r="D11" s="531"/>
      <c r="E11" s="531"/>
      <c r="F11" s="329" t="s">
        <v>739</v>
      </c>
      <c r="G11" s="531"/>
      <c r="H11" s="325" t="s">
        <v>735</v>
      </c>
      <c r="I11" s="325" t="s">
        <v>736</v>
      </c>
      <c r="J11" s="531"/>
      <c r="K11" s="531"/>
      <c r="L11" s="326"/>
      <c r="M11" s="326"/>
      <c r="N11" s="326"/>
      <c r="O11" s="326"/>
      <c r="P11" s="327"/>
      <c r="Q11" s="327"/>
      <c r="R11" s="328"/>
    </row>
    <row r="12" spans="1:21" s="332" customFormat="1" ht="72.75" customHeight="1">
      <c r="A12" s="499" t="s">
        <v>740</v>
      </c>
      <c r="B12" s="533" t="s">
        <v>741</v>
      </c>
      <c r="C12" s="496" t="s">
        <v>742</v>
      </c>
      <c r="D12" s="512">
        <v>4</v>
      </c>
      <c r="E12" s="512"/>
      <c r="F12" s="325" t="s">
        <v>743</v>
      </c>
      <c r="G12" s="496">
        <v>5</v>
      </c>
      <c r="H12" s="325" t="s">
        <v>744</v>
      </c>
      <c r="I12" s="326" t="s">
        <v>745</v>
      </c>
      <c r="J12" s="496">
        <v>3</v>
      </c>
      <c r="K12" s="496">
        <f>D12*G12*J12</f>
        <v>60</v>
      </c>
      <c r="L12" s="330"/>
      <c r="M12" s="326"/>
      <c r="N12" s="326"/>
      <c r="O12" s="326"/>
      <c r="P12" s="326"/>
      <c r="Q12" s="326"/>
      <c r="R12" s="331"/>
    </row>
    <row r="13" spans="1:21" s="332" customFormat="1" ht="72.75" customHeight="1">
      <c r="A13" s="500"/>
      <c r="B13" s="534"/>
      <c r="C13" s="498"/>
      <c r="D13" s="513"/>
      <c r="E13" s="513"/>
      <c r="F13" s="325" t="s">
        <v>746</v>
      </c>
      <c r="G13" s="497"/>
      <c r="H13" s="325" t="s">
        <v>747</v>
      </c>
      <c r="I13" s="325" t="s">
        <v>748</v>
      </c>
      <c r="J13" s="497"/>
      <c r="K13" s="497"/>
      <c r="L13" s="330"/>
      <c r="M13" s="326"/>
      <c r="N13" s="326"/>
      <c r="O13" s="326"/>
      <c r="P13" s="326"/>
      <c r="Q13" s="326"/>
      <c r="R13" s="331"/>
    </row>
    <row r="14" spans="1:21" s="332" customFormat="1" ht="72.75" customHeight="1">
      <c r="A14" s="500"/>
      <c r="B14" s="534"/>
      <c r="C14" s="496" t="s">
        <v>749</v>
      </c>
      <c r="D14" s="513"/>
      <c r="E14" s="513"/>
      <c r="F14" s="325" t="s">
        <v>743</v>
      </c>
      <c r="G14" s="497"/>
      <c r="H14" s="325" t="s">
        <v>744</v>
      </c>
      <c r="I14" s="326" t="s">
        <v>745</v>
      </c>
      <c r="J14" s="497"/>
      <c r="K14" s="497"/>
      <c r="L14" s="330"/>
      <c r="M14" s="326"/>
      <c r="N14" s="326"/>
      <c r="O14" s="326"/>
      <c r="P14" s="326"/>
      <c r="Q14" s="326"/>
      <c r="R14" s="331"/>
    </row>
    <row r="15" spans="1:21" s="332" customFormat="1" ht="72.75" customHeight="1">
      <c r="A15" s="500"/>
      <c r="B15" s="535"/>
      <c r="C15" s="498"/>
      <c r="D15" s="514"/>
      <c r="E15" s="514"/>
      <c r="F15" s="325" t="s">
        <v>746</v>
      </c>
      <c r="G15" s="498"/>
      <c r="H15" s="325" t="s">
        <v>747</v>
      </c>
      <c r="I15" s="325" t="s">
        <v>748</v>
      </c>
      <c r="J15" s="498"/>
      <c r="K15" s="498"/>
      <c r="L15" s="330"/>
      <c r="M15" s="326"/>
      <c r="N15" s="326"/>
      <c r="O15" s="326"/>
      <c r="P15" s="326"/>
      <c r="Q15" s="326"/>
      <c r="R15" s="331"/>
    </row>
    <row r="16" spans="1:21" ht="42.75" customHeight="1">
      <c r="A16" s="500"/>
      <c r="B16" s="548" t="s">
        <v>844</v>
      </c>
      <c r="C16" s="511" t="s">
        <v>750</v>
      </c>
      <c r="D16" s="512">
        <v>3</v>
      </c>
      <c r="E16" s="326"/>
      <c r="F16" s="325" t="s">
        <v>751</v>
      </c>
      <c r="G16" s="512">
        <v>3</v>
      </c>
      <c r="H16" s="325" t="s">
        <v>752</v>
      </c>
      <c r="I16" s="325" t="s">
        <v>753</v>
      </c>
      <c r="J16" s="496">
        <v>4</v>
      </c>
      <c r="K16" s="496">
        <f t="shared" ref="K16" si="0">D16*G16*J16</f>
        <v>36</v>
      </c>
      <c r="L16" s="333"/>
      <c r="M16" s="327"/>
      <c r="N16" s="327"/>
      <c r="O16" s="327"/>
      <c r="P16" s="327"/>
      <c r="Q16" s="327"/>
      <c r="R16" s="328"/>
    </row>
    <row r="17" spans="1:18" ht="42.75" customHeight="1">
      <c r="A17" s="500"/>
      <c r="B17" s="549"/>
      <c r="C17" s="511"/>
      <c r="D17" s="514"/>
      <c r="E17" s="326"/>
      <c r="F17" s="325" t="s">
        <v>754</v>
      </c>
      <c r="G17" s="514"/>
      <c r="H17" s="325" t="s">
        <v>747</v>
      </c>
      <c r="I17" s="325" t="s">
        <v>755</v>
      </c>
      <c r="J17" s="498"/>
      <c r="K17" s="498"/>
      <c r="L17" s="333"/>
      <c r="M17" s="327"/>
      <c r="N17" s="327"/>
      <c r="O17" s="327"/>
      <c r="P17" s="327"/>
      <c r="Q17" s="327"/>
      <c r="R17" s="328"/>
    </row>
    <row r="18" spans="1:18" s="332" customFormat="1" ht="78.75" customHeight="1">
      <c r="A18" s="500"/>
      <c r="B18" s="533" t="s">
        <v>756</v>
      </c>
      <c r="C18" s="496" t="s">
        <v>757</v>
      </c>
      <c r="D18" s="512">
        <v>6</v>
      </c>
      <c r="E18" s="512"/>
      <c r="F18" s="325" t="s">
        <v>758</v>
      </c>
      <c r="G18" s="496">
        <v>3</v>
      </c>
      <c r="H18" s="325" t="s">
        <v>759</v>
      </c>
      <c r="I18" s="325" t="s">
        <v>760</v>
      </c>
      <c r="J18" s="496">
        <v>3</v>
      </c>
      <c r="K18" s="496">
        <f>D18*G18*J18</f>
        <v>54</v>
      </c>
      <c r="L18" s="334"/>
      <c r="M18" s="334"/>
      <c r="N18" s="334"/>
      <c r="O18" s="335"/>
      <c r="P18" s="335"/>
      <c r="Q18" s="335"/>
      <c r="R18" s="336"/>
    </row>
    <row r="19" spans="1:18" s="332" customFormat="1" ht="78.75" customHeight="1">
      <c r="A19" s="500"/>
      <c r="B19" s="535"/>
      <c r="C19" s="498"/>
      <c r="D19" s="514"/>
      <c r="E19" s="514"/>
      <c r="F19" s="325" t="s">
        <v>746</v>
      </c>
      <c r="G19" s="498"/>
      <c r="H19" s="325" t="s">
        <v>747</v>
      </c>
      <c r="I19" s="325" t="s">
        <v>748</v>
      </c>
      <c r="J19" s="498"/>
      <c r="K19" s="498"/>
      <c r="L19" s="334"/>
      <c r="M19" s="334"/>
      <c r="N19" s="334"/>
      <c r="O19" s="335"/>
      <c r="P19" s="335"/>
      <c r="Q19" s="335"/>
      <c r="R19" s="336"/>
    </row>
    <row r="20" spans="1:18" s="332" customFormat="1" ht="72.75" customHeight="1">
      <c r="A20" s="501"/>
      <c r="B20" s="337" t="s">
        <v>761</v>
      </c>
      <c r="C20" s="338" t="s">
        <v>757</v>
      </c>
      <c r="D20" s="339">
        <v>6</v>
      </c>
      <c r="E20" s="339"/>
      <c r="F20" s="338" t="s">
        <v>762</v>
      </c>
      <c r="G20" s="338">
        <v>3</v>
      </c>
      <c r="H20" s="338" t="s">
        <v>763</v>
      </c>
      <c r="I20" s="338" t="s">
        <v>764</v>
      </c>
      <c r="J20" s="338">
        <v>3</v>
      </c>
      <c r="K20" s="338">
        <f>D20*G20*J20</f>
        <v>54</v>
      </c>
      <c r="L20" s="340"/>
      <c r="M20" s="340"/>
      <c r="N20" s="340"/>
      <c r="O20" s="341"/>
      <c r="P20" s="341"/>
      <c r="Q20" s="341"/>
      <c r="R20" s="342"/>
    </row>
    <row r="21" spans="1:18" s="332" customFormat="1" ht="72.75" customHeight="1">
      <c r="A21" s="499" t="s">
        <v>765</v>
      </c>
      <c r="B21" s="510" t="s">
        <v>766</v>
      </c>
      <c r="C21" s="325" t="s">
        <v>767</v>
      </c>
      <c r="D21" s="496">
        <v>7</v>
      </c>
      <c r="E21" s="496"/>
      <c r="F21" s="325" t="s">
        <v>768</v>
      </c>
      <c r="G21" s="512">
        <v>3</v>
      </c>
      <c r="H21" s="325" t="s">
        <v>769</v>
      </c>
      <c r="I21" s="326" t="s">
        <v>770</v>
      </c>
      <c r="J21" s="512">
        <v>4</v>
      </c>
      <c r="K21" s="512">
        <f>D21*G21*J21</f>
        <v>84</v>
      </c>
      <c r="L21" s="330"/>
      <c r="M21" s="326"/>
      <c r="N21" s="326"/>
      <c r="O21" s="326"/>
      <c r="P21" s="326"/>
      <c r="Q21" s="326"/>
      <c r="R21" s="331"/>
    </row>
    <row r="22" spans="1:18" s="332" customFormat="1" ht="72.75" customHeight="1">
      <c r="A22" s="500"/>
      <c r="B22" s="510"/>
      <c r="C22" s="325" t="s">
        <v>771</v>
      </c>
      <c r="D22" s="498"/>
      <c r="E22" s="498"/>
      <c r="F22" s="325" t="s">
        <v>746</v>
      </c>
      <c r="G22" s="514"/>
      <c r="H22" s="325" t="s">
        <v>747</v>
      </c>
      <c r="I22" s="325" t="s">
        <v>748</v>
      </c>
      <c r="J22" s="514"/>
      <c r="K22" s="514"/>
      <c r="L22" s="330"/>
      <c r="M22" s="326"/>
      <c r="N22" s="326"/>
      <c r="O22" s="326"/>
      <c r="P22" s="326"/>
      <c r="Q22" s="326"/>
      <c r="R22" s="331"/>
    </row>
    <row r="23" spans="1:18" s="332" customFormat="1" ht="72.75" customHeight="1">
      <c r="A23" s="500"/>
      <c r="B23" s="510" t="s">
        <v>772</v>
      </c>
      <c r="C23" s="528" t="s">
        <v>750</v>
      </c>
      <c r="D23" s="512">
        <v>4</v>
      </c>
      <c r="E23" s="512"/>
      <c r="F23" s="325" t="s">
        <v>754</v>
      </c>
      <c r="G23" s="496">
        <v>4</v>
      </c>
      <c r="H23" s="325" t="s">
        <v>747</v>
      </c>
      <c r="I23" s="325" t="s">
        <v>748</v>
      </c>
      <c r="J23" s="496">
        <v>3</v>
      </c>
      <c r="K23" s="496">
        <f>D23*G23*J23</f>
        <v>48</v>
      </c>
      <c r="L23" s="330"/>
      <c r="M23" s="326"/>
      <c r="N23" s="326"/>
      <c r="O23" s="326"/>
      <c r="P23" s="326"/>
      <c r="Q23" s="326"/>
      <c r="R23" s="331"/>
    </row>
    <row r="24" spans="1:18" s="332" customFormat="1" ht="72.75" customHeight="1">
      <c r="A24" s="500"/>
      <c r="B24" s="510"/>
      <c r="C24" s="528"/>
      <c r="D24" s="513"/>
      <c r="E24" s="513"/>
      <c r="F24" s="325" t="s">
        <v>773</v>
      </c>
      <c r="G24" s="497"/>
      <c r="H24" s="325" t="s">
        <v>744</v>
      </c>
      <c r="I24" s="326" t="s">
        <v>745</v>
      </c>
      <c r="J24" s="497"/>
      <c r="K24" s="497"/>
      <c r="L24" s="330"/>
      <c r="M24" s="326"/>
      <c r="N24" s="326"/>
      <c r="O24" s="326"/>
      <c r="P24" s="326"/>
      <c r="Q24" s="326"/>
      <c r="R24" s="331"/>
    </row>
    <row r="25" spans="1:18" s="332" customFormat="1" ht="72.75" customHeight="1">
      <c r="A25" s="500"/>
      <c r="B25" s="510"/>
      <c r="C25" s="528"/>
      <c r="D25" s="514"/>
      <c r="E25" s="514"/>
      <c r="F25" s="325" t="s">
        <v>774</v>
      </c>
      <c r="G25" s="498"/>
      <c r="H25" s="325" t="s">
        <v>775</v>
      </c>
      <c r="I25" s="325" t="s">
        <v>776</v>
      </c>
      <c r="J25" s="498"/>
      <c r="K25" s="498"/>
      <c r="L25" s="330"/>
      <c r="M25" s="326"/>
      <c r="N25" s="326"/>
      <c r="O25" s="326"/>
      <c r="P25" s="326"/>
      <c r="Q25" s="326"/>
      <c r="R25" s="331"/>
    </row>
    <row r="26" spans="1:18" s="332" customFormat="1" ht="72.75" customHeight="1">
      <c r="A26" s="500"/>
      <c r="B26" s="510" t="s">
        <v>845</v>
      </c>
      <c r="C26" s="528" t="s">
        <v>750</v>
      </c>
      <c r="D26" s="512">
        <v>4</v>
      </c>
      <c r="E26" s="512"/>
      <c r="F26" s="325" t="s">
        <v>754</v>
      </c>
      <c r="G26" s="496">
        <v>4</v>
      </c>
      <c r="H26" s="325" t="s">
        <v>747</v>
      </c>
      <c r="I26" s="325" t="s">
        <v>755</v>
      </c>
      <c r="J26" s="496">
        <v>3</v>
      </c>
      <c r="K26" s="496">
        <f>D26*G26*J26</f>
        <v>48</v>
      </c>
      <c r="L26" s="330"/>
      <c r="M26" s="326"/>
      <c r="N26" s="326"/>
      <c r="O26" s="326"/>
      <c r="P26" s="326"/>
      <c r="Q26" s="326"/>
      <c r="R26" s="326"/>
    </row>
    <row r="27" spans="1:18" s="332" customFormat="1" ht="72.75" customHeight="1">
      <c r="A27" s="500"/>
      <c r="B27" s="510"/>
      <c r="C27" s="528"/>
      <c r="D27" s="513"/>
      <c r="E27" s="513"/>
      <c r="F27" s="325" t="s">
        <v>773</v>
      </c>
      <c r="G27" s="497"/>
      <c r="H27" s="325" t="s">
        <v>744</v>
      </c>
      <c r="I27" s="326" t="s">
        <v>777</v>
      </c>
      <c r="J27" s="497"/>
      <c r="K27" s="497"/>
      <c r="L27" s="330"/>
      <c r="M27" s="326"/>
      <c r="N27" s="326"/>
      <c r="O27" s="326"/>
      <c r="P27" s="326"/>
      <c r="Q27" s="326"/>
      <c r="R27" s="326"/>
    </row>
    <row r="28" spans="1:18" s="332" customFormat="1" ht="72.75" customHeight="1">
      <c r="A28" s="500"/>
      <c r="B28" s="510"/>
      <c r="C28" s="528"/>
      <c r="D28" s="514"/>
      <c r="E28" s="514"/>
      <c r="F28" s="325" t="s">
        <v>774</v>
      </c>
      <c r="G28" s="498"/>
      <c r="H28" s="325" t="s">
        <v>775</v>
      </c>
      <c r="I28" s="325" t="s">
        <v>776</v>
      </c>
      <c r="J28" s="498"/>
      <c r="K28" s="498"/>
      <c r="L28" s="330"/>
      <c r="M28" s="326"/>
      <c r="N28" s="326"/>
      <c r="O28" s="326"/>
      <c r="P28" s="326"/>
      <c r="Q28" s="326"/>
      <c r="R28" s="326"/>
    </row>
    <row r="29" spans="1:18" s="332" customFormat="1" ht="78.75" customHeight="1">
      <c r="A29" s="500"/>
      <c r="B29" s="533" t="s">
        <v>778</v>
      </c>
      <c r="C29" s="496" t="s">
        <v>757</v>
      </c>
      <c r="D29" s="512">
        <v>6</v>
      </c>
      <c r="E29" s="512"/>
      <c r="F29" s="343" t="s">
        <v>754</v>
      </c>
      <c r="G29" s="542">
        <v>3</v>
      </c>
      <c r="H29" s="343" t="s">
        <v>747</v>
      </c>
      <c r="I29" s="343" t="s">
        <v>755</v>
      </c>
      <c r="J29" s="542">
        <v>3</v>
      </c>
      <c r="K29" s="542">
        <f>D29*G29*J29</f>
        <v>54</v>
      </c>
      <c r="L29" s="344"/>
      <c r="M29" s="345"/>
      <c r="N29" s="345"/>
      <c r="O29" s="345"/>
      <c r="P29" s="345"/>
      <c r="Q29" s="345"/>
      <c r="R29" s="345"/>
    </row>
    <row r="30" spans="1:18" s="332" customFormat="1" ht="78.75" customHeight="1">
      <c r="A30" s="500"/>
      <c r="B30" s="534"/>
      <c r="C30" s="497"/>
      <c r="D30" s="513"/>
      <c r="E30" s="513"/>
      <c r="F30" s="343" t="s">
        <v>779</v>
      </c>
      <c r="G30" s="543"/>
      <c r="H30" s="343" t="s">
        <v>780</v>
      </c>
      <c r="I30" s="343" t="s">
        <v>777</v>
      </c>
      <c r="J30" s="543"/>
      <c r="K30" s="543"/>
      <c r="L30" s="344"/>
      <c r="M30" s="345"/>
      <c r="N30" s="345"/>
      <c r="O30" s="345"/>
      <c r="P30" s="345"/>
      <c r="Q30" s="345"/>
      <c r="R30" s="345"/>
    </row>
    <row r="31" spans="1:18" s="346" customFormat="1" ht="78.75" customHeight="1">
      <c r="A31" s="500"/>
      <c r="B31" s="534"/>
      <c r="C31" s="497"/>
      <c r="D31" s="513"/>
      <c r="E31" s="513"/>
      <c r="F31" s="343" t="s">
        <v>781</v>
      </c>
      <c r="G31" s="543"/>
      <c r="H31" s="343" t="s">
        <v>782</v>
      </c>
      <c r="I31" s="343" t="s">
        <v>783</v>
      </c>
      <c r="J31" s="543"/>
      <c r="K31" s="543"/>
      <c r="L31" s="344"/>
      <c r="M31" s="345"/>
      <c r="N31" s="345"/>
      <c r="O31" s="345"/>
      <c r="P31" s="345"/>
      <c r="Q31" s="345"/>
      <c r="R31" s="345"/>
    </row>
    <row r="32" spans="1:18" s="332" customFormat="1" ht="78.75" customHeight="1">
      <c r="A32" s="500"/>
      <c r="B32" s="535"/>
      <c r="C32" s="498"/>
      <c r="D32" s="514"/>
      <c r="E32" s="514"/>
      <c r="F32" s="343" t="s">
        <v>751</v>
      </c>
      <c r="G32" s="544"/>
      <c r="H32" s="343" t="s">
        <v>752</v>
      </c>
      <c r="I32" s="343" t="s">
        <v>753</v>
      </c>
      <c r="J32" s="544"/>
      <c r="K32" s="544"/>
      <c r="L32" s="344"/>
      <c r="M32" s="345"/>
      <c r="N32" s="345"/>
      <c r="O32" s="345"/>
      <c r="P32" s="345"/>
      <c r="Q32" s="345"/>
      <c r="R32" s="345"/>
    </row>
    <row r="33" spans="1:18" s="332" customFormat="1" ht="72.75" customHeight="1">
      <c r="A33" s="500"/>
      <c r="B33" s="510" t="s">
        <v>846</v>
      </c>
      <c r="C33" s="528" t="s">
        <v>750</v>
      </c>
      <c r="D33" s="512">
        <v>4</v>
      </c>
      <c r="E33" s="512"/>
      <c r="F33" s="325" t="s">
        <v>754</v>
      </c>
      <c r="G33" s="496">
        <v>4</v>
      </c>
      <c r="H33" s="325" t="s">
        <v>747</v>
      </c>
      <c r="I33" s="325" t="s">
        <v>755</v>
      </c>
      <c r="J33" s="545">
        <v>5</v>
      </c>
      <c r="K33" s="496">
        <f>D33*G33*J33</f>
        <v>80</v>
      </c>
      <c r="L33" s="334"/>
      <c r="M33" s="334"/>
      <c r="N33" s="334"/>
      <c r="O33" s="335"/>
      <c r="P33" s="335"/>
      <c r="Q33" s="335"/>
      <c r="R33" s="335"/>
    </row>
    <row r="34" spans="1:18" s="332" customFormat="1" ht="72.75" customHeight="1">
      <c r="A34" s="500"/>
      <c r="B34" s="510"/>
      <c r="C34" s="528"/>
      <c r="D34" s="513"/>
      <c r="E34" s="513"/>
      <c r="F34" s="325" t="s">
        <v>784</v>
      </c>
      <c r="G34" s="497"/>
      <c r="H34" s="325" t="s">
        <v>785</v>
      </c>
      <c r="I34" s="325" t="s">
        <v>786</v>
      </c>
      <c r="J34" s="546"/>
      <c r="K34" s="497"/>
      <c r="L34" s="334"/>
      <c r="M34" s="334"/>
      <c r="N34" s="334"/>
      <c r="O34" s="335"/>
      <c r="P34" s="335"/>
      <c r="Q34" s="335"/>
      <c r="R34" s="335"/>
    </row>
    <row r="35" spans="1:18" s="332" customFormat="1" ht="72.75" customHeight="1">
      <c r="A35" s="500"/>
      <c r="B35" s="510"/>
      <c r="C35" s="528"/>
      <c r="D35" s="514"/>
      <c r="E35" s="514"/>
      <c r="F35" s="325" t="s">
        <v>774</v>
      </c>
      <c r="G35" s="498"/>
      <c r="H35" s="325" t="s">
        <v>775</v>
      </c>
      <c r="I35" s="325" t="s">
        <v>776</v>
      </c>
      <c r="J35" s="547"/>
      <c r="K35" s="498"/>
      <c r="L35" s="334"/>
      <c r="M35" s="334"/>
      <c r="N35" s="334"/>
      <c r="O35" s="335"/>
      <c r="P35" s="335"/>
      <c r="Q35" s="335"/>
      <c r="R35" s="335"/>
    </row>
    <row r="36" spans="1:18" s="332" customFormat="1" ht="72.75" customHeight="1">
      <c r="A36" s="500"/>
      <c r="B36" s="510" t="s">
        <v>787</v>
      </c>
      <c r="C36" s="528" t="s">
        <v>750</v>
      </c>
      <c r="D36" s="512">
        <v>4</v>
      </c>
      <c r="E36" s="512"/>
      <c r="F36" s="325" t="s">
        <v>754</v>
      </c>
      <c r="G36" s="496">
        <v>4</v>
      </c>
      <c r="H36" s="325" t="s">
        <v>747</v>
      </c>
      <c r="I36" s="325" t="s">
        <v>755</v>
      </c>
      <c r="J36" s="496">
        <v>3</v>
      </c>
      <c r="K36" s="496">
        <f>D36*G36*J36</f>
        <v>48</v>
      </c>
      <c r="L36" s="330"/>
      <c r="M36" s="326"/>
      <c r="N36" s="326"/>
      <c r="O36" s="326"/>
      <c r="P36" s="326"/>
      <c r="Q36" s="326"/>
      <c r="R36" s="326"/>
    </row>
    <row r="37" spans="1:18" s="332" customFormat="1" ht="72.75" customHeight="1">
      <c r="A37" s="500"/>
      <c r="B37" s="510"/>
      <c r="C37" s="528"/>
      <c r="D37" s="513"/>
      <c r="E37" s="513"/>
      <c r="F37" s="325" t="s">
        <v>773</v>
      </c>
      <c r="G37" s="497"/>
      <c r="H37" s="325" t="s">
        <v>744</v>
      </c>
      <c r="I37" s="326" t="s">
        <v>777</v>
      </c>
      <c r="J37" s="497"/>
      <c r="K37" s="497"/>
      <c r="L37" s="330"/>
      <c r="M37" s="326"/>
      <c r="N37" s="326"/>
      <c r="O37" s="326"/>
      <c r="P37" s="326"/>
      <c r="Q37" s="326"/>
      <c r="R37" s="326"/>
    </row>
    <row r="38" spans="1:18" s="332" customFormat="1" ht="72.75" customHeight="1">
      <c r="A38" s="500"/>
      <c r="B38" s="510"/>
      <c r="C38" s="528"/>
      <c r="D38" s="514"/>
      <c r="E38" s="514"/>
      <c r="F38" s="325" t="s">
        <v>774</v>
      </c>
      <c r="G38" s="498"/>
      <c r="H38" s="325" t="s">
        <v>775</v>
      </c>
      <c r="I38" s="325" t="s">
        <v>776</v>
      </c>
      <c r="J38" s="498"/>
      <c r="K38" s="498"/>
      <c r="L38" s="330"/>
      <c r="M38" s="326"/>
      <c r="N38" s="326"/>
      <c r="O38" s="326"/>
      <c r="P38" s="326"/>
      <c r="Q38" s="326"/>
      <c r="R38" s="326"/>
    </row>
    <row r="39" spans="1:18" s="332" customFormat="1" ht="78" customHeight="1">
      <c r="A39" s="501"/>
      <c r="B39" s="347" t="s">
        <v>788</v>
      </c>
      <c r="C39" s="325" t="s">
        <v>757</v>
      </c>
      <c r="D39" s="326">
        <v>6</v>
      </c>
      <c r="E39" s="326"/>
      <c r="F39" s="325" t="s">
        <v>789</v>
      </c>
      <c r="G39" s="325">
        <v>3</v>
      </c>
      <c r="H39" s="325" t="s">
        <v>763</v>
      </c>
      <c r="I39" s="325" t="s">
        <v>764</v>
      </c>
      <c r="J39" s="329">
        <v>4</v>
      </c>
      <c r="K39" s="325">
        <f>D39*G39*J39</f>
        <v>72</v>
      </c>
      <c r="L39" s="334"/>
      <c r="M39" s="334"/>
      <c r="N39" s="334"/>
      <c r="O39" s="335"/>
      <c r="P39" s="335"/>
      <c r="Q39" s="335"/>
      <c r="R39" s="335"/>
    </row>
    <row r="40" spans="1:18" s="332" customFormat="1" ht="72.75" customHeight="1">
      <c r="A40" s="499" t="s">
        <v>790</v>
      </c>
      <c r="B40" s="510" t="s">
        <v>791</v>
      </c>
      <c r="C40" s="528" t="s">
        <v>750</v>
      </c>
      <c r="D40" s="512">
        <v>4</v>
      </c>
      <c r="E40" s="512"/>
      <c r="F40" s="325" t="s">
        <v>754</v>
      </c>
      <c r="G40" s="496">
        <v>4</v>
      </c>
      <c r="H40" s="325" t="s">
        <v>747</v>
      </c>
      <c r="I40" s="325" t="s">
        <v>755</v>
      </c>
      <c r="J40" s="496">
        <v>3</v>
      </c>
      <c r="K40" s="496">
        <f>D40*G40*J40</f>
        <v>48</v>
      </c>
      <c r="L40" s="330"/>
      <c r="M40" s="326"/>
      <c r="N40" s="326"/>
      <c r="O40" s="326"/>
      <c r="P40" s="326"/>
      <c r="Q40" s="326"/>
      <c r="R40" s="326"/>
    </row>
    <row r="41" spans="1:18" s="332" customFormat="1" ht="72.75" customHeight="1">
      <c r="A41" s="500"/>
      <c r="B41" s="510"/>
      <c r="C41" s="528"/>
      <c r="D41" s="513"/>
      <c r="E41" s="513"/>
      <c r="F41" s="325" t="s">
        <v>773</v>
      </c>
      <c r="G41" s="497"/>
      <c r="H41" s="325" t="s">
        <v>744</v>
      </c>
      <c r="I41" s="326" t="s">
        <v>777</v>
      </c>
      <c r="J41" s="497"/>
      <c r="K41" s="497"/>
      <c r="L41" s="330"/>
      <c r="M41" s="326"/>
      <c r="N41" s="326"/>
      <c r="O41" s="326"/>
      <c r="P41" s="326"/>
      <c r="Q41" s="326"/>
      <c r="R41" s="326"/>
    </row>
    <row r="42" spans="1:18" s="332" customFormat="1" ht="72.75" customHeight="1">
      <c r="A42" s="500"/>
      <c r="B42" s="510"/>
      <c r="C42" s="528"/>
      <c r="D42" s="514"/>
      <c r="E42" s="514"/>
      <c r="F42" s="325" t="s">
        <v>774</v>
      </c>
      <c r="G42" s="498"/>
      <c r="H42" s="325" t="s">
        <v>775</v>
      </c>
      <c r="I42" s="325" t="s">
        <v>776</v>
      </c>
      <c r="J42" s="498"/>
      <c r="K42" s="498"/>
      <c r="L42" s="330"/>
      <c r="M42" s="326"/>
      <c r="N42" s="326"/>
      <c r="O42" s="326"/>
      <c r="P42" s="326"/>
      <c r="Q42" s="326"/>
      <c r="R42" s="326"/>
    </row>
    <row r="43" spans="1:18" s="332" customFormat="1" ht="72.75" customHeight="1">
      <c r="A43" s="500"/>
      <c r="B43" s="533" t="s">
        <v>792</v>
      </c>
      <c r="C43" s="496" t="s">
        <v>742</v>
      </c>
      <c r="D43" s="512">
        <v>4</v>
      </c>
      <c r="E43" s="512"/>
      <c r="F43" s="325" t="s">
        <v>743</v>
      </c>
      <c r="G43" s="496">
        <v>5</v>
      </c>
      <c r="H43" s="325" t="s">
        <v>744</v>
      </c>
      <c r="I43" s="326" t="s">
        <v>777</v>
      </c>
      <c r="J43" s="496">
        <v>3</v>
      </c>
      <c r="K43" s="496">
        <f>D43*G43*J43</f>
        <v>60</v>
      </c>
      <c r="L43" s="330"/>
      <c r="M43" s="326"/>
      <c r="N43" s="326"/>
      <c r="O43" s="326"/>
      <c r="P43" s="326"/>
      <c r="Q43" s="326"/>
      <c r="R43" s="326"/>
    </row>
    <row r="44" spans="1:18" s="332" customFormat="1" ht="72.75" customHeight="1">
      <c r="A44" s="500"/>
      <c r="B44" s="534"/>
      <c r="C44" s="498"/>
      <c r="D44" s="513"/>
      <c r="E44" s="513"/>
      <c r="F44" s="325" t="s">
        <v>746</v>
      </c>
      <c r="G44" s="497"/>
      <c r="H44" s="325" t="s">
        <v>747</v>
      </c>
      <c r="I44" s="325" t="s">
        <v>755</v>
      </c>
      <c r="J44" s="497"/>
      <c r="K44" s="497"/>
      <c r="L44" s="330"/>
      <c r="M44" s="326"/>
      <c r="N44" s="326"/>
      <c r="O44" s="326"/>
      <c r="P44" s="326"/>
      <c r="Q44" s="326"/>
      <c r="R44" s="326"/>
    </row>
    <row r="45" spans="1:18" s="332" customFormat="1" ht="72.75" customHeight="1">
      <c r="A45" s="500"/>
      <c r="B45" s="534"/>
      <c r="C45" s="496" t="s">
        <v>749</v>
      </c>
      <c r="D45" s="513"/>
      <c r="E45" s="513"/>
      <c r="F45" s="325" t="s">
        <v>743</v>
      </c>
      <c r="G45" s="497"/>
      <c r="H45" s="325" t="s">
        <v>744</v>
      </c>
      <c r="I45" s="326" t="s">
        <v>777</v>
      </c>
      <c r="J45" s="497"/>
      <c r="K45" s="497"/>
      <c r="L45" s="330"/>
      <c r="M45" s="326"/>
      <c r="N45" s="326"/>
      <c r="O45" s="326"/>
      <c r="P45" s="326"/>
      <c r="Q45" s="326"/>
      <c r="R45" s="326"/>
    </row>
    <row r="46" spans="1:18" s="332" customFormat="1" ht="72.75" customHeight="1">
      <c r="A46" s="500"/>
      <c r="B46" s="535"/>
      <c r="C46" s="498"/>
      <c r="D46" s="514"/>
      <c r="E46" s="514"/>
      <c r="F46" s="325" t="s">
        <v>746</v>
      </c>
      <c r="G46" s="498"/>
      <c r="H46" s="325" t="s">
        <v>747</v>
      </c>
      <c r="I46" s="325" t="s">
        <v>755</v>
      </c>
      <c r="J46" s="498"/>
      <c r="K46" s="498"/>
      <c r="L46" s="330"/>
      <c r="M46" s="326"/>
      <c r="N46" s="326"/>
      <c r="O46" s="326"/>
      <c r="P46" s="326"/>
      <c r="Q46" s="326"/>
      <c r="R46" s="326"/>
    </row>
    <row r="47" spans="1:18" s="332" customFormat="1" ht="72.75" customHeight="1">
      <c r="A47" s="500"/>
      <c r="B47" s="510" t="s">
        <v>793</v>
      </c>
      <c r="C47" s="511" t="s">
        <v>750</v>
      </c>
      <c r="D47" s="539">
        <v>3</v>
      </c>
      <c r="E47" s="540"/>
      <c r="F47" s="325" t="s">
        <v>751</v>
      </c>
      <c r="G47" s="540">
        <v>3</v>
      </c>
      <c r="H47" s="325" t="s">
        <v>752</v>
      </c>
      <c r="I47" s="325" t="s">
        <v>753</v>
      </c>
      <c r="J47" s="541">
        <v>4</v>
      </c>
      <c r="K47" s="541">
        <v>36</v>
      </c>
      <c r="L47" s="330"/>
      <c r="M47" s="326"/>
      <c r="N47" s="326"/>
      <c r="O47" s="326"/>
      <c r="P47" s="326"/>
      <c r="Q47" s="326"/>
      <c r="R47" s="326"/>
    </row>
    <row r="48" spans="1:18" s="332" customFormat="1" ht="72.75" customHeight="1">
      <c r="A48" s="501"/>
      <c r="B48" s="510"/>
      <c r="C48" s="511"/>
      <c r="D48" s="539"/>
      <c r="E48" s="540"/>
      <c r="F48" s="325" t="s">
        <v>754</v>
      </c>
      <c r="G48" s="540"/>
      <c r="H48" s="325" t="s">
        <v>747</v>
      </c>
      <c r="I48" s="325" t="s">
        <v>755</v>
      </c>
      <c r="J48" s="541"/>
      <c r="K48" s="541"/>
      <c r="L48" s="330"/>
      <c r="M48" s="326"/>
      <c r="N48" s="326"/>
      <c r="O48" s="326"/>
      <c r="P48" s="326"/>
      <c r="Q48" s="326"/>
      <c r="R48" s="326"/>
    </row>
    <row r="49" spans="1:18" s="332" customFormat="1" ht="72.75" customHeight="1">
      <c r="A49" s="347" t="s">
        <v>834</v>
      </c>
      <c r="B49" s="347" t="s">
        <v>799</v>
      </c>
      <c r="C49" s="325" t="s">
        <v>800</v>
      </c>
      <c r="D49" s="326">
        <v>3</v>
      </c>
      <c r="E49" s="326"/>
      <c r="F49" s="325" t="s">
        <v>801</v>
      </c>
      <c r="G49" s="325">
        <v>3</v>
      </c>
      <c r="H49" s="325" t="s">
        <v>802</v>
      </c>
      <c r="I49" s="325" t="s">
        <v>803</v>
      </c>
      <c r="J49" s="325">
        <v>8</v>
      </c>
      <c r="K49" s="325">
        <v>72</v>
      </c>
      <c r="L49" s="334"/>
      <c r="M49" s="334"/>
      <c r="N49" s="334"/>
      <c r="O49" s="335"/>
      <c r="P49" s="335"/>
      <c r="Q49" s="335"/>
      <c r="R49" s="335"/>
    </row>
    <row r="50" spans="1:18" s="332" customFormat="1" ht="72.75" customHeight="1">
      <c r="A50" s="499" t="s">
        <v>795</v>
      </c>
      <c r="B50" s="510" t="s">
        <v>794</v>
      </c>
      <c r="C50" s="511" t="s">
        <v>750</v>
      </c>
      <c r="D50" s="512">
        <v>3</v>
      </c>
      <c r="E50" s="512"/>
      <c r="F50" s="325" t="s">
        <v>751</v>
      </c>
      <c r="G50" s="512">
        <v>3</v>
      </c>
      <c r="H50" s="325" t="s">
        <v>752</v>
      </c>
      <c r="I50" s="325" t="s">
        <v>753</v>
      </c>
      <c r="J50" s="496">
        <v>4</v>
      </c>
      <c r="K50" s="496">
        <f>D50*G50*J50</f>
        <v>36</v>
      </c>
      <c r="L50" s="330"/>
      <c r="M50" s="326"/>
      <c r="N50" s="326"/>
      <c r="O50" s="326"/>
      <c r="P50" s="326"/>
      <c r="Q50" s="326"/>
      <c r="R50" s="326"/>
    </row>
    <row r="51" spans="1:18" s="332" customFormat="1" ht="72.75" customHeight="1">
      <c r="A51" s="500"/>
      <c r="B51" s="510"/>
      <c r="C51" s="511"/>
      <c r="D51" s="514"/>
      <c r="E51" s="514"/>
      <c r="F51" s="325" t="s">
        <v>754</v>
      </c>
      <c r="G51" s="514"/>
      <c r="H51" s="325" t="s">
        <v>747</v>
      </c>
      <c r="I51" s="325" t="s">
        <v>755</v>
      </c>
      <c r="J51" s="498"/>
      <c r="K51" s="498"/>
      <c r="L51" s="330"/>
      <c r="M51" s="326"/>
      <c r="N51" s="326"/>
      <c r="O51" s="326"/>
      <c r="P51" s="326"/>
      <c r="Q51" s="326"/>
      <c r="R51" s="326"/>
    </row>
    <row r="52" spans="1:18" s="332" customFormat="1" ht="72.75" customHeight="1">
      <c r="A52" s="500"/>
      <c r="B52" s="510" t="s">
        <v>847</v>
      </c>
      <c r="C52" s="511" t="s">
        <v>750</v>
      </c>
      <c r="D52" s="539">
        <v>3</v>
      </c>
      <c r="E52" s="540"/>
      <c r="F52" s="325" t="s">
        <v>751</v>
      </c>
      <c r="G52" s="540">
        <v>3</v>
      </c>
      <c r="H52" s="325" t="s">
        <v>752</v>
      </c>
      <c r="I52" s="325" t="s">
        <v>753</v>
      </c>
      <c r="J52" s="541">
        <v>4</v>
      </c>
      <c r="K52" s="541">
        <v>36</v>
      </c>
      <c r="L52" s="330"/>
      <c r="M52" s="326"/>
      <c r="N52" s="326"/>
      <c r="O52" s="326"/>
      <c r="P52" s="326"/>
      <c r="Q52" s="326"/>
      <c r="R52" s="326"/>
    </row>
    <row r="53" spans="1:18" s="332" customFormat="1" ht="72.75" customHeight="1">
      <c r="A53" s="500"/>
      <c r="B53" s="510"/>
      <c r="C53" s="511"/>
      <c r="D53" s="539"/>
      <c r="E53" s="540"/>
      <c r="F53" s="325" t="s">
        <v>754</v>
      </c>
      <c r="G53" s="540"/>
      <c r="H53" s="325" t="s">
        <v>747</v>
      </c>
      <c r="I53" s="325" t="s">
        <v>755</v>
      </c>
      <c r="J53" s="541"/>
      <c r="K53" s="541"/>
      <c r="L53" s="330"/>
      <c r="M53" s="326"/>
      <c r="N53" s="326"/>
      <c r="O53" s="326"/>
      <c r="P53" s="326"/>
      <c r="Q53" s="326"/>
      <c r="R53" s="326"/>
    </row>
    <row r="54" spans="1:18" s="332" customFormat="1" ht="72.75" customHeight="1">
      <c r="A54" s="500"/>
      <c r="B54" s="510" t="s">
        <v>848</v>
      </c>
      <c r="C54" s="511" t="s">
        <v>750</v>
      </c>
      <c r="D54" s="512">
        <v>7</v>
      </c>
      <c r="E54" s="512"/>
      <c r="F54" s="325" t="s">
        <v>751</v>
      </c>
      <c r="G54" s="512">
        <v>2</v>
      </c>
      <c r="H54" s="325" t="s">
        <v>752</v>
      </c>
      <c r="I54" s="325" t="s">
        <v>753</v>
      </c>
      <c r="J54" s="496">
        <v>4</v>
      </c>
      <c r="K54" s="496">
        <f>D54*G54*J54</f>
        <v>56</v>
      </c>
      <c r="L54" s="330"/>
      <c r="M54" s="326"/>
      <c r="N54" s="326"/>
      <c r="O54" s="326"/>
      <c r="P54" s="326"/>
      <c r="Q54" s="326"/>
      <c r="R54" s="331"/>
    </row>
    <row r="55" spans="1:18" s="332" customFormat="1" ht="72.75" customHeight="1">
      <c r="A55" s="500"/>
      <c r="B55" s="510"/>
      <c r="C55" s="511"/>
      <c r="D55" s="513"/>
      <c r="E55" s="513"/>
      <c r="F55" s="325" t="s">
        <v>762</v>
      </c>
      <c r="G55" s="513"/>
      <c r="H55" s="325" t="s">
        <v>763</v>
      </c>
      <c r="I55" s="325" t="s">
        <v>764</v>
      </c>
      <c r="J55" s="497"/>
      <c r="K55" s="497"/>
      <c r="L55" s="330"/>
      <c r="M55" s="326"/>
      <c r="N55" s="326"/>
      <c r="O55" s="326"/>
      <c r="P55" s="326"/>
      <c r="Q55" s="326"/>
      <c r="R55" s="331"/>
    </row>
    <row r="56" spans="1:18" s="332" customFormat="1" ht="72.75" customHeight="1">
      <c r="A56" s="501"/>
      <c r="B56" s="510"/>
      <c r="C56" s="511"/>
      <c r="D56" s="514"/>
      <c r="E56" s="514"/>
      <c r="F56" s="325" t="s">
        <v>754</v>
      </c>
      <c r="G56" s="514"/>
      <c r="H56" s="325" t="s">
        <v>747</v>
      </c>
      <c r="I56" s="325" t="s">
        <v>748</v>
      </c>
      <c r="J56" s="498"/>
      <c r="K56" s="498"/>
      <c r="L56" s="330"/>
      <c r="M56" s="326"/>
      <c r="N56" s="326"/>
      <c r="O56" s="326"/>
      <c r="P56" s="326"/>
      <c r="Q56" s="326"/>
      <c r="R56" s="331"/>
    </row>
    <row r="57" spans="1:18" s="332" customFormat="1" ht="72.75" customHeight="1">
      <c r="A57" s="499" t="s">
        <v>835</v>
      </c>
      <c r="B57" s="533" t="s">
        <v>796</v>
      </c>
      <c r="C57" s="536" t="s">
        <v>750</v>
      </c>
      <c r="D57" s="512">
        <v>4</v>
      </c>
      <c r="E57" s="512"/>
      <c r="F57" s="325" t="s">
        <v>751</v>
      </c>
      <c r="G57" s="512">
        <v>4</v>
      </c>
      <c r="H57" s="325" t="s">
        <v>751</v>
      </c>
      <c r="I57" s="325" t="s">
        <v>753</v>
      </c>
      <c r="J57" s="496">
        <v>4</v>
      </c>
      <c r="K57" s="496">
        <f>D57*G57*J57</f>
        <v>64</v>
      </c>
      <c r="L57" s="330"/>
      <c r="M57" s="326"/>
      <c r="N57" s="326"/>
      <c r="O57" s="326"/>
      <c r="P57" s="326"/>
      <c r="Q57" s="326"/>
      <c r="R57" s="326"/>
    </row>
    <row r="58" spans="1:18" s="332" customFormat="1" ht="72.75" customHeight="1">
      <c r="A58" s="500"/>
      <c r="B58" s="535"/>
      <c r="C58" s="538"/>
      <c r="D58" s="514"/>
      <c r="E58" s="514"/>
      <c r="F58" s="325" t="s">
        <v>754</v>
      </c>
      <c r="G58" s="514"/>
      <c r="H58" s="325" t="s">
        <v>754</v>
      </c>
      <c r="I58" s="325" t="s">
        <v>755</v>
      </c>
      <c r="J58" s="498"/>
      <c r="K58" s="498"/>
      <c r="L58" s="330"/>
      <c r="M58" s="326"/>
      <c r="N58" s="326"/>
      <c r="O58" s="326"/>
      <c r="P58" s="326"/>
      <c r="Q58" s="326"/>
      <c r="R58" s="326"/>
    </row>
    <row r="59" spans="1:18" s="332" customFormat="1" ht="72.75" customHeight="1">
      <c r="A59" s="500"/>
      <c r="B59" s="533" t="s">
        <v>797</v>
      </c>
      <c r="C59" s="536" t="s">
        <v>750</v>
      </c>
      <c r="D59" s="512">
        <v>4</v>
      </c>
      <c r="E59" s="512"/>
      <c r="F59" s="348" t="s">
        <v>762</v>
      </c>
      <c r="G59" s="512">
        <v>4</v>
      </c>
      <c r="H59" s="325" t="s">
        <v>763</v>
      </c>
      <c r="I59" s="325" t="s">
        <v>764</v>
      </c>
      <c r="J59" s="512">
        <v>4</v>
      </c>
      <c r="K59" s="512">
        <f>D59*G59*J59</f>
        <v>64</v>
      </c>
      <c r="L59" s="330"/>
      <c r="M59" s="326"/>
      <c r="N59" s="326"/>
      <c r="O59" s="326"/>
      <c r="P59" s="326"/>
      <c r="Q59" s="326"/>
      <c r="R59" s="326"/>
    </row>
    <row r="60" spans="1:18" s="332" customFormat="1" ht="72.75" customHeight="1">
      <c r="A60" s="500"/>
      <c r="B60" s="534"/>
      <c r="C60" s="537"/>
      <c r="D60" s="513"/>
      <c r="E60" s="513"/>
      <c r="F60" s="325" t="s">
        <v>751</v>
      </c>
      <c r="G60" s="513"/>
      <c r="H60" s="325" t="s">
        <v>751</v>
      </c>
      <c r="I60" s="325" t="s">
        <v>753</v>
      </c>
      <c r="J60" s="513"/>
      <c r="K60" s="513"/>
      <c r="L60" s="330"/>
      <c r="M60" s="326"/>
      <c r="N60" s="326"/>
      <c r="O60" s="326"/>
      <c r="P60" s="326"/>
      <c r="Q60" s="326"/>
      <c r="R60" s="326"/>
    </row>
    <row r="61" spans="1:18" s="332" customFormat="1" ht="72.75" customHeight="1">
      <c r="A61" s="500"/>
      <c r="B61" s="535"/>
      <c r="C61" s="538"/>
      <c r="D61" s="514"/>
      <c r="E61" s="514"/>
      <c r="F61" s="325" t="s">
        <v>754</v>
      </c>
      <c r="G61" s="514"/>
      <c r="H61" s="325" t="s">
        <v>747</v>
      </c>
      <c r="I61" s="325" t="s">
        <v>755</v>
      </c>
      <c r="J61" s="514"/>
      <c r="K61" s="514"/>
      <c r="L61" s="330"/>
      <c r="M61" s="326"/>
      <c r="N61" s="326"/>
      <c r="O61" s="326"/>
      <c r="P61" s="326"/>
      <c r="Q61" s="326"/>
      <c r="R61" s="326"/>
    </row>
    <row r="62" spans="1:18" s="332" customFormat="1" ht="72.75" customHeight="1">
      <c r="A62" s="500"/>
      <c r="B62" s="533" t="s">
        <v>798</v>
      </c>
      <c r="C62" s="536" t="s">
        <v>750</v>
      </c>
      <c r="D62" s="512">
        <v>4</v>
      </c>
      <c r="E62" s="512"/>
      <c r="F62" s="348" t="s">
        <v>762</v>
      </c>
      <c r="G62" s="512">
        <v>4</v>
      </c>
      <c r="H62" s="325" t="s">
        <v>763</v>
      </c>
      <c r="I62" s="325" t="s">
        <v>764</v>
      </c>
      <c r="J62" s="512">
        <v>4</v>
      </c>
      <c r="K62" s="512">
        <f>D62*G62*J62</f>
        <v>64</v>
      </c>
      <c r="L62" s="330"/>
      <c r="M62" s="326"/>
      <c r="N62" s="326"/>
      <c r="O62" s="326"/>
      <c r="P62" s="326"/>
      <c r="Q62" s="326"/>
      <c r="R62" s="326"/>
    </row>
    <row r="63" spans="1:18" s="332" customFormat="1" ht="72.75" customHeight="1">
      <c r="A63" s="500"/>
      <c r="B63" s="534"/>
      <c r="C63" s="537"/>
      <c r="D63" s="513"/>
      <c r="E63" s="513"/>
      <c r="F63" s="325" t="s">
        <v>751</v>
      </c>
      <c r="G63" s="513"/>
      <c r="H63" s="325" t="s">
        <v>751</v>
      </c>
      <c r="I63" s="325" t="s">
        <v>753</v>
      </c>
      <c r="J63" s="513"/>
      <c r="K63" s="513"/>
      <c r="L63" s="330"/>
      <c r="M63" s="326"/>
      <c r="N63" s="326"/>
      <c r="O63" s="326"/>
      <c r="P63" s="326"/>
      <c r="Q63" s="326"/>
      <c r="R63" s="326"/>
    </row>
    <row r="64" spans="1:18" s="332" customFormat="1" ht="72.75" customHeight="1">
      <c r="A64" s="501"/>
      <c r="B64" s="535"/>
      <c r="C64" s="538"/>
      <c r="D64" s="514"/>
      <c r="E64" s="514"/>
      <c r="F64" s="325" t="s">
        <v>754</v>
      </c>
      <c r="G64" s="514"/>
      <c r="H64" s="325" t="s">
        <v>747</v>
      </c>
      <c r="I64" s="325" t="s">
        <v>755</v>
      </c>
      <c r="J64" s="514"/>
      <c r="K64" s="514"/>
      <c r="L64" s="330"/>
      <c r="M64" s="326"/>
      <c r="N64" s="326"/>
      <c r="O64" s="326"/>
      <c r="P64" s="326"/>
      <c r="Q64" s="326"/>
      <c r="R64" s="326"/>
    </row>
    <row r="65" spans="1:18" s="332" customFormat="1" ht="72.75" customHeight="1">
      <c r="A65" s="347" t="s">
        <v>836</v>
      </c>
      <c r="B65" s="347" t="s">
        <v>799</v>
      </c>
      <c r="C65" s="325" t="s">
        <v>800</v>
      </c>
      <c r="D65" s="326">
        <v>3</v>
      </c>
      <c r="E65" s="326"/>
      <c r="F65" s="325" t="s">
        <v>801</v>
      </c>
      <c r="G65" s="325">
        <v>3</v>
      </c>
      <c r="H65" s="325" t="s">
        <v>802</v>
      </c>
      <c r="I65" s="325" t="s">
        <v>803</v>
      </c>
      <c r="J65" s="325">
        <v>8</v>
      </c>
      <c r="K65" s="325">
        <v>72</v>
      </c>
      <c r="L65" s="334"/>
      <c r="M65" s="334"/>
      <c r="N65" s="334"/>
      <c r="O65" s="335"/>
      <c r="P65" s="335"/>
      <c r="Q65" s="335"/>
      <c r="R65" s="335"/>
    </row>
    <row r="66" spans="1:18" s="332" customFormat="1" ht="89.25" customHeight="1">
      <c r="A66" s="347" t="s">
        <v>837</v>
      </c>
      <c r="B66" s="347" t="s">
        <v>273</v>
      </c>
      <c r="C66" s="325" t="s">
        <v>804</v>
      </c>
      <c r="D66" s="326">
        <v>3</v>
      </c>
      <c r="E66" s="326"/>
      <c r="F66" s="325" t="s">
        <v>805</v>
      </c>
      <c r="G66" s="325">
        <v>4</v>
      </c>
      <c r="H66" s="325" t="s">
        <v>806</v>
      </c>
      <c r="I66" s="325" t="s">
        <v>807</v>
      </c>
      <c r="J66" s="325">
        <v>8</v>
      </c>
      <c r="K66" s="325">
        <v>96</v>
      </c>
      <c r="L66" s="334"/>
      <c r="M66" s="334"/>
      <c r="N66" s="334"/>
      <c r="O66" s="335"/>
      <c r="P66" s="335"/>
      <c r="Q66" s="335"/>
      <c r="R66" s="335"/>
    </row>
    <row r="67" spans="1:18" s="332" customFormat="1" ht="83.25" customHeight="1">
      <c r="A67" s="532" t="s">
        <v>838</v>
      </c>
      <c r="B67" s="511" t="s">
        <v>808</v>
      </c>
      <c r="C67" s="511" t="s">
        <v>809</v>
      </c>
      <c r="D67" s="531">
        <v>6</v>
      </c>
      <c r="E67" s="531"/>
      <c r="F67" s="349" t="s">
        <v>810</v>
      </c>
      <c r="G67" s="511">
        <v>2</v>
      </c>
      <c r="H67" s="350" t="s">
        <v>811</v>
      </c>
      <c r="I67" s="350" t="s">
        <v>812</v>
      </c>
      <c r="J67" s="511">
        <v>6</v>
      </c>
      <c r="K67" s="528">
        <f>D67*G67*J67</f>
        <v>72</v>
      </c>
      <c r="L67" s="334"/>
      <c r="M67" s="334"/>
      <c r="N67" s="334"/>
      <c r="O67" s="335"/>
      <c r="P67" s="335"/>
      <c r="Q67" s="335"/>
      <c r="R67" s="335"/>
    </row>
    <row r="68" spans="1:18" s="332" customFormat="1" ht="124.5" customHeight="1">
      <c r="A68" s="532"/>
      <c r="B68" s="511"/>
      <c r="C68" s="511"/>
      <c r="D68" s="531"/>
      <c r="E68" s="531"/>
      <c r="F68" s="349" t="s">
        <v>813</v>
      </c>
      <c r="G68" s="511"/>
      <c r="H68" s="350" t="s">
        <v>814</v>
      </c>
      <c r="I68" s="350" t="s">
        <v>815</v>
      </c>
      <c r="J68" s="511"/>
      <c r="K68" s="528"/>
      <c r="L68" s="334"/>
      <c r="M68" s="334"/>
      <c r="N68" s="334"/>
      <c r="O68" s="335"/>
      <c r="P68" s="335"/>
      <c r="Q68" s="335"/>
      <c r="R68" s="335"/>
    </row>
    <row r="69" spans="1:18" s="332" customFormat="1" ht="72.75" customHeight="1">
      <c r="A69" s="532"/>
      <c r="B69" s="511"/>
      <c r="C69" s="511"/>
      <c r="D69" s="531"/>
      <c r="E69" s="531"/>
      <c r="F69" s="349" t="s">
        <v>816</v>
      </c>
      <c r="G69" s="511"/>
      <c r="H69" s="350" t="s">
        <v>817</v>
      </c>
      <c r="I69" s="350" t="s">
        <v>818</v>
      </c>
      <c r="J69" s="511"/>
      <c r="K69" s="528"/>
      <c r="L69" s="334"/>
      <c r="M69" s="334"/>
      <c r="N69" s="334"/>
      <c r="O69" s="335"/>
      <c r="P69" s="335"/>
      <c r="Q69" s="335"/>
      <c r="R69" s="335"/>
    </row>
    <row r="70" spans="1:18" s="332" customFormat="1" ht="72.75" customHeight="1">
      <c r="A70" s="532"/>
      <c r="B70" s="511"/>
      <c r="C70" s="349" t="s">
        <v>819</v>
      </c>
      <c r="D70" s="349">
        <v>6</v>
      </c>
      <c r="E70" s="350"/>
      <c r="F70" s="349" t="s">
        <v>820</v>
      </c>
      <c r="G70" s="349">
        <v>3</v>
      </c>
      <c r="H70" s="350" t="s">
        <v>821</v>
      </c>
      <c r="I70" s="350" t="s">
        <v>822</v>
      </c>
      <c r="J70" s="349">
        <v>2</v>
      </c>
      <c r="K70" s="326">
        <f>D70*G70*J70</f>
        <v>36</v>
      </c>
      <c r="L70" s="334"/>
      <c r="M70" s="334"/>
      <c r="N70" s="334"/>
      <c r="O70" s="335"/>
      <c r="P70" s="335"/>
      <c r="Q70" s="335"/>
      <c r="R70" s="335"/>
    </row>
    <row r="71" spans="1:18" s="332" customFormat="1" ht="72.75" customHeight="1">
      <c r="A71" s="529" t="s">
        <v>839</v>
      </c>
      <c r="B71" s="529" t="s">
        <v>823</v>
      </c>
      <c r="C71" s="351" t="s">
        <v>824</v>
      </c>
      <c r="D71" s="531">
        <v>4</v>
      </c>
      <c r="E71" s="531"/>
      <c r="F71" s="351" t="s">
        <v>825</v>
      </c>
      <c r="G71" s="531">
        <v>3</v>
      </c>
      <c r="H71" s="352" t="s">
        <v>826</v>
      </c>
      <c r="I71" s="352" t="s">
        <v>827</v>
      </c>
      <c r="J71" s="531">
        <v>5</v>
      </c>
      <c r="K71" s="531">
        <f>D71*G71*J71</f>
        <v>60</v>
      </c>
      <c r="L71" s="334"/>
      <c r="M71" s="334"/>
      <c r="N71" s="334"/>
      <c r="O71" s="335"/>
      <c r="P71" s="335"/>
      <c r="Q71" s="335"/>
      <c r="R71" s="335"/>
    </row>
    <row r="72" spans="1:18" s="332" customFormat="1" ht="72.75" customHeight="1">
      <c r="A72" s="530"/>
      <c r="B72" s="529"/>
      <c r="C72" s="352" t="s">
        <v>828</v>
      </c>
      <c r="D72" s="531"/>
      <c r="E72" s="531"/>
      <c r="F72" s="352" t="s">
        <v>829</v>
      </c>
      <c r="G72" s="531"/>
      <c r="H72" s="352" t="s">
        <v>830</v>
      </c>
      <c r="I72" s="352" t="s">
        <v>272</v>
      </c>
      <c r="J72" s="531"/>
      <c r="K72" s="531"/>
      <c r="L72" s="334"/>
      <c r="M72" s="334"/>
      <c r="N72" s="334"/>
      <c r="O72" s="335"/>
      <c r="P72" s="335"/>
      <c r="Q72" s="335"/>
      <c r="R72" s="335"/>
    </row>
    <row r="73" spans="1:18" ht="32.25" customHeight="1" thickBot="1">
      <c r="A73" s="353" t="s">
        <v>831</v>
      </c>
      <c r="B73" s="520" t="s">
        <v>241</v>
      </c>
      <c r="C73" s="520"/>
      <c r="D73" s="521" t="s">
        <v>242</v>
      </c>
      <c r="E73" s="522"/>
      <c r="F73" s="522"/>
      <c r="G73" s="523"/>
      <c r="H73" s="524" t="s">
        <v>832</v>
      </c>
      <c r="I73" s="524"/>
      <c r="J73" s="524"/>
      <c r="K73" s="524"/>
      <c r="L73" s="524"/>
      <c r="M73" s="524"/>
      <c r="N73" s="524"/>
      <c r="O73" s="524"/>
      <c r="P73" s="524"/>
      <c r="Q73" s="524"/>
      <c r="R73" s="524"/>
    </row>
    <row r="74" spans="1:18" ht="30" customHeight="1" thickBot="1">
      <c r="A74" s="354"/>
      <c r="B74" s="520" t="s">
        <v>833</v>
      </c>
      <c r="C74" s="520"/>
      <c r="D74" s="521" t="s">
        <v>237</v>
      </c>
      <c r="E74" s="522"/>
      <c r="F74" s="522"/>
      <c r="G74" s="523"/>
      <c r="H74" s="525"/>
      <c r="I74" s="526"/>
      <c r="J74" s="526"/>
      <c r="K74" s="526"/>
      <c r="L74" s="526"/>
      <c r="M74" s="526"/>
      <c r="N74" s="526"/>
      <c r="O74" s="526"/>
      <c r="P74" s="526"/>
      <c r="Q74" s="526"/>
      <c r="R74" s="527"/>
    </row>
    <row r="76" spans="1:18" ht="24" customHeight="1">
      <c r="B76" s="503" t="s">
        <v>225</v>
      </c>
      <c r="C76" s="503"/>
      <c r="D76" s="503"/>
      <c r="E76" s="503"/>
      <c r="F76" s="503"/>
      <c r="G76" s="503"/>
      <c r="H76" s="503"/>
      <c r="I76" s="503"/>
      <c r="J76" s="503"/>
      <c r="K76" s="503"/>
      <c r="L76" s="503"/>
      <c r="M76" s="503"/>
      <c r="N76" s="503"/>
      <c r="O76" s="503"/>
      <c r="P76" s="503"/>
      <c r="Q76" s="503"/>
      <c r="R76" s="503"/>
    </row>
    <row r="77" spans="1:18" ht="24" customHeight="1">
      <c r="A77" s="319"/>
      <c r="B77" s="503" t="s">
        <v>240</v>
      </c>
      <c r="C77" s="503"/>
      <c r="D77" s="503" t="s">
        <v>26</v>
      </c>
      <c r="E77" s="503"/>
      <c r="F77" s="503"/>
      <c r="G77" s="519" t="s">
        <v>244</v>
      </c>
      <c r="H77" s="519"/>
      <c r="I77" s="519"/>
      <c r="J77" s="519"/>
      <c r="K77" s="519"/>
      <c r="L77" s="519"/>
      <c r="M77" s="519" t="s">
        <v>128</v>
      </c>
      <c r="N77" s="519"/>
      <c r="O77" s="519"/>
      <c r="P77" s="519" t="s">
        <v>212</v>
      </c>
      <c r="Q77" s="519"/>
      <c r="R77" s="519"/>
    </row>
    <row r="78" spans="1:18" ht="24" customHeight="1">
      <c r="A78" s="355"/>
      <c r="B78" s="502"/>
      <c r="C78" s="502"/>
      <c r="D78" s="515"/>
      <c r="E78" s="515"/>
      <c r="F78" s="515"/>
      <c r="G78" s="516"/>
      <c r="H78" s="517"/>
      <c r="I78" s="517"/>
      <c r="J78" s="517"/>
      <c r="K78" s="517"/>
      <c r="L78" s="518"/>
      <c r="M78" s="507"/>
      <c r="N78" s="508"/>
      <c r="O78" s="509"/>
      <c r="P78" s="507"/>
      <c r="Q78" s="508"/>
      <c r="R78" s="509"/>
    </row>
    <row r="79" spans="1:18" ht="15.75">
      <c r="B79" s="502"/>
      <c r="C79" s="502"/>
      <c r="D79" s="503"/>
      <c r="E79" s="503"/>
      <c r="F79" s="503"/>
      <c r="G79" s="504"/>
      <c r="H79" s="505"/>
      <c r="I79" s="505"/>
      <c r="J79" s="505"/>
      <c r="K79" s="505"/>
      <c r="L79" s="506"/>
      <c r="M79" s="507"/>
      <c r="N79" s="508"/>
      <c r="O79" s="509"/>
      <c r="P79" s="507"/>
      <c r="Q79" s="508"/>
      <c r="R79" s="509"/>
    </row>
    <row r="80" spans="1:18" ht="15.75">
      <c r="B80" s="502"/>
      <c r="C80" s="502"/>
      <c r="D80" s="503"/>
      <c r="E80" s="503"/>
      <c r="F80" s="503"/>
      <c r="G80" s="504"/>
      <c r="H80" s="505"/>
      <c r="I80" s="505"/>
      <c r="J80" s="505"/>
      <c r="K80" s="505"/>
      <c r="L80" s="506"/>
      <c r="M80" s="507"/>
      <c r="N80" s="508"/>
      <c r="O80" s="509"/>
      <c r="P80" s="507"/>
      <c r="Q80" s="508"/>
      <c r="R80" s="509"/>
    </row>
    <row r="81" spans="2:18" ht="15.75">
      <c r="B81" s="502"/>
      <c r="C81" s="502"/>
      <c r="D81" s="503"/>
      <c r="E81" s="503"/>
      <c r="F81" s="503"/>
      <c r="G81" s="504"/>
      <c r="H81" s="505"/>
      <c r="I81" s="505"/>
      <c r="J81" s="505"/>
      <c r="K81" s="505"/>
      <c r="L81" s="506"/>
      <c r="M81" s="507"/>
      <c r="N81" s="508"/>
      <c r="O81" s="509"/>
      <c r="P81" s="507"/>
      <c r="Q81" s="508"/>
      <c r="R81" s="509"/>
    </row>
    <row r="82" spans="2:18" ht="15.75">
      <c r="B82" s="502"/>
      <c r="C82" s="502"/>
      <c r="D82" s="503"/>
      <c r="E82" s="503"/>
      <c r="F82" s="503"/>
      <c r="G82" s="504"/>
      <c r="H82" s="505"/>
      <c r="I82" s="505"/>
      <c r="J82" s="505"/>
      <c r="K82" s="505"/>
      <c r="L82" s="506"/>
      <c r="M82" s="507"/>
      <c r="N82" s="508"/>
      <c r="O82" s="509"/>
      <c r="P82" s="507"/>
      <c r="Q82" s="508"/>
      <c r="R82" s="509"/>
    </row>
  </sheetData>
  <mergeCells count="221">
    <mergeCell ref="A1:A3"/>
    <mergeCell ref="B1:C3"/>
    <mergeCell ref="D1:K1"/>
    <mergeCell ref="L1:R3"/>
    <mergeCell ref="D2:K2"/>
    <mergeCell ref="D3:K3"/>
    <mergeCell ref="A6:F6"/>
    <mergeCell ref="G6:K6"/>
    <mergeCell ref="L6:R6"/>
    <mergeCell ref="A7:F7"/>
    <mergeCell ref="G7:K7"/>
    <mergeCell ref="L7:R7"/>
    <mergeCell ref="A4:F4"/>
    <mergeCell ref="G4:K4"/>
    <mergeCell ref="L4:R4"/>
    <mergeCell ref="A5:C5"/>
    <mergeCell ref="D5:F5"/>
    <mergeCell ref="G5:K5"/>
    <mergeCell ref="L5:R5"/>
    <mergeCell ref="N8:R8"/>
    <mergeCell ref="A10:A11"/>
    <mergeCell ref="D10:D11"/>
    <mergeCell ref="E10:E11"/>
    <mergeCell ref="G10:G11"/>
    <mergeCell ref="J10:J11"/>
    <mergeCell ref="K10:K11"/>
    <mergeCell ref="G8:G9"/>
    <mergeCell ref="H8:I8"/>
    <mergeCell ref="J8:J9"/>
    <mergeCell ref="K8:K9"/>
    <mergeCell ref="L8:L9"/>
    <mergeCell ref="M8:M9"/>
    <mergeCell ref="A8:A9"/>
    <mergeCell ref="B8:B9"/>
    <mergeCell ref="C8:C9"/>
    <mergeCell ref="D8:D9"/>
    <mergeCell ref="E8:E9"/>
    <mergeCell ref="F8:F9"/>
    <mergeCell ref="J12:J15"/>
    <mergeCell ref="K12:K15"/>
    <mergeCell ref="C14:C15"/>
    <mergeCell ref="B16:B17"/>
    <mergeCell ref="C16:C17"/>
    <mergeCell ref="D16:D17"/>
    <mergeCell ref="G16:G17"/>
    <mergeCell ref="J16:J17"/>
    <mergeCell ref="K16:K17"/>
    <mergeCell ref="B12:B15"/>
    <mergeCell ref="C12:C13"/>
    <mergeCell ref="D12:D15"/>
    <mergeCell ref="E12:E15"/>
    <mergeCell ref="G12:G15"/>
    <mergeCell ref="G18:G19"/>
    <mergeCell ref="J18:J19"/>
    <mergeCell ref="K18:K19"/>
    <mergeCell ref="A21:A39"/>
    <mergeCell ref="B21:B22"/>
    <mergeCell ref="D21:D22"/>
    <mergeCell ref="E21:E22"/>
    <mergeCell ref="G21:G22"/>
    <mergeCell ref="J21:J22"/>
    <mergeCell ref="K21:K22"/>
    <mergeCell ref="A12:A20"/>
    <mergeCell ref="B18:B19"/>
    <mergeCell ref="C18:C19"/>
    <mergeCell ref="D18:D19"/>
    <mergeCell ref="E18:E19"/>
    <mergeCell ref="K23:K25"/>
    <mergeCell ref="B26:B28"/>
    <mergeCell ref="C26:C28"/>
    <mergeCell ref="D26:D28"/>
    <mergeCell ref="E26:E28"/>
    <mergeCell ref="G26:G28"/>
    <mergeCell ref="J26:J28"/>
    <mergeCell ref="K26:K28"/>
    <mergeCell ref="B23:B25"/>
    <mergeCell ref="C23:C25"/>
    <mergeCell ref="D23:D25"/>
    <mergeCell ref="E23:E25"/>
    <mergeCell ref="G23:G25"/>
    <mergeCell ref="J23:J25"/>
    <mergeCell ref="K29:K32"/>
    <mergeCell ref="B33:B35"/>
    <mergeCell ref="C33:C35"/>
    <mergeCell ref="D33:D35"/>
    <mergeCell ref="E33:E35"/>
    <mergeCell ref="G33:G35"/>
    <mergeCell ref="J33:J35"/>
    <mergeCell ref="K33:K35"/>
    <mergeCell ref="B29:B32"/>
    <mergeCell ref="C29:C32"/>
    <mergeCell ref="D29:D32"/>
    <mergeCell ref="E29:E32"/>
    <mergeCell ref="G29:G32"/>
    <mergeCell ref="J29:J32"/>
    <mergeCell ref="C43:C44"/>
    <mergeCell ref="D43:D46"/>
    <mergeCell ref="E43:E46"/>
    <mergeCell ref="G43:G46"/>
    <mergeCell ref="J43:J46"/>
    <mergeCell ref="K43:K46"/>
    <mergeCell ref="C45:C46"/>
    <mergeCell ref="K36:K38"/>
    <mergeCell ref="A40:A48"/>
    <mergeCell ref="B40:B42"/>
    <mergeCell ref="C40:C42"/>
    <mergeCell ref="D40:D42"/>
    <mergeCell ref="E40:E42"/>
    <mergeCell ref="G40:G42"/>
    <mergeCell ref="J40:J42"/>
    <mergeCell ref="K40:K42"/>
    <mergeCell ref="B43:B46"/>
    <mergeCell ref="B36:B38"/>
    <mergeCell ref="C36:C38"/>
    <mergeCell ref="D36:D38"/>
    <mergeCell ref="E36:E38"/>
    <mergeCell ref="G36:G38"/>
    <mergeCell ref="J36:J38"/>
    <mergeCell ref="C52:C53"/>
    <mergeCell ref="D52:D53"/>
    <mergeCell ref="E52:E53"/>
    <mergeCell ref="G52:G53"/>
    <mergeCell ref="J52:J53"/>
    <mergeCell ref="K52:K53"/>
    <mergeCell ref="K47:K48"/>
    <mergeCell ref="B50:B51"/>
    <mergeCell ref="C50:C51"/>
    <mergeCell ref="D50:D51"/>
    <mergeCell ref="E50:E51"/>
    <mergeCell ref="G50:G51"/>
    <mergeCell ref="J50:J51"/>
    <mergeCell ref="K50:K51"/>
    <mergeCell ref="B52:B53"/>
    <mergeCell ref="B47:B48"/>
    <mergeCell ref="C47:C48"/>
    <mergeCell ref="D47:D48"/>
    <mergeCell ref="E47:E48"/>
    <mergeCell ref="G47:G48"/>
    <mergeCell ref="J47:J48"/>
    <mergeCell ref="K57:K58"/>
    <mergeCell ref="B59:B61"/>
    <mergeCell ref="C59:C61"/>
    <mergeCell ref="D59:D61"/>
    <mergeCell ref="E59:E61"/>
    <mergeCell ref="G59:G61"/>
    <mergeCell ref="J59:J61"/>
    <mergeCell ref="K59:K61"/>
    <mergeCell ref="B57:B58"/>
    <mergeCell ref="C57:C58"/>
    <mergeCell ref="D57:D58"/>
    <mergeCell ref="E57:E58"/>
    <mergeCell ref="G57:G58"/>
    <mergeCell ref="K67:K69"/>
    <mergeCell ref="A71:A72"/>
    <mergeCell ref="B71:B72"/>
    <mergeCell ref="D71:D72"/>
    <mergeCell ref="E71:E72"/>
    <mergeCell ref="G71:G72"/>
    <mergeCell ref="J71:J72"/>
    <mergeCell ref="K71:K72"/>
    <mergeCell ref="G62:G64"/>
    <mergeCell ref="J62:J64"/>
    <mergeCell ref="K62:K64"/>
    <mergeCell ref="A67:A70"/>
    <mergeCell ref="B67:B70"/>
    <mergeCell ref="C67:C69"/>
    <mergeCell ref="D67:D69"/>
    <mergeCell ref="E67:E69"/>
    <mergeCell ref="G67:G69"/>
    <mergeCell ref="J67:J69"/>
    <mergeCell ref="A57:A64"/>
    <mergeCell ref="B62:B64"/>
    <mergeCell ref="C62:C64"/>
    <mergeCell ref="D62:D64"/>
    <mergeCell ref="E62:E64"/>
    <mergeCell ref="J57:J58"/>
    <mergeCell ref="B76:R76"/>
    <mergeCell ref="B77:C77"/>
    <mergeCell ref="D77:F77"/>
    <mergeCell ref="G77:L77"/>
    <mergeCell ref="M77:O77"/>
    <mergeCell ref="P77:R77"/>
    <mergeCell ref="B73:C73"/>
    <mergeCell ref="D73:G73"/>
    <mergeCell ref="H73:R73"/>
    <mergeCell ref="B74:C74"/>
    <mergeCell ref="D74:G74"/>
    <mergeCell ref="H74:R74"/>
    <mergeCell ref="D78:F78"/>
    <mergeCell ref="G78:L78"/>
    <mergeCell ref="M78:O78"/>
    <mergeCell ref="P78:R78"/>
    <mergeCell ref="B79:C79"/>
    <mergeCell ref="D79:F79"/>
    <mergeCell ref="G79:L79"/>
    <mergeCell ref="M79:O79"/>
    <mergeCell ref="P79:R79"/>
    <mergeCell ref="J54:J56"/>
    <mergeCell ref="K54:K56"/>
    <mergeCell ref="A50:A56"/>
    <mergeCell ref="B82:C82"/>
    <mergeCell ref="D82:F82"/>
    <mergeCell ref="G82:L82"/>
    <mergeCell ref="M82:O82"/>
    <mergeCell ref="P82:R82"/>
    <mergeCell ref="B54:B56"/>
    <mergeCell ref="C54:C56"/>
    <mergeCell ref="D54:D56"/>
    <mergeCell ref="E54:E56"/>
    <mergeCell ref="G54:G56"/>
    <mergeCell ref="B80:C80"/>
    <mergeCell ref="D80:F80"/>
    <mergeCell ref="G80:L80"/>
    <mergeCell ref="M80:O80"/>
    <mergeCell ref="P80:R80"/>
    <mergeCell ref="B81:C81"/>
    <mergeCell ref="D81:F81"/>
    <mergeCell ref="G81:L81"/>
    <mergeCell ref="M81:O81"/>
    <mergeCell ref="P81:R81"/>
    <mergeCell ref="B78:C78"/>
  </mergeCells>
  <pageMargins left="0.24" right="0.2" top="0.55000000000000004" bottom="0.21" header="0.31" footer="0.19"/>
  <pageSetup scale="75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"/>
  <sheetViews>
    <sheetView view="pageBreakPreview" zoomScale="60" workbookViewId="0">
      <selection activeCell="A5" sqref="A5:K5"/>
    </sheetView>
  </sheetViews>
  <sheetFormatPr defaultRowHeight="15"/>
  <cols>
    <col min="1" max="1" width="10.7109375" style="317" customWidth="1"/>
    <col min="2" max="2" width="18.28515625" style="14" customWidth="1"/>
    <col min="3" max="3" width="17.28515625" style="14" customWidth="1"/>
    <col min="4" max="4" width="17.140625" style="14" customWidth="1"/>
    <col min="5" max="5" width="6.140625" style="14" customWidth="1"/>
    <col min="6" max="10" width="12.7109375" style="14" customWidth="1"/>
    <col min="11" max="11" width="16.42578125" style="14" customWidth="1"/>
    <col min="12" max="16384" width="9.140625" style="14"/>
  </cols>
  <sheetData>
    <row r="1" spans="1:11" s="302" customFormat="1" ht="18" customHeight="1">
      <c r="A1" s="630"/>
      <c r="B1" s="632" t="s">
        <v>883</v>
      </c>
      <c r="C1" s="632"/>
      <c r="D1" s="632"/>
      <c r="E1" s="632"/>
      <c r="F1" s="632"/>
      <c r="G1" s="632"/>
      <c r="H1" s="632"/>
      <c r="I1" s="632"/>
      <c r="J1" s="300" t="s">
        <v>0</v>
      </c>
      <c r="K1" s="301" t="s">
        <v>664</v>
      </c>
    </row>
    <row r="2" spans="1:11" s="302" customFormat="1" ht="18" customHeight="1">
      <c r="A2" s="631"/>
      <c r="B2" s="633"/>
      <c r="C2" s="633"/>
      <c r="D2" s="633"/>
      <c r="E2" s="633"/>
      <c r="F2" s="633"/>
      <c r="G2" s="633"/>
      <c r="H2" s="633"/>
      <c r="I2" s="633"/>
      <c r="J2" s="303" t="s">
        <v>1</v>
      </c>
      <c r="K2" s="304" t="s">
        <v>144</v>
      </c>
    </row>
    <row r="3" spans="1:11" s="302" customFormat="1" ht="18" customHeight="1">
      <c r="A3" s="631"/>
      <c r="B3" s="633" t="s">
        <v>665</v>
      </c>
      <c r="C3" s="633"/>
      <c r="D3" s="633"/>
      <c r="E3" s="633"/>
      <c r="F3" s="633"/>
      <c r="G3" s="633"/>
      <c r="H3" s="633"/>
      <c r="I3" s="633"/>
      <c r="J3" s="303" t="s">
        <v>2</v>
      </c>
      <c r="K3" s="304" t="s">
        <v>666</v>
      </c>
    </row>
    <row r="4" spans="1:11" s="302" customFormat="1" ht="18" customHeight="1">
      <c r="A4" s="631"/>
      <c r="B4" s="633"/>
      <c r="C4" s="633"/>
      <c r="D4" s="633"/>
      <c r="E4" s="633"/>
      <c r="F4" s="633"/>
      <c r="G4" s="633"/>
      <c r="H4" s="633"/>
      <c r="I4" s="633"/>
      <c r="J4" s="303" t="s">
        <v>3</v>
      </c>
      <c r="K4" s="304" t="s">
        <v>4</v>
      </c>
    </row>
    <row r="5" spans="1:11" ht="29.25" customHeight="1">
      <c r="A5" s="634" t="s">
        <v>667</v>
      </c>
      <c r="B5" s="635"/>
      <c r="C5" s="635"/>
      <c r="D5" s="635"/>
      <c r="E5" s="635"/>
      <c r="F5" s="635"/>
      <c r="G5" s="635"/>
      <c r="H5" s="635"/>
      <c r="I5" s="635"/>
      <c r="J5" s="635"/>
      <c r="K5" s="636"/>
    </row>
    <row r="6" spans="1:11" ht="29.25" customHeight="1">
      <c r="A6" s="621" t="s">
        <v>668</v>
      </c>
      <c r="B6" s="622"/>
      <c r="C6" s="622"/>
      <c r="D6" s="622" t="s">
        <v>669</v>
      </c>
      <c r="E6" s="622"/>
      <c r="F6" s="622"/>
      <c r="G6" s="622"/>
      <c r="H6" s="622"/>
      <c r="I6" s="622"/>
      <c r="J6" s="637" t="s">
        <v>670</v>
      </c>
      <c r="K6" s="638"/>
    </row>
    <row r="7" spans="1:11" ht="29.25" customHeight="1">
      <c r="A7" s="621" t="s">
        <v>671</v>
      </c>
      <c r="B7" s="622"/>
      <c r="C7" s="622"/>
      <c r="D7" s="622" t="s">
        <v>672</v>
      </c>
      <c r="E7" s="622"/>
      <c r="F7" s="622"/>
      <c r="G7" s="622"/>
      <c r="H7" s="622"/>
      <c r="I7" s="622"/>
      <c r="J7" s="623" t="s">
        <v>662</v>
      </c>
      <c r="K7" s="624"/>
    </row>
    <row r="8" spans="1:11" ht="29.25" customHeight="1">
      <c r="A8" s="625" t="s">
        <v>673</v>
      </c>
      <c r="B8" s="626"/>
      <c r="C8" s="627"/>
      <c r="D8" s="622" t="s">
        <v>674</v>
      </c>
      <c r="E8" s="622"/>
      <c r="F8" s="622"/>
      <c r="G8" s="622"/>
      <c r="H8" s="622"/>
      <c r="I8" s="622"/>
      <c r="J8" s="628"/>
      <c r="K8" s="629"/>
    </row>
    <row r="9" spans="1:11" ht="29.25" customHeight="1">
      <c r="A9" s="615" t="s">
        <v>675</v>
      </c>
      <c r="B9" s="616" t="s">
        <v>676</v>
      </c>
      <c r="C9" s="616" t="s">
        <v>677</v>
      </c>
      <c r="D9" s="616" t="s">
        <v>678</v>
      </c>
      <c r="E9" s="617" t="s">
        <v>245</v>
      </c>
      <c r="F9" s="618" t="s">
        <v>679</v>
      </c>
      <c r="G9" s="619"/>
      <c r="H9" s="619"/>
      <c r="I9" s="619"/>
      <c r="J9" s="620"/>
      <c r="K9" s="607" t="s">
        <v>5</v>
      </c>
    </row>
    <row r="10" spans="1:11" ht="29.25" customHeight="1">
      <c r="A10" s="615"/>
      <c r="B10" s="616"/>
      <c r="C10" s="616"/>
      <c r="D10" s="616"/>
      <c r="E10" s="617"/>
      <c r="F10" s="305">
        <v>1</v>
      </c>
      <c r="G10" s="305">
        <v>2</v>
      </c>
      <c r="H10" s="305">
        <v>3</v>
      </c>
      <c r="I10" s="305">
        <v>4</v>
      </c>
      <c r="J10" s="305">
        <v>5</v>
      </c>
      <c r="K10" s="608"/>
    </row>
    <row r="11" spans="1:11" s="310" customFormat="1" ht="53.25" customHeight="1">
      <c r="A11" s="306">
        <v>1</v>
      </c>
      <c r="B11" s="307" t="s">
        <v>249</v>
      </c>
      <c r="C11" s="308" t="s">
        <v>255</v>
      </c>
      <c r="D11" s="308" t="s">
        <v>248</v>
      </c>
      <c r="E11" s="308"/>
      <c r="F11" s="308"/>
      <c r="G11" s="308"/>
      <c r="H11" s="308"/>
      <c r="I11" s="308"/>
      <c r="J11" s="308"/>
      <c r="K11" s="309"/>
    </row>
    <row r="12" spans="1:11" s="310" customFormat="1" ht="53.25" customHeight="1">
      <c r="A12" s="306">
        <v>2</v>
      </c>
      <c r="B12" s="307" t="s">
        <v>257</v>
      </c>
      <c r="C12" s="308" t="s">
        <v>295</v>
      </c>
      <c r="D12" s="308" t="s">
        <v>251</v>
      </c>
      <c r="E12" s="308"/>
      <c r="F12" s="308"/>
      <c r="G12" s="308"/>
      <c r="H12" s="308"/>
      <c r="I12" s="308"/>
      <c r="J12" s="308"/>
      <c r="K12" s="309"/>
    </row>
    <row r="13" spans="1:11" s="310" customFormat="1" ht="53.25" customHeight="1">
      <c r="A13" s="306">
        <v>3</v>
      </c>
      <c r="B13" s="307" t="s">
        <v>680</v>
      </c>
      <c r="C13" s="311">
        <v>14</v>
      </c>
      <c r="D13" s="308" t="s">
        <v>251</v>
      </c>
      <c r="E13" s="308"/>
      <c r="F13" s="308"/>
      <c r="G13" s="308"/>
      <c r="H13" s="308"/>
      <c r="I13" s="308"/>
      <c r="J13" s="308"/>
      <c r="K13" s="309"/>
    </row>
    <row r="14" spans="1:11" s="310" customFormat="1" ht="53.25" customHeight="1">
      <c r="A14" s="306">
        <v>4</v>
      </c>
      <c r="B14" s="307" t="s">
        <v>681</v>
      </c>
      <c r="C14" s="308">
        <v>3.2</v>
      </c>
      <c r="D14" s="308" t="s">
        <v>682</v>
      </c>
      <c r="E14" s="312"/>
      <c r="F14" s="308"/>
      <c r="G14" s="308"/>
      <c r="H14" s="308"/>
      <c r="I14" s="308"/>
      <c r="J14" s="308"/>
      <c r="K14" s="309"/>
    </row>
    <row r="15" spans="1:11" s="310" customFormat="1" ht="53.25" customHeight="1">
      <c r="A15" s="306">
        <v>5</v>
      </c>
      <c r="B15" s="307" t="s">
        <v>681</v>
      </c>
      <c r="C15" s="308">
        <v>3.2</v>
      </c>
      <c r="D15" s="308" t="s">
        <v>682</v>
      </c>
      <c r="E15" s="313"/>
      <c r="F15" s="308"/>
      <c r="G15" s="308"/>
      <c r="H15" s="308"/>
      <c r="I15" s="308"/>
      <c r="J15" s="308"/>
      <c r="K15" s="309"/>
    </row>
    <row r="16" spans="1:11" s="310" customFormat="1" ht="53.25" customHeight="1">
      <c r="A16" s="306">
        <v>6</v>
      </c>
      <c r="B16" s="307" t="s">
        <v>256</v>
      </c>
      <c r="C16" s="311" t="s">
        <v>683</v>
      </c>
      <c r="D16" s="308" t="s">
        <v>251</v>
      </c>
      <c r="E16" s="308"/>
      <c r="F16" s="308"/>
      <c r="G16" s="308"/>
      <c r="H16" s="308"/>
      <c r="I16" s="308"/>
      <c r="J16" s="308"/>
      <c r="K16" s="309"/>
    </row>
    <row r="17" spans="1:11" s="310" customFormat="1" ht="53.25" customHeight="1">
      <c r="A17" s="306">
        <v>7</v>
      </c>
      <c r="B17" s="307" t="s">
        <v>684</v>
      </c>
      <c r="C17" s="311" t="s">
        <v>685</v>
      </c>
      <c r="D17" s="308" t="s">
        <v>251</v>
      </c>
      <c r="E17" s="308"/>
      <c r="F17" s="308"/>
      <c r="G17" s="308"/>
      <c r="H17" s="308"/>
      <c r="I17" s="314"/>
      <c r="J17" s="314"/>
      <c r="K17" s="309"/>
    </row>
    <row r="18" spans="1:11" s="310" customFormat="1" ht="53.25" customHeight="1">
      <c r="A18" s="306">
        <v>8</v>
      </c>
      <c r="B18" s="307" t="s">
        <v>249</v>
      </c>
      <c r="C18" s="308">
        <v>67.5</v>
      </c>
      <c r="D18" s="308" t="s">
        <v>248</v>
      </c>
      <c r="E18" s="308"/>
      <c r="F18" s="308"/>
      <c r="G18" s="308"/>
      <c r="H18" s="308"/>
      <c r="I18" s="308"/>
      <c r="J18" s="308"/>
      <c r="K18" s="309"/>
    </row>
    <row r="19" spans="1:11" s="310" customFormat="1" ht="53.25" customHeight="1">
      <c r="A19" s="306">
        <v>9</v>
      </c>
      <c r="B19" s="307" t="s">
        <v>246</v>
      </c>
      <c r="C19" s="308" t="s">
        <v>501</v>
      </c>
      <c r="D19" s="308" t="s">
        <v>248</v>
      </c>
      <c r="E19" s="308"/>
      <c r="F19" s="308"/>
      <c r="G19" s="308"/>
      <c r="H19" s="308"/>
      <c r="I19" s="308"/>
      <c r="J19" s="308"/>
      <c r="K19" s="309"/>
    </row>
    <row r="20" spans="1:11" s="310" customFormat="1" ht="53.25" customHeight="1">
      <c r="A20" s="306">
        <v>10</v>
      </c>
      <c r="B20" s="307" t="s">
        <v>246</v>
      </c>
      <c r="C20" s="308" t="s">
        <v>426</v>
      </c>
      <c r="D20" s="308" t="s">
        <v>248</v>
      </c>
      <c r="E20" s="308"/>
      <c r="F20" s="308"/>
      <c r="G20" s="308"/>
      <c r="H20" s="308"/>
      <c r="I20" s="308"/>
      <c r="J20" s="308"/>
      <c r="K20" s="309"/>
    </row>
    <row r="21" spans="1:11" s="310" customFormat="1" ht="53.25" customHeight="1">
      <c r="A21" s="306">
        <v>11</v>
      </c>
      <c r="B21" s="307" t="s">
        <v>296</v>
      </c>
      <c r="C21" s="308" t="s">
        <v>250</v>
      </c>
      <c r="D21" s="308" t="s">
        <v>251</v>
      </c>
      <c r="E21" s="308"/>
      <c r="F21" s="308"/>
      <c r="G21" s="308"/>
      <c r="H21" s="308"/>
      <c r="I21" s="308"/>
      <c r="J21" s="308"/>
      <c r="K21" s="309"/>
    </row>
    <row r="22" spans="1:11" s="310" customFormat="1" ht="53.25" customHeight="1">
      <c r="A22" s="306">
        <v>12</v>
      </c>
      <c r="B22" s="307" t="s">
        <v>246</v>
      </c>
      <c r="C22" s="308" t="s">
        <v>686</v>
      </c>
      <c r="D22" s="308" t="s">
        <v>251</v>
      </c>
      <c r="E22" s="308"/>
      <c r="F22" s="308"/>
      <c r="G22" s="308"/>
      <c r="H22" s="308"/>
      <c r="I22" s="308"/>
      <c r="J22" s="308"/>
      <c r="K22" s="309"/>
    </row>
    <row r="23" spans="1:11" s="310" customFormat="1" ht="53.25" customHeight="1">
      <c r="A23" s="306">
        <v>13</v>
      </c>
      <c r="B23" s="307" t="s">
        <v>246</v>
      </c>
      <c r="C23" s="308" t="s">
        <v>306</v>
      </c>
      <c r="D23" s="308" t="s">
        <v>687</v>
      </c>
      <c r="E23" s="308"/>
      <c r="F23" s="308"/>
      <c r="G23" s="308"/>
      <c r="H23" s="308"/>
      <c r="I23" s="308"/>
      <c r="J23" s="308"/>
      <c r="K23" s="309"/>
    </row>
    <row r="24" spans="1:11" s="310" customFormat="1" ht="53.25" customHeight="1">
      <c r="A24" s="306">
        <v>14</v>
      </c>
      <c r="B24" s="307" t="s">
        <v>680</v>
      </c>
      <c r="C24" s="308" t="s">
        <v>688</v>
      </c>
      <c r="D24" s="308" t="s">
        <v>687</v>
      </c>
      <c r="E24" s="308"/>
      <c r="F24" s="308"/>
      <c r="G24" s="308"/>
      <c r="H24" s="308"/>
      <c r="I24" s="308"/>
      <c r="J24" s="308"/>
      <c r="K24" s="309"/>
    </row>
    <row r="25" spans="1:11" s="310" customFormat="1" ht="53.25" customHeight="1">
      <c r="A25" s="306">
        <v>15</v>
      </c>
      <c r="B25" s="307" t="s">
        <v>257</v>
      </c>
      <c r="C25" s="308" t="s">
        <v>426</v>
      </c>
      <c r="D25" s="308" t="s">
        <v>251</v>
      </c>
      <c r="E25" s="308"/>
      <c r="F25" s="308"/>
      <c r="G25" s="308"/>
      <c r="H25" s="308"/>
      <c r="I25" s="308"/>
      <c r="J25" s="308"/>
      <c r="K25" s="309"/>
    </row>
    <row r="26" spans="1:11" s="310" customFormat="1" ht="53.25" customHeight="1">
      <c r="A26" s="306">
        <v>16</v>
      </c>
      <c r="B26" s="307" t="s">
        <v>680</v>
      </c>
      <c r="C26" s="311">
        <v>10</v>
      </c>
      <c r="D26" s="308" t="s">
        <v>248</v>
      </c>
      <c r="E26" s="308"/>
      <c r="F26" s="308"/>
      <c r="G26" s="308"/>
      <c r="H26" s="308"/>
      <c r="I26" s="308"/>
      <c r="J26" s="308"/>
      <c r="K26" s="309"/>
    </row>
    <row r="27" spans="1:11" s="310" customFormat="1" ht="53.25" customHeight="1">
      <c r="A27" s="306">
        <v>17</v>
      </c>
      <c r="B27" s="307" t="s">
        <v>680</v>
      </c>
      <c r="C27" s="308">
        <v>14.5</v>
      </c>
      <c r="D27" s="308" t="s">
        <v>687</v>
      </c>
      <c r="E27" s="308"/>
      <c r="F27" s="308"/>
      <c r="G27" s="308"/>
      <c r="H27" s="308"/>
      <c r="I27" s="308"/>
      <c r="J27" s="308"/>
      <c r="K27" s="309"/>
    </row>
    <row r="28" spans="1:11" s="310" customFormat="1" ht="53.25" customHeight="1">
      <c r="A28" s="306">
        <v>18</v>
      </c>
      <c r="B28" s="307" t="s">
        <v>689</v>
      </c>
      <c r="C28" s="308">
        <v>0.1</v>
      </c>
      <c r="D28" s="308" t="s">
        <v>687</v>
      </c>
      <c r="E28" s="308"/>
      <c r="F28" s="308"/>
      <c r="G28" s="308"/>
      <c r="H28" s="308"/>
      <c r="I28" s="308"/>
      <c r="J28" s="308"/>
      <c r="K28" s="309"/>
    </row>
    <row r="29" spans="1:11" s="310" customFormat="1" ht="53.25" customHeight="1">
      <c r="A29" s="306">
        <v>19</v>
      </c>
      <c r="B29" s="307" t="s">
        <v>680</v>
      </c>
      <c r="C29" s="308">
        <v>5.25</v>
      </c>
      <c r="D29" s="308" t="s">
        <v>248</v>
      </c>
      <c r="E29" s="308"/>
      <c r="F29" s="308"/>
      <c r="G29" s="308"/>
      <c r="H29" s="308"/>
      <c r="I29" s="308"/>
      <c r="J29" s="308"/>
      <c r="K29" s="309"/>
    </row>
    <row r="30" spans="1:11" s="310" customFormat="1" ht="53.25" customHeight="1">
      <c r="A30" s="306">
        <v>20</v>
      </c>
      <c r="B30" s="307" t="s">
        <v>297</v>
      </c>
      <c r="C30" s="308" t="s">
        <v>262</v>
      </c>
      <c r="D30" s="308" t="s">
        <v>251</v>
      </c>
      <c r="E30" s="308"/>
      <c r="F30" s="308"/>
      <c r="G30" s="308"/>
      <c r="H30" s="308"/>
      <c r="I30" s="308"/>
      <c r="J30" s="308"/>
      <c r="K30" s="309"/>
    </row>
    <row r="31" spans="1:11" s="310" customFormat="1" ht="53.25" customHeight="1">
      <c r="A31" s="306">
        <v>21</v>
      </c>
      <c r="B31" s="307" t="s">
        <v>690</v>
      </c>
      <c r="C31" s="308">
        <v>0.15</v>
      </c>
      <c r="D31" s="308" t="s">
        <v>263</v>
      </c>
      <c r="E31" s="308"/>
      <c r="F31" s="308"/>
      <c r="G31" s="308"/>
      <c r="H31" s="308"/>
      <c r="I31" s="308"/>
      <c r="J31" s="308"/>
      <c r="K31" s="309"/>
    </row>
    <row r="32" spans="1:11" s="310" customFormat="1" ht="53.25" customHeight="1">
      <c r="A32" s="306">
        <v>22</v>
      </c>
      <c r="B32" s="307" t="s">
        <v>680</v>
      </c>
      <c r="C32" s="308">
        <v>5.8</v>
      </c>
      <c r="D32" s="308" t="s">
        <v>251</v>
      </c>
      <c r="E32" s="308"/>
      <c r="F32" s="308"/>
      <c r="G32" s="308"/>
      <c r="H32" s="308"/>
      <c r="I32" s="308"/>
      <c r="J32" s="308"/>
      <c r="K32" s="309"/>
    </row>
    <row r="33" spans="1:11" s="310" customFormat="1" ht="53.25" customHeight="1">
      <c r="A33" s="306">
        <v>23</v>
      </c>
      <c r="B33" s="307" t="s">
        <v>680</v>
      </c>
      <c r="C33" s="308">
        <v>4.5</v>
      </c>
      <c r="D33" s="308" t="s">
        <v>251</v>
      </c>
      <c r="E33" s="308"/>
      <c r="F33" s="308"/>
      <c r="G33" s="308"/>
      <c r="H33" s="308"/>
      <c r="I33" s="308"/>
      <c r="J33" s="308"/>
      <c r="K33" s="309"/>
    </row>
    <row r="34" spans="1:11" s="310" customFormat="1" ht="53.25" customHeight="1">
      <c r="A34" s="306">
        <v>24</v>
      </c>
      <c r="B34" s="307" t="s">
        <v>680</v>
      </c>
      <c r="C34" s="308">
        <v>0.75</v>
      </c>
      <c r="D34" s="308" t="s">
        <v>248</v>
      </c>
      <c r="E34" s="308"/>
      <c r="F34" s="308"/>
      <c r="G34" s="308"/>
      <c r="H34" s="308"/>
      <c r="I34" s="308"/>
      <c r="J34" s="308"/>
      <c r="K34" s="309"/>
    </row>
    <row r="35" spans="1:11" s="310" customFormat="1" ht="53.25" customHeight="1">
      <c r="A35" s="306">
        <v>25</v>
      </c>
      <c r="B35" s="307" t="s">
        <v>680</v>
      </c>
      <c r="C35" s="308">
        <v>4</v>
      </c>
      <c r="D35" s="308" t="s">
        <v>251</v>
      </c>
      <c r="E35" s="308"/>
      <c r="F35" s="308"/>
      <c r="G35" s="308"/>
      <c r="H35" s="308"/>
      <c r="I35" s="308"/>
      <c r="J35" s="308"/>
      <c r="K35" s="309"/>
    </row>
    <row r="36" spans="1:11" s="310" customFormat="1" ht="53.25" customHeight="1">
      <c r="A36" s="306">
        <v>26</v>
      </c>
      <c r="B36" s="307" t="s">
        <v>691</v>
      </c>
      <c r="C36" s="308" t="s">
        <v>692</v>
      </c>
      <c r="D36" s="308" t="s">
        <v>693</v>
      </c>
      <c r="E36" s="308"/>
      <c r="F36" s="308"/>
      <c r="G36" s="308"/>
      <c r="H36" s="308"/>
      <c r="I36" s="308"/>
      <c r="J36" s="308"/>
      <c r="K36" s="309"/>
    </row>
    <row r="37" spans="1:11" s="310" customFormat="1" ht="53.25" customHeight="1">
      <c r="A37" s="306">
        <v>27</v>
      </c>
      <c r="B37" s="307" t="s">
        <v>694</v>
      </c>
      <c r="C37" s="308">
        <v>3.2</v>
      </c>
      <c r="D37" s="308" t="s">
        <v>251</v>
      </c>
      <c r="E37" s="308"/>
      <c r="F37" s="308"/>
      <c r="G37" s="308"/>
      <c r="H37" s="308"/>
      <c r="I37" s="308"/>
      <c r="J37" s="308"/>
      <c r="K37" s="309"/>
    </row>
    <row r="38" spans="1:11" s="310" customFormat="1" ht="53.25" customHeight="1">
      <c r="A38" s="306">
        <v>28</v>
      </c>
      <c r="B38" s="307" t="s">
        <v>266</v>
      </c>
      <c r="C38" s="308">
        <v>0.2</v>
      </c>
      <c r="D38" s="308" t="s">
        <v>263</v>
      </c>
      <c r="E38" s="308"/>
      <c r="F38" s="308"/>
      <c r="G38" s="308"/>
      <c r="H38" s="308"/>
      <c r="I38" s="308"/>
      <c r="J38" s="308"/>
      <c r="K38" s="309"/>
    </row>
    <row r="39" spans="1:11" s="310" customFormat="1" ht="53.25" customHeight="1">
      <c r="A39" s="306">
        <v>29</v>
      </c>
      <c r="B39" s="307" t="s">
        <v>298</v>
      </c>
      <c r="C39" s="308" t="s">
        <v>265</v>
      </c>
      <c r="D39" s="308" t="s">
        <v>251</v>
      </c>
      <c r="E39" s="308"/>
      <c r="F39" s="308"/>
      <c r="G39" s="308"/>
      <c r="H39" s="308"/>
      <c r="I39" s="308"/>
      <c r="J39" s="308"/>
      <c r="K39" s="309"/>
    </row>
    <row r="40" spans="1:11" s="310" customFormat="1" ht="53.25" customHeight="1">
      <c r="A40" s="306">
        <v>30</v>
      </c>
      <c r="B40" s="307" t="s">
        <v>259</v>
      </c>
      <c r="C40" s="308">
        <v>99.5</v>
      </c>
      <c r="D40" s="308" t="s">
        <v>687</v>
      </c>
      <c r="E40" s="308"/>
      <c r="F40" s="308"/>
      <c r="G40" s="308"/>
      <c r="H40" s="308"/>
      <c r="I40" s="308"/>
      <c r="J40" s="308"/>
      <c r="K40" s="309"/>
    </row>
    <row r="41" spans="1:11" s="310" customFormat="1" ht="53.25" customHeight="1">
      <c r="A41" s="306">
        <v>31</v>
      </c>
      <c r="B41" s="307" t="s">
        <v>253</v>
      </c>
      <c r="C41" s="308">
        <v>7.5</v>
      </c>
      <c r="D41" s="308" t="s">
        <v>251</v>
      </c>
      <c r="E41" s="308"/>
      <c r="F41" s="308"/>
      <c r="G41" s="308"/>
      <c r="H41" s="308"/>
      <c r="I41" s="308"/>
      <c r="J41" s="308"/>
      <c r="K41" s="309"/>
    </row>
    <row r="42" spans="1:11" s="310" customFormat="1" ht="53.25" customHeight="1">
      <c r="A42" s="306">
        <v>32</v>
      </c>
      <c r="B42" s="307" t="s">
        <v>249</v>
      </c>
      <c r="C42" s="311">
        <v>12</v>
      </c>
      <c r="D42" s="308" t="s">
        <v>248</v>
      </c>
      <c r="E42" s="308"/>
      <c r="F42" s="308"/>
      <c r="G42" s="308"/>
      <c r="H42" s="308"/>
      <c r="I42" s="308"/>
      <c r="J42" s="308"/>
      <c r="K42" s="309"/>
    </row>
    <row r="43" spans="1:11" s="310" customFormat="1" ht="53.25" customHeight="1">
      <c r="A43" s="306">
        <v>33</v>
      </c>
      <c r="B43" s="307" t="s">
        <v>249</v>
      </c>
      <c r="C43" s="308">
        <v>3.25</v>
      </c>
      <c r="D43" s="308" t="s">
        <v>248</v>
      </c>
      <c r="E43" s="308"/>
      <c r="F43" s="308"/>
      <c r="G43" s="308"/>
      <c r="H43" s="308"/>
      <c r="I43" s="308"/>
      <c r="J43" s="308"/>
      <c r="K43" s="309"/>
    </row>
    <row r="44" spans="1:11" s="310" customFormat="1" ht="53.25" customHeight="1">
      <c r="A44" s="306">
        <v>34</v>
      </c>
      <c r="B44" s="307" t="s">
        <v>249</v>
      </c>
      <c r="C44" s="308" t="s">
        <v>492</v>
      </c>
      <c r="D44" s="308" t="s">
        <v>248</v>
      </c>
      <c r="E44" s="308"/>
      <c r="F44" s="308"/>
      <c r="G44" s="308"/>
      <c r="H44" s="308"/>
      <c r="I44" s="308"/>
      <c r="J44" s="308"/>
      <c r="K44" s="309"/>
    </row>
    <row r="45" spans="1:11" s="310" customFormat="1" ht="53.25" customHeight="1">
      <c r="A45" s="306">
        <v>35</v>
      </c>
      <c r="B45" s="307" t="s">
        <v>680</v>
      </c>
      <c r="C45" s="315">
        <v>2</v>
      </c>
      <c r="D45" s="308" t="s">
        <v>251</v>
      </c>
      <c r="E45" s="308"/>
      <c r="F45" s="308"/>
      <c r="G45" s="308"/>
      <c r="H45" s="308"/>
      <c r="I45" s="308"/>
      <c r="J45" s="308"/>
      <c r="K45" s="309"/>
    </row>
    <row r="46" spans="1:11" s="310" customFormat="1" ht="53.25" customHeight="1">
      <c r="A46" s="306">
        <v>36</v>
      </c>
      <c r="B46" s="307" t="s">
        <v>680</v>
      </c>
      <c r="C46" s="315">
        <v>12</v>
      </c>
      <c r="D46" s="308" t="s">
        <v>251</v>
      </c>
      <c r="E46" s="308"/>
      <c r="F46" s="308"/>
      <c r="G46" s="308"/>
      <c r="H46" s="308"/>
      <c r="I46" s="308"/>
      <c r="J46" s="308"/>
      <c r="K46" s="309"/>
    </row>
    <row r="47" spans="1:11" s="310" customFormat="1" ht="53.25" customHeight="1">
      <c r="A47" s="306">
        <v>37</v>
      </c>
      <c r="B47" s="307" t="s">
        <v>299</v>
      </c>
      <c r="C47" s="308" t="s">
        <v>300</v>
      </c>
      <c r="D47" s="308" t="s">
        <v>695</v>
      </c>
      <c r="E47" s="308"/>
      <c r="F47" s="308"/>
      <c r="G47" s="308"/>
      <c r="H47" s="308"/>
      <c r="I47" s="308"/>
      <c r="J47" s="308"/>
      <c r="K47" s="309"/>
    </row>
    <row r="48" spans="1:11" s="310" customFormat="1" ht="53.25" customHeight="1">
      <c r="A48" s="306">
        <v>38</v>
      </c>
      <c r="B48" s="307" t="s">
        <v>696</v>
      </c>
      <c r="C48" s="308" t="s">
        <v>697</v>
      </c>
      <c r="D48" s="308" t="s">
        <v>693</v>
      </c>
      <c r="E48" s="308"/>
      <c r="F48" s="308"/>
      <c r="G48" s="308"/>
      <c r="H48" s="308"/>
      <c r="I48" s="308"/>
      <c r="J48" s="308"/>
      <c r="K48" s="309"/>
    </row>
    <row r="49" spans="1:11" s="310" customFormat="1" ht="53.25" customHeight="1">
      <c r="A49" s="306">
        <v>39</v>
      </c>
      <c r="B49" s="307" t="s">
        <v>698</v>
      </c>
      <c r="C49" s="308" t="s">
        <v>699</v>
      </c>
      <c r="D49" s="308" t="s">
        <v>264</v>
      </c>
      <c r="E49" s="308"/>
      <c r="F49" s="308"/>
      <c r="G49" s="308"/>
      <c r="H49" s="308"/>
      <c r="I49" s="308"/>
      <c r="J49" s="308"/>
      <c r="K49" s="309"/>
    </row>
    <row r="50" spans="1:11" s="310" customFormat="1" ht="53.25" customHeight="1">
      <c r="A50" s="306">
        <v>40</v>
      </c>
      <c r="B50" s="316" t="s">
        <v>700</v>
      </c>
      <c r="C50" s="316" t="s">
        <v>701</v>
      </c>
      <c r="D50" s="308" t="s">
        <v>264</v>
      </c>
      <c r="E50" s="308"/>
      <c r="F50" s="308"/>
      <c r="G50" s="308"/>
      <c r="H50" s="308"/>
      <c r="I50" s="308"/>
      <c r="J50" s="308"/>
      <c r="K50" s="309"/>
    </row>
    <row r="51" spans="1:11" ht="48.75" customHeight="1">
      <c r="A51" s="609" t="s">
        <v>702</v>
      </c>
      <c r="B51" s="610"/>
      <c r="C51" s="610"/>
      <c r="D51" s="610"/>
      <c r="E51" s="610"/>
      <c r="F51" s="610"/>
      <c r="G51" s="610"/>
      <c r="H51" s="610"/>
      <c r="I51" s="610"/>
      <c r="J51" s="610"/>
      <c r="K51" s="611"/>
    </row>
    <row r="52" spans="1:11" ht="50.25" customHeight="1" thickBot="1">
      <c r="A52" s="612" t="s">
        <v>703</v>
      </c>
      <c r="B52" s="613"/>
      <c r="C52" s="613"/>
      <c r="D52" s="613"/>
      <c r="E52" s="613"/>
      <c r="F52" s="613"/>
      <c r="G52" s="613"/>
      <c r="H52" s="613"/>
      <c r="I52" s="613"/>
      <c r="J52" s="613"/>
      <c r="K52" s="614"/>
    </row>
  </sheetData>
  <mergeCells count="22">
    <mergeCell ref="A1:A4"/>
    <mergeCell ref="B1:I2"/>
    <mergeCell ref="B3:I4"/>
    <mergeCell ref="A5:K5"/>
    <mergeCell ref="A6:C6"/>
    <mergeCell ref="D6:I6"/>
    <mergeCell ref="J6:K6"/>
    <mergeCell ref="A7:C7"/>
    <mergeCell ref="D7:I7"/>
    <mergeCell ref="J7:K7"/>
    <mergeCell ref="A8:C8"/>
    <mergeCell ref="D8:I8"/>
    <mergeCell ref="J8:K8"/>
    <mergeCell ref="K9:K10"/>
    <mergeCell ref="A51:K51"/>
    <mergeCell ref="A52:K52"/>
    <mergeCell ref="A9:A10"/>
    <mergeCell ref="B9:B10"/>
    <mergeCell ref="C9:C10"/>
    <mergeCell ref="D9:D10"/>
    <mergeCell ref="E9:E10"/>
    <mergeCell ref="F9:J9"/>
  </mergeCells>
  <printOptions horizontalCentered="1" verticalCentered="1"/>
  <pageMargins left="0" right="0" top="0" bottom="0" header="0" footer="0"/>
  <pageSetup paperSize="9" scale="64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H14"/>
  <sheetViews>
    <sheetView view="pageBreakPreview" topLeftCell="A10" zoomScaleNormal="100" zoomScaleSheetLayoutView="100" workbookViewId="0">
      <selection activeCell="I10" sqref="A10:XFD10"/>
    </sheetView>
  </sheetViews>
  <sheetFormatPr defaultRowHeight="15"/>
  <cols>
    <col min="1" max="1" width="6.28515625" customWidth="1"/>
    <col min="2" max="2" width="5.7109375" customWidth="1"/>
    <col min="3" max="3" width="7.42578125" customWidth="1"/>
    <col min="4" max="4" width="14.5703125" customWidth="1"/>
    <col min="5" max="5" width="17.85546875" customWidth="1"/>
    <col min="6" max="6" width="45.42578125" customWidth="1"/>
    <col min="7" max="8" width="15.7109375" customWidth="1"/>
  </cols>
  <sheetData>
    <row r="1" spans="1:8" ht="21" customHeight="1">
      <c r="A1" s="646"/>
      <c r="B1" s="647"/>
      <c r="C1" s="647"/>
      <c r="D1" s="640" t="s">
        <v>49</v>
      </c>
      <c r="E1" s="641"/>
      <c r="F1" s="641"/>
      <c r="G1" s="641"/>
      <c r="H1" s="642"/>
    </row>
    <row r="2" spans="1:8" ht="21" customHeight="1">
      <c r="A2" s="648"/>
      <c r="B2" s="649"/>
      <c r="C2" s="649"/>
      <c r="D2" s="643"/>
      <c r="E2" s="644"/>
      <c r="F2" s="644"/>
      <c r="G2" s="644"/>
      <c r="H2" s="645"/>
    </row>
    <row r="3" spans="1:8" ht="23.25" customHeight="1">
      <c r="A3" s="650" t="s">
        <v>361</v>
      </c>
      <c r="B3" s="651"/>
      <c r="C3" s="651"/>
      <c r="D3" s="651"/>
      <c r="E3" s="651"/>
      <c r="F3" s="651"/>
      <c r="G3" s="651"/>
      <c r="H3" s="652"/>
    </row>
    <row r="4" spans="1:8" ht="24.75" customHeight="1">
      <c r="A4" s="650" t="s">
        <v>362</v>
      </c>
      <c r="B4" s="651"/>
      <c r="C4" s="651"/>
      <c r="D4" s="651"/>
      <c r="E4" s="651"/>
      <c r="F4" s="651"/>
      <c r="G4" s="651"/>
      <c r="H4" s="652"/>
    </row>
    <row r="5" spans="1:8" ht="27" customHeight="1">
      <c r="A5" s="650" t="s">
        <v>363</v>
      </c>
      <c r="B5" s="651"/>
      <c r="C5" s="651"/>
      <c r="D5" s="651"/>
      <c r="E5" s="651"/>
      <c r="F5" s="651"/>
      <c r="G5" s="651"/>
      <c r="H5" s="652"/>
    </row>
    <row r="6" spans="1:8" ht="33" customHeight="1">
      <c r="A6" s="6" t="s">
        <v>50</v>
      </c>
      <c r="B6" s="639" t="s">
        <v>51</v>
      </c>
      <c r="C6" s="639"/>
      <c r="D6" s="15" t="s">
        <v>18</v>
      </c>
      <c r="E6" s="7" t="s">
        <v>52</v>
      </c>
      <c r="F6" s="7" t="s">
        <v>53</v>
      </c>
      <c r="G6" s="8" t="s">
        <v>5</v>
      </c>
      <c r="H6" s="9" t="s">
        <v>54</v>
      </c>
    </row>
    <row r="7" spans="1:8" ht="150" customHeight="1">
      <c r="A7" s="10">
        <v>1</v>
      </c>
      <c r="B7" s="663" t="s">
        <v>267</v>
      </c>
      <c r="C7" s="664"/>
      <c r="D7" s="114" t="s">
        <v>258</v>
      </c>
      <c r="E7" s="114" t="s">
        <v>269</v>
      </c>
      <c r="F7" s="11"/>
      <c r="G7" s="12" t="s">
        <v>276</v>
      </c>
      <c r="H7" s="13" t="s">
        <v>277</v>
      </c>
    </row>
    <row r="8" spans="1:8" ht="163.5" customHeight="1">
      <c r="A8" s="10">
        <v>2</v>
      </c>
      <c r="B8" s="665" t="s">
        <v>246</v>
      </c>
      <c r="C8" s="666"/>
      <c r="D8" s="114" t="s">
        <v>268</v>
      </c>
      <c r="E8" s="114" t="s">
        <v>270</v>
      </c>
      <c r="F8" s="114"/>
      <c r="G8" s="12" t="s">
        <v>276</v>
      </c>
      <c r="H8" s="13" t="s">
        <v>277</v>
      </c>
    </row>
    <row r="9" spans="1:8" ht="111" customHeight="1">
      <c r="A9" s="10">
        <v>3</v>
      </c>
      <c r="B9" s="665" t="s">
        <v>261</v>
      </c>
      <c r="C9" s="666"/>
      <c r="D9" s="114" t="s">
        <v>262</v>
      </c>
      <c r="E9" s="114" t="s">
        <v>274</v>
      </c>
      <c r="F9" s="11"/>
      <c r="G9" s="12" t="s">
        <v>276</v>
      </c>
      <c r="H9" s="13" t="s">
        <v>277</v>
      </c>
    </row>
    <row r="10" spans="1:8" ht="24.95" customHeight="1">
      <c r="A10" s="653" t="s">
        <v>55</v>
      </c>
      <c r="B10" s="654"/>
      <c r="C10" s="654"/>
      <c r="D10" s="655"/>
      <c r="E10" s="654"/>
      <c r="F10" s="654"/>
      <c r="G10" s="654"/>
      <c r="H10" s="656"/>
    </row>
    <row r="11" spans="1:8" ht="24.95" customHeight="1">
      <c r="A11" s="653"/>
      <c r="B11" s="654"/>
      <c r="C11" s="654"/>
      <c r="D11" s="654"/>
      <c r="E11" s="654"/>
      <c r="F11" s="654"/>
      <c r="G11" s="654"/>
      <c r="H11" s="656"/>
    </row>
    <row r="12" spans="1:8" ht="24.95" customHeight="1">
      <c r="A12" s="657" t="s">
        <v>58</v>
      </c>
      <c r="B12" s="658"/>
      <c r="C12" s="658"/>
      <c r="D12" s="658"/>
      <c r="E12" s="658"/>
      <c r="F12" s="658" t="s">
        <v>243</v>
      </c>
      <c r="G12" s="658"/>
      <c r="H12" s="661"/>
    </row>
    <row r="13" spans="1:8" ht="24.95" customHeight="1" thickBot="1">
      <c r="A13" s="659"/>
      <c r="B13" s="660"/>
      <c r="C13" s="660"/>
      <c r="D13" s="660"/>
      <c r="E13" s="660"/>
      <c r="F13" s="660"/>
      <c r="G13" s="660"/>
      <c r="H13" s="662"/>
    </row>
    <row r="14" spans="1:8">
      <c r="A14" s="14"/>
      <c r="B14" s="14"/>
      <c r="C14" s="14"/>
      <c r="D14" s="14"/>
      <c r="E14" s="14"/>
      <c r="F14" s="14"/>
      <c r="G14" s="14"/>
    </row>
  </sheetData>
  <mergeCells count="12">
    <mergeCell ref="A10:H11"/>
    <mergeCell ref="A12:E13"/>
    <mergeCell ref="F12:H13"/>
    <mergeCell ref="B7:C7"/>
    <mergeCell ref="B8:C8"/>
    <mergeCell ref="B9:C9"/>
    <mergeCell ref="B6:C6"/>
    <mergeCell ref="D1:H2"/>
    <mergeCell ref="A1:C2"/>
    <mergeCell ref="A3:H3"/>
    <mergeCell ref="A4:H4"/>
    <mergeCell ref="A5:H5"/>
  </mergeCells>
  <printOptions horizontalCentered="1" verticalCentered="1"/>
  <pageMargins left="0" right="0" top="0" bottom="0" header="0" footer="0"/>
  <pageSetup scale="80" fitToWidth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N11"/>
  <sheetViews>
    <sheetView workbookViewId="0">
      <selection activeCell="D6" sqref="D6"/>
    </sheetView>
  </sheetViews>
  <sheetFormatPr defaultRowHeight="15"/>
  <cols>
    <col min="1" max="1" width="2.28515625" style="5" customWidth="1"/>
    <col min="2" max="2" width="8.85546875" style="1" customWidth="1"/>
    <col min="3" max="3" width="16" style="1" customWidth="1"/>
    <col min="4" max="4" width="14.140625" style="1" customWidth="1"/>
    <col min="5" max="5" width="13" style="1" customWidth="1"/>
    <col min="6" max="6" width="16.140625" style="1" customWidth="1"/>
    <col min="7" max="7" width="12.85546875" style="1" customWidth="1"/>
    <col min="8" max="8" width="14.140625" style="1" customWidth="1"/>
    <col min="9" max="16384" width="9.140625" style="1"/>
  </cols>
  <sheetData>
    <row r="1" spans="2:14">
      <c r="B1" s="668" t="s">
        <v>6</v>
      </c>
      <c r="C1" s="669" t="s">
        <v>143</v>
      </c>
      <c r="D1" s="669"/>
      <c r="E1" s="669"/>
      <c r="F1" s="669"/>
      <c r="G1" s="182" t="s">
        <v>7</v>
      </c>
      <c r="H1" s="182" t="s">
        <v>8</v>
      </c>
    </row>
    <row r="2" spans="2:14" ht="14.25" customHeight="1">
      <c r="B2" s="668"/>
      <c r="C2" s="669"/>
      <c r="D2" s="669"/>
      <c r="E2" s="669"/>
      <c r="F2" s="669"/>
      <c r="G2" s="182" t="s">
        <v>9</v>
      </c>
      <c r="H2" s="182" t="s">
        <v>144</v>
      </c>
    </row>
    <row r="3" spans="2:14">
      <c r="B3" s="668"/>
      <c r="C3" s="669"/>
      <c r="D3" s="669"/>
      <c r="E3" s="669"/>
      <c r="F3" s="669"/>
      <c r="G3" s="182" t="s">
        <v>10</v>
      </c>
      <c r="H3" s="182" t="s">
        <v>11</v>
      </c>
    </row>
    <row r="4" spans="2:14">
      <c r="B4" s="668"/>
      <c r="C4" s="669"/>
      <c r="D4" s="669"/>
      <c r="E4" s="669"/>
      <c r="F4" s="669"/>
      <c r="G4" s="182" t="s">
        <v>12</v>
      </c>
      <c r="H4" s="182" t="s">
        <v>13</v>
      </c>
    </row>
    <row r="5" spans="2:14" ht="30">
      <c r="B5" s="183" t="s">
        <v>14</v>
      </c>
      <c r="C5" s="183" t="s">
        <v>15</v>
      </c>
      <c r="D5" s="183" t="s">
        <v>16</v>
      </c>
      <c r="E5" s="183" t="s">
        <v>17</v>
      </c>
      <c r="F5" s="183" t="s">
        <v>18</v>
      </c>
      <c r="G5" s="183" t="s">
        <v>19</v>
      </c>
      <c r="H5" s="183" t="s">
        <v>20</v>
      </c>
    </row>
    <row r="6" spans="2:14" ht="62.25" customHeight="1">
      <c r="B6" s="184">
        <v>1</v>
      </c>
      <c r="C6" s="185" t="s">
        <v>309</v>
      </c>
      <c r="D6" s="185" t="s">
        <v>364</v>
      </c>
      <c r="E6" s="186" t="s">
        <v>249</v>
      </c>
      <c r="F6" s="186" t="s">
        <v>255</v>
      </c>
      <c r="G6" s="186" t="s">
        <v>248</v>
      </c>
      <c r="H6" s="186" t="s">
        <v>275</v>
      </c>
      <c r="N6" s="1" t="s">
        <v>234</v>
      </c>
    </row>
    <row r="7" spans="2:14" ht="55.5" customHeight="1">
      <c r="B7" s="184">
        <v>2</v>
      </c>
      <c r="C7" s="185" t="s">
        <v>309</v>
      </c>
      <c r="D7" s="185" t="s">
        <v>365</v>
      </c>
      <c r="E7" s="186" t="s">
        <v>246</v>
      </c>
      <c r="F7" s="186" t="s">
        <v>247</v>
      </c>
      <c r="G7" s="186" t="s">
        <v>369</v>
      </c>
      <c r="H7" s="186" t="s">
        <v>275</v>
      </c>
    </row>
    <row r="8" spans="2:14" ht="56.25" customHeight="1">
      <c r="B8" s="184">
        <v>3</v>
      </c>
      <c r="C8" s="185" t="s">
        <v>309</v>
      </c>
      <c r="D8" s="185" t="s">
        <v>366</v>
      </c>
      <c r="E8" s="186" t="s">
        <v>266</v>
      </c>
      <c r="F8" s="186">
        <v>0.2</v>
      </c>
      <c r="G8" s="186" t="s">
        <v>263</v>
      </c>
      <c r="H8" s="186" t="s">
        <v>275</v>
      </c>
      <c r="M8" s="1" t="s">
        <v>233</v>
      </c>
    </row>
    <row r="9" spans="2:14" ht="40.5" customHeight="1">
      <c r="B9" s="670" t="s">
        <v>229</v>
      </c>
      <c r="C9" s="670"/>
      <c r="D9" s="670"/>
      <c r="E9" s="670"/>
      <c r="F9" s="670" t="s">
        <v>236</v>
      </c>
      <c r="G9" s="670"/>
      <c r="H9" s="670"/>
    </row>
    <row r="10" spans="2:14" ht="39" customHeight="1">
      <c r="B10" s="667" t="s">
        <v>192</v>
      </c>
      <c r="C10" s="667"/>
      <c r="D10" s="667"/>
      <c r="E10" s="667"/>
      <c r="F10" s="667"/>
      <c r="G10" s="667"/>
      <c r="H10" s="667"/>
      <c r="I10" s="132"/>
    </row>
    <row r="11" spans="2:14" ht="40.5" customHeight="1">
      <c r="B11" s="667" t="s">
        <v>21</v>
      </c>
      <c r="C11" s="667"/>
      <c r="D11" s="667"/>
      <c r="E11" s="667"/>
      <c r="F11" s="667"/>
      <c r="G11" s="667"/>
      <c r="H11" s="667"/>
      <c r="I11" s="132"/>
    </row>
  </sheetData>
  <mergeCells count="6">
    <mergeCell ref="B11:H11"/>
    <mergeCell ref="B1:B4"/>
    <mergeCell ref="C1:F4"/>
    <mergeCell ref="B9:E9"/>
    <mergeCell ref="F9:H9"/>
    <mergeCell ref="B10:H10"/>
  </mergeCells>
  <pageMargins left="1.57" right="1.57" top="0.79" bottom="0.19" header="0.5" footer="0.5"/>
  <pageSetup paperSize="9" scale="9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8</vt:i4>
      </vt:variant>
    </vt:vector>
  </HeadingPairs>
  <TitlesOfParts>
    <vt:vector size="26" baseType="lpstr">
      <vt:lpstr>Header </vt:lpstr>
      <vt:lpstr>PPAP DOC REQ.</vt:lpstr>
      <vt:lpstr>PFD </vt:lpstr>
      <vt:lpstr>Control Plan</vt:lpstr>
      <vt:lpstr>Drawing</vt:lpstr>
      <vt:lpstr> FMEA</vt:lpstr>
      <vt:lpstr>Layout</vt:lpstr>
      <vt:lpstr>Checking Aids Con Rod</vt:lpstr>
      <vt:lpstr>Special Characteristics list</vt:lpstr>
      <vt:lpstr>FIQP</vt:lpstr>
      <vt:lpstr>PDI Report</vt:lpstr>
      <vt:lpstr>SPC 6.0</vt:lpstr>
      <vt:lpstr>Dimn. 85.0 - 0.2 SPC </vt:lpstr>
      <vt:lpstr>Position 0.2 Max SPC</vt:lpstr>
      <vt:lpstr>85.0-0.2 Snap Gauge MSA</vt:lpstr>
      <vt:lpstr>7.0 PPG MSA</vt:lpstr>
      <vt:lpstr>PACKING STD.</vt:lpstr>
      <vt:lpstr>PSW</vt:lpstr>
      <vt:lpstr>'Checking Aids Con Rod'!Print_Area</vt:lpstr>
      <vt:lpstr>'Control Plan'!Print_Area</vt:lpstr>
      <vt:lpstr>'Dimn. 85.0 - 0.2 SPC '!Print_Area</vt:lpstr>
      <vt:lpstr>'Header '!Print_Area</vt:lpstr>
      <vt:lpstr>'Position 0.2 Max SPC'!Print_Area</vt:lpstr>
      <vt:lpstr>PSW!Print_Area</vt:lpstr>
      <vt:lpstr>'SPC 6.0'!Print_Area</vt:lpstr>
      <vt:lpstr>Layout!Print_Titles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2024-12-25T06:41:26Z</dcterms:modified>
</cp:coreProperties>
</file>