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 firstSheet="1" activeTab="1"/>
  </bookViews>
  <sheets>
    <sheet name="Sheet1" sheetId="1" state="hidden" r:id="rId1"/>
    <sheet name="Sheet1 (2)" sheetId="2" r:id="rId2"/>
  </sheets>
  <definedNames>
    <definedName name="_xlnm.Print_Area" localSheetId="0">Sheet1!$A$1:$D$28</definedName>
    <definedName name="_xlnm.Print_Area" localSheetId="1">'Sheet1 (2)'!$A$1:$D$25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/>
  <c r="D20"/>
  <c r="D21"/>
  <c r="D16"/>
  <c r="E16"/>
  <c r="E15"/>
  <c r="D16" i="2"/>
  <c r="D20" s="1"/>
  <c r="D7"/>
  <c r="B17" s="1"/>
  <c r="D9" i="1"/>
  <c r="B19" i="2" l="1"/>
  <c r="B15"/>
  <c r="B16" s="1"/>
  <c r="D9"/>
  <c r="D7" i="1"/>
  <c r="B20" i="2" l="1"/>
  <c r="D21" s="1"/>
  <c r="B20" i="1"/>
</calcChain>
</file>

<file path=xl/sharedStrings.xml><?xml version="1.0" encoding="utf-8"?>
<sst xmlns="http://schemas.openxmlformats.org/spreadsheetml/2006/main" count="74" uniqueCount="39">
  <si>
    <t>Employee Name</t>
  </si>
  <si>
    <t>Department,</t>
  </si>
  <si>
    <t>LOP Days</t>
  </si>
  <si>
    <t>Paid Days</t>
  </si>
  <si>
    <t>Bank Name</t>
  </si>
  <si>
    <t>Bank A/c No</t>
  </si>
  <si>
    <t>Earnings</t>
  </si>
  <si>
    <t>Deductions</t>
  </si>
  <si>
    <t>Basic Salary</t>
  </si>
  <si>
    <t>House Rent Allowances</t>
  </si>
  <si>
    <t>Conveyance Allowances</t>
  </si>
  <si>
    <t>Medical Allowances</t>
  </si>
  <si>
    <t>Special Allowances</t>
  </si>
  <si>
    <t>EPF</t>
  </si>
  <si>
    <t>Professional Tax</t>
  </si>
  <si>
    <t>Health Insurance/ESI</t>
  </si>
  <si>
    <t>Gross Salary</t>
  </si>
  <si>
    <t>Total Deductions</t>
  </si>
  <si>
    <t>Employer Signature</t>
  </si>
  <si>
    <t>Employee Signature</t>
  </si>
  <si>
    <t>Pay Slip</t>
  </si>
  <si>
    <t>Employee ID</t>
  </si>
  <si>
    <t>Amount in Words</t>
  </si>
  <si>
    <t>Net Pay</t>
  </si>
  <si>
    <t>UAN</t>
  </si>
  <si>
    <t>Total Working Days</t>
  </si>
  <si>
    <t>Designation</t>
  </si>
  <si>
    <t>Date of Joining</t>
  </si>
  <si>
    <t>Working Hour</t>
  </si>
  <si>
    <t>Total Working Hour</t>
  </si>
  <si>
    <t>SF02</t>
  </si>
  <si>
    <t>Shiv kumar</t>
  </si>
  <si>
    <t>Dispatch</t>
  </si>
  <si>
    <t xml:space="preserve">Five Thousand Eight Hundred Seventy Eight Only </t>
  </si>
  <si>
    <t>Safety First</t>
  </si>
  <si>
    <t>Shop No 5 Oppsite Police Line Road New Shakti Vihar ColonyRudrapur-263153</t>
  </si>
  <si>
    <t>Twenty two thousand only</t>
  </si>
  <si>
    <t xml:space="preserve">Safety First </t>
  </si>
  <si>
    <t>Shop - no 5 opposite stadium police line road new shakti vihar colony rudrapur uttarakhand -263153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</si>
</sst>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₹&quot;0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4" fillId="0" borderId="0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7" fillId="0" borderId="0" xfId="1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17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right" vertical="center"/>
    </xf>
    <xf numFmtId="17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left"/>
    </xf>
    <xf numFmtId="43" fontId="0" fillId="3" borderId="0" xfId="2" applyFont="1" applyFill="1"/>
    <xf numFmtId="0" fontId="7" fillId="3" borderId="0" xfId="1" applyFont="1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64" fontId="0" fillId="3" borderId="0" xfId="0" applyNumberFormat="1" applyFill="1"/>
    <xf numFmtId="0" fontId="1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107675</xdr:colOff>
      <xdr:row>22</xdr:row>
      <xdr:rowOff>140805</xdr:rowOff>
    </xdr:from>
    <xdr:to>
      <xdr:col>0</xdr:col>
      <xdr:colOff>1631178</xdr:colOff>
      <xdr:row>26</xdr:row>
      <xdr:rowOff>260074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75" y="4514022"/>
          <a:ext cx="1523503" cy="914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showFormulas="1" zoomScaleSheetLayoutView="40" workbookViewId="0">
      <selection activeCell="C15" sqref="C15"/>
    </sheetView>
  </sheetViews>
  <sheetFormatPr defaultColWidth="11" defaultRowHeight="15.75"/>
  <cols>
    <col min="1" max="1" width="24" style="25" bestFit="1" customWidth="1"/>
    <col min="2" max="2" width="14.375" style="25" customWidth="1"/>
    <col min="3" max="3" width="20.5" style="25" bestFit="1" customWidth="1"/>
    <col min="4" max="4" width="18.5" style="47" customWidth="1"/>
    <col min="5" max="16384" width="11" style="25"/>
  </cols>
  <sheetData>
    <row r="1" spans="1:5">
      <c r="A1" s="24" t="s">
        <v>34</v>
      </c>
      <c r="B1" s="24"/>
      <c r="C1" s="24"/>
      <c r="D1" s="24"/>
    </row>
    <row r="2" spans="1:5">
      <c r="A2" s="24" t="s">
        <v>35</v>
      </c>
      <c r="B2" s="24"/>
      <c r="C2" s="24"/>
      <c r="D2" s="24"/>
    </row>
    <row r="3" spans="1:5">
      <c r="A3" s="26" t="s">
        <v>20</v>
      </c>
      <c r="B3" s="26"/>
      <c r="C3" s="27">
        <v>45108</v>
      </c>
      <c r="D3" s="27"/>
    </row>
    <row r="4" spans="1:5">
      <c r="A4" s="28"/>
      <c r="B4" s="28"/>
      <c r="C4" s="28"/>
      <c r="D4" s="28"/>
    </row>
    <row r="5" spans="1:5" ht="15.95" customHeight="1">
      <c r="A5" s="29" t="s">
        <v>0</v>
      </c>
      <c r="B5" s="30" t="s">
        <v>31</v>
      </c>
      <c r="C5" s="30" t="s">
        <v>25</v>
      </c>
      <c r="D5" s="30">
        <v>7</v>
      </c>
    </row>
    <row r="6" spans="1:5">
      <c r="A6" s="29" t="s">
        <v>21</v>
      </c>
      <c r="B6" s="30" t="s">
        <v>30</v>
      </c>
      <c r="C6" s="30" t="s">
        <v>2</v>
      </c>
      <c r="D6" s="30">
        <v>0</v>
      </c>
    </row>
    <row r="7" spans="1:5">
      <c r="A7" s="29" t="s">
        <v>26</v>
      </c>
      <c r="B7" s="30"/>
      <c r="C7" s="29" t="s">
        <v>3</v>
      </c>
      <c r="D7" s="30">
        <f>D5-D6</f>
        <v>7</v>
      </c>
    </row>
    <row r="8" spans="1:5">
      <c r="A8" s="29"/>
      <c r="B8" s="30"/>
      <c r="C8" s="29" t="s">
        <v>28</v>
      </c>
      <c r="D8" s="30">
        <v>8</v>
      </c>
    </row>
    <row r="9" spans="1:5">
      <c r="A9" s="29"/>
      <c r="B9" s="30"/>
      <c r="C9" s="29" t="s">
        <v>29</v>
      </c>
      <c r="D9" s="30">
        <f>+D8*D7</f>
        <v>56</v>
      </c>
    </row>
    <row r="10" spans="1:5">
      <c r="A10" s="29" t="s">
        <v>1</v>
      </c>
      <c r="B10" s="30" t="s">
        <v>32</v>
      </c>
      <c r="C10" s="29" t="s">
        <v>4</v>
      </c>
      <c r="D10" s="30"/>
    </row>
    <row r="11" spans="1:5">
      <c r="A11" s="29" t="s">
        <v>27</v>
      </c>
      <c r="B11" s="31">
        <v>45130</v>
      </c>
      <c r="C11" s="29" t="s">
        <v>5</v>
      </c>
      <c r="D11" s="30"/>
    </row>
    <row r="12" spans="1:5">
      <c r="A12" s="29" t="s">
        <v>16</v>
      </c>
      <c r="B12" s="30">
        <v>22000</v>
      </c>
      <c r="C12" s="29"/>
      <c r="D12" s="30"/>
    </row>
    <row r="13" spans="1:5">
      <c r="A13" s="29" t="s">
        <v>24</v>
      </c>
      <c r="B13" s="29"/>
      <c r="C13" s="29"/>
      <c r="D13" s="30"/>
    </row>
    <row r="14" spans="1:5">
      <c r="A14" s="32" t="s">
        <v>6</v>
      </c>
      <c r="B14" s="32"/>
      <c r="C14" s="32" t="s">
        <v>7</v>
      </c>
      <c r="D14" s="32"/>
    </row>
    <row r="15" spans="1:5">
      <c r="A15" s="29" t="s">
        <v>8</v>
      </c>
      <c r="B15" s="33">
        <v>2808</v>
      </c>
      <c r="C15" s="29" t="s">
        <v>13</v>
      </c>
      <c r="D15" s="33"/>
      <c r="E15" s="34">
        <f>10432/B12*100</f>
        <v>47.418181818181822</v>
      </c>
    </row>
    <row r="16" spans="1:5">
      <c r="A16" s="29" t="s">
        <v>9</v>
      </c>
      <c r="B16" s="33">
        <v>1562</v>
      </c>
      <c r="C16" s="29" t="s">
        <v>15</v>
      </c>
      <c r="D16" s="33">
        <f>ROUNDUP(B20*0.75%,0)</f>
        <v>45</v>
      </c>
      <c r="E16" s="34">
        <f>5800/B12*100</f>
        <v>26.36363636363636</v>
      </c>
    </row>
    <row r="17" spans="1:9">
      <c r="A17" s="29" t="s">
        <v>10</v>
      </c>
      <c r="B17" s="33">
        <v>880</v>
      </c>
      <c r="C17" s="29" t="s">
        <v>14</v>
      </c>
      <c r="D17" s="33">
        <v>0</v>
      </c>
      <c r="F17" s="35"/>
      <c r="G17" s="35"/>
      <c r="H17" s="35"/>
      <c r="I17" s="35"/>
    </row>
    <row r="18" spans="1:9">
      <c r="A18" s="29" t="s">
        <v>11</v>
      </c>
      <c r="B18" s="33"/>
      <c r="C18" s="36"/>
      <c r="D18" s="37"/>
    </row>
    <row r="19" spans="1:9">
      <c r="A19" s="29" t="s">
        <v>12</v>
      </c>
      <c r="B19" s="33">
        <v>673</v>
      </c>
      <c r="C19" s="29"/>
      <c r="D19" s="33"/>
    </row>
    <row r="20" spans="1:9">
      <c r="A20" s="29" t="s">
        <v>16</v>
      </c>
      <c r="B20" s="33">
        <f>SUM(B15:B19)</f>
        <v>5923</v>
      </c>
      <c r="C20" s="29" t="s">
        <v>17</v>
      </c>
      <c r="D20" s="33">
        <f>SUM(D15:D19)</f>
        <v>45</v>
      </c>
      <c r="E20" s="38">
        <f>+B20-D20</f>
        <v>5878</v>
      </c>
    </row>
    <row r="21" spans="1:9" s="39" customFormat="1">
      <c r="A21" s="32" t="s">
        <v>23</v>
      </c>
      <c r="B21" s="32"/>
      <c r="C21" s="32"/>
      <c r="D21" s="33">
        <f>B20-D20</f>
        <v>5878</v>
      </c>
    </row>
    <row r="22" spans="1:9">
      <c r="A22" s="29" t="s">
        <v>22</v>
      </c>
      <c r="B22" s="30" t="s">
        <v>33</v>
      </c>
      <c r="C22" s="29"/>
      <c r="D22" s="33"/>
    </row>
    <row r="23" spans="1:9">
      <c r="A23" s="40"/>
      <c r="B23" s="40"/>
      <c r="C23" s="40"/>
      <c r="D23" s="41"/>
    </row>
    <row r="24" spans="1:9">
      <c r="A24" s="40"/>
      <c r="B24" s="40"/>
      <c r="C24" s="40"/>
      <c r="D24" s="41"/>
    </row>
    <row r="25" spans="1:9">
      <c r="A25" s="40"/>
      <c r="B25" s="40"/>
      <c r="C25" s="40"/>
      <c r="D25" s="41"/>
    </row>
    <row r="26" spans="1:9">
      <c r="A26" s="40"/>
      <c r="B26" s="40"/>
      <c r="C26" s="40"/>
      <c r="D26" s="41"/>
    </row>
    <row r="27" spans="1:9" ht="24.95" customHeight="1">
      <c r="A27" s="42"/>
      <c r="B27" s="40"/>
      <c r="C27" s="40"/>
      <c r="D27" s="42"/>
    </row>
    <row r="28" spans="1:9">
      <c r="A28" s="43" t="s">
        <v>18</v>
      </c>
      <c r="B28" s="42"/>
      <c r="C28" s="42"/>
      <c r="D28" s="44" t="s">
        <v>19</v>
      </c>
    </row>
    <row r="29" spans="1:9">
      <c r="A29" s="45"/>
      <c r="B29" s="45"/>
      <c r="C29" s="45"/>
      <c r="D29" s="46"/>
    </row>
  </sheetData>
  <mergeCells count="9">
    <mergeCell ref="A21:C21"/>
    <mergeCell ref="A4:D4"/>
    <mergeCell ref="F17:I17"/>
    <mergeCell ref="A3:B3"/>
    <mergeCell ref="C3:D3"/>
    <mergeCell ref="A1:D1"/>
    <mergeCell ref="A14:B14"/>
    <mergeCell ref="C14:D14"/>
    <mergeCell ref="A2:D2"/>
  </mergeCells>
  <pageMargins left="0.7" right="0.7" top="0.75" bottom="0.75" header="0.3" footer="0.3"/>
  <pageSetup paperSize="9" orientation="portrait" blackAndWhite="1" horizontalDpi="20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SheetLayoutView="115" workbookViewId="0">
      <selection activeCell="F6" sqref="F6"/>
    </sheetView>
  </sheetViews>
  <sheetFormatPr defaultColWidth="11" defaultRowHeight="15.75"/>
  <cols>
    <col min="1" max="1" width="24" bestFit="1" customWidth="1"/>
    <col min="2" max="2" width="14.375" customWidth="1"/>
    <col min="3" max="3" width="20.5" bestFit="1" customWidth="1"/>
    <col min="4" max="4" width="17.375" style="3" bestFit="1" customWidth="1"/>
  </cols>
  <sheetData>
    <row r="1" spans="1:4">
      <c r="A1" s="21" t="s">
        <v>37</v>
      </c>
      <c r="B1" s="21"/>
      <c r="C1" s="21"/>
      <c r="D1" s="21"/>
    </row>
    <row r="2" spans="1:4">
      <c r="A2" s="21" t="s">
        <v>38</v>
      </c>
      <c r="B2" s="21"/>
      <c r="C2" s="21"/>
      <c r="D2" s="21"/>
    </row>
    <row r="3" spans="1:4">
      <c r="A3" s="19" t="s">
        <v>20</v>
      </c>
      <c r="B3" s="19"/>
      <c r="C3" s="20">
        <v>45078</v>
      </c>
      <c r="D3" s="20"/>
    </row>
    <row r="4" spans="1:4">
      <c r="A4" s="23"/>
      <c r="B4" s="23"/>
      <c r="C4" s="23"/>
      <c r="D4" s="23"/>
    </row>
    <row r="5" spans="1:4" ht="15.95" customHeight="1">
      <c r="A5" s="7" t="s">
        <v>0</v>
      </c>
      <c r="B5" s="8" t="s">
        <v>31</v>
      </c>
      <c r="C5" s="8" t="s">
        <v>25</v>
      </c>
      <c r="D5" s="9">
        <v>26</v>
      </c>
    </row>
    <row r="6" spans="1:4">
      <c r="A6" s="7" t="s">
        <v>21</v>
      </c>
      <c r="B6" s="8" t="s">
        <v>30</v>
      </c>
      <c r="C6" s="8" t="s">
        <v>2</v>
      </c>
      <c r="D6" s="9">
        <v>0</v>
      </c>
    </row>
    <row r="7" spans="1:4">
      <c r="A7" s="7" t="s">
        <v>26</v>
      </c>
      <c r="B7" s="8"/>
      <c r="C7" s="7" t="s">
        <v>3</v>
      </c>
      <c r="D7" s="8">
        <f>D5-D6</f>
        <v>26</v>
      </c>
    </row>
    <row r="8" spans="1:4">
      <c r="A8" s="7"/>
      <c r="B8" s="8"/>
      <c r="C8" s="7" t="s">
        <v>28</v>
      </c>
      <c r="D8" s="8">
        <v>8</v>
      </c>
    </row>
    <row r="9" spans="1:4">
      <c r="A9" s="7"/>
      <c r="B9" s="8"/>
      <c r="C9" s="7" t="s">
        <v>29</v>
      </c>
      <c r="D9" s="8">
        <f>+D8*D7</f>
        <v>208</v>
      </c>
    </row>
    <row r="10" spans="1:4">
      <c r="A10" s="7" t="s">
        <v>1</v>
      </c>
      <c r="B10" s="8" t="s">
        <v>32</v>
      </c>
      <c r="C10" s="7" t="s">
        <v>4</v>
      </c>
      <c r="D10" s="8"/>
    </row>
    <row r="11" spans="1:4">
      <c r="A11" s="7" t="s">
        <v>27</v>
      </c>
      <c r="B11" s="17"/>
      <c r="C11" s="7" t="s">
        <v>5</v>
      </c>
      <c r="D11" s="8"/>
    </row>
    <row r="12" spans="1:4">
      <c r="A12" s="7" t="s">
        <v>16</v>
      </c>
      <c r="B12" s="9">
        <v>22000</v>
      </c>
      <c r="C12" s="7"/>
      <c r="D12" s="8"/>
    </row>
    <row r="13" spans="1:4">
      <c r="A13" s="7" t="s">
        <v>24</v>
      </c>
      <c r="B13" s="7"/>
      <c r="C13" s="7"/>
      <c r="D13" s="8"/>
    </row>
    <row r="14" spans="1:4">
      <c r="A14" s="22" t="s">
        <v>6</v>
      </c>
      <c r="B14" s="22"/>
      <c r="C14" s="22" t="s">
        <v>7</v>
      </c>
      <c r="D14" s="22"/>
    </row>
    <row r="15" spans="1:4">
      <c r="A15" s="7" t="s">
        <v>8</v>
      </c>
      <c r="B15" s="10">
        <f>(B12/D5)*D7*45%</f>
        <v>9900</v>
      </c>
      <c r="C15" s="7" t="s">
        <v>13</v>
      </c>
      <c r="D15" s="10"/>
    </row>
    <row r="16" spans="1:4">
      <c r="A16" s="7" t="s">
        <v>9</v>
      </c>
      <c r="B16" s="10">
        <f>B15*40%</f>
        <v>3960</v>
      </c>
      <c r="C16" s="7" t="s">
        <v>15</v>
      </c>
      <c r="D16" s="10">
        <f>IF(B12&lt;=21000,B20*0.75%,0)</f>
        <v>0</v>
      </c>
    </row>
    <row r="17" spans="1:9">
      <c r="A17" s="7" t="s">
        <v>10</v>
      </c>
      <c r="B17" s="10">
        <f>(1600/D5)*D7</f>
        <v>1600</v>
      </c>
      <c r="C17" s="7" t="s">
        <v>14</v>
      </c>
      <c r="D17" s="10">
        <v>0</v>
      </c>
      <c r="F17" s="18"/>
      <c r="G17" s="18"/>
      <c r="H17" s="18"/>
      <c r="I17" s="18"/>
    </row>
    <row r="18" spans="1:9">
      <c r="A18" s="7" t="s">
        <v>11</v>
      </c>
      <c r="B18" s="10"/>
      <c r="C18" s="11"/>
      <c r="D18" s="12"/>
    </row>
    <row r="19" spans="1:9">
      <c r="A19" s="7" t="s">
        <v>12</v>
      </c>
      <c r="B19" s="10">
        <f>(B12/D5)*D7-SUM(B15:B18)</f>
        <v>6540</v>
      </c>
      <c r="C19" s="7"/>
      <c r="D19" s="10"/>
    </row>
    <row r="20" spans="1:9">
      <c r="A20" s="7" t="s">
        <v>16</v>
      </c>
      <c r="B20" s="10">
        <f>SUM(B15:B19)</f>
        <v>22000</v>
      </c>
      <c r="C20" s="7" t="s">
        <v>17</v>
      </c>
      <c r="D20" s="10">
        <f>SUM(D15:D19)</f>
        <v>0</v>
      </c>
    </row>
    <row r="21" spans="1:9" s="4" customFormat="1">
      <c r="A21" s="22" t="s">
        <v>23</v>
      </c>
      <c r="B21" s="22"/>
      <c r="C21" s="22"/>
      <c r="D21" s="13">
        <f>B20-D20</f>
        <v>22000</v>
      </c>
    </row>
    <row r="22" spans="1:9">
      <c r="A22" s="48" t="s">
        <v>22</v>
      </c>
      <c r="B22" s="50" t="s">
        <v>36</v>
      </c>
      <c r="C22" s="48"/>
      <c r="D22" s="49"/>
    </row>
    <row r="23" spans="1:9">
      <c r="A23" s="5"/>
      <c r="B23" s="5"/>
      <c r="C23" s="5"/>
      <c r="D23" s="6"/>
    </row>
    <row r="24" spans="1:9" ht="24.95" customHeight="1">
      <c r="A24" s="14"/>
      <c r="B24" s="5"/>
      <c r="C24" s="5"/>
      <c r="D24" s="14"/>
    </row>
    <row r="25" spans="1:9">
      <c r="A25" s="16" t="s">
        <v>18</v>
      </c>
      <c r="B25" s="14"/>
      <c r="C25" s="14"/>
      <c r="D25" s="15" t="s">
        <v>19</v>
      </c>
    </row>
    <row r="26" spans="1:9">
      <c r="A26" s="1"/>
      <c r="B26" s="1"/>
      <c r="C26" s="1"/>
      <c r="D26" s="2"/>
    </row>
  </sheetData>
  <mergeCells count="9">
    <mergeCell ref="F17:I17"/>
    <mergeCell ref="A21:C21"/>
    <mergeCell ref="A1:D1"/>
    <mergeCell ref="A2:D2"/>
    <mergeCell ref="A3:B3"/>
    <mergeCell ref="C3:D3"/>
    <mergeCell ref="A4:D4"/>
    <mergeCell ref="A14:B14"/>
    <mergeCell ref="C14:D14"/>
  </mergeCells>
  <pageMargins left="0.7" right="0.7" top="0.75" bottom="0.75" header="0.3" footer="0.3"/>
  <pageSetup paperSize="9" orientation="portrait" blackAndWhite="1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Dell</cp:lastModifiedBy>
  <dcterms:created xsi:type="dcterms:W3CDTF">2021-05-05T05:59:07Z</dcterms:created>
  <dcterms:modified xsi:type="dcterms:W3CDTF">2023-08-05T10:07:36Z</dcterms:modified>
</cp:coreProperties>
</file>