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lite\Desktop\"/>
    </mc:Choice>
  </mc:AlternateContent>
  <xr:revisionPtr revIDLastSave="0" documentId="13_ncr:1_{C13CF786-D987-4A8E-B07E-176B0E203BA8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Sheet3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1" i="12" l="1"/>
  <c r="S98" i="12"/>
  <c r="C96" i="12"/>
  <c r="I94" i="12"/>
  <c r="AC92" i="12"/>
  <c r="AB92" i="12"/>
  <c r="AA92" i="12"/>
  <c r="N92" i="12"/>
  <c r="J92" i="12"/>
  <c r="M92" i="12" l="1"/>
  <c r="K92" i="12"/>
  <c r="I92" i="12"/>
  <c r="D92" i="12"/>
  <c r="O92" i="12"/>
  <c r="P92" i="12"/>
  <c r="L92" i="12"/>
  <c r="C97" i="12"/>
  <c r="T92" i="12" l="1"/>
  <c r="U92" i="12"/>
  <c r="Q92" i="12"/>
  <c r="R92" i="12"/>
  <c r="S92" i="12" l="1"/>
  <c r="Q93" i="12"/>
  <c r="V93" i="12"/>
  <c r="X92" i="12"/>
  <c r="V92" i="12" l="1"/>
  <c r="Z92" i="12" l="1"/>
  <c r="Z95" i="12" s="1"/>
  <c r="Z94" i="12"/>
  <c r="W92" i="12"/>
  <c r="Y92" i="12"/>
  <c r="AE92" i="12" l="1"/>
  <c r="Z96" i="12"/>
  <c r="W93" i="12"/>
  <c r="U93" i="12" s="1"/>
  <c r="U95" i="12" s="1"/>
  <c r="U97" i="12" s="1"/>
  <c r="Q94" i="12"/>
  <c r="Q96" i="12" s="1"/>
  <c r="Q98" i="12" s="1"/>
  <c r="AD92" i="12"/>
</calcChain>
</file>

<file path=xl/sharedStrings.xml><?xml version="1.0" encoding="utf-8"?>
<sst xmlns="http://schemas.openxmlformats.org/spreadsheetml/2006/main" count="367" uniqueCount="130">
  <si>
    <t>TOTAL</t>
  </si>
  <si>
    <t>PANU SARKAR</t>
  </si>
  <si>
    <t>GAJANAN BORADE</t>
  </si>
  <si>
    <t>TAPAS DEBNATH</t>
  </si>
  <si>
    <t>KIRAN DONGRE</t>
  </si>
  <si>
    <t>RAKESH ROY</t>
  </si>
  <si>
    <t>MANSA DHALLA</t>
  </si>
  <si>
    <t>VANITHA N</t>
  </si>
  <si>
    <t>ANJAN KUMAR</t>
  </si>
  <si>
    <t>SANDIPAN GHOSH</t>
  </si>
  <si>
    <t>RAJIB TUNG</t>
  </si>
  <si>
    <t>GRINDING</t>
  </si>
  <si>
    <t>DHEERAJ KUSHWAHA</t>
  </si>
  <si>
    <t>PRASHANT KUMAR</t>
  </si>
  <si>
    <t>BUFFING</t>
  </si>
  <si>
    <t>GOPI BHANJA</t>
  </si>
  <si>
    <t>SN</t>
  </si>
  <si>
    <t xml:space="preserve">Name Of Employees </t>
  </si>
  <si>
    <t>OT HRS</t>
  </si>
  <si>
    <t>CANT</t>
  </si>
  <si>
    <t>Total Ded</t>
  </si>
  <si>
    <t>PLAT</t>
  </si>
  <si>
    <t>PC</t>
  </si>
  <si>
    <t>RAJESH MONDAL</t>
  </si>
  <si>
    <t>GANESH CHANDRA</t>
  </si>
  <si>
    <t>SANJIB SARDAR</t>
  </si>
  <si>
    <t>ASHIQ ALI</t>
  </si>
  <si>
    <t>SHIVAM PRATAP SINGH</t>
  </si>
  <si>
    <t>AVADH YADHAV</t>
  </si>
  <si>
    <t>PRABHU S.D.</t>
  </si>
  <si>
    <t>KURSED AHMED</t>
  </si>
  <si>
    <t>SUBHASH KUMAR</t>
  </si>
  <si>
    <t>AMAR KUMAR</t>
  </si>
  <si>
    <t>KUNDAN PANDIT</t>
  </si>
  <si>
    <t>NIKHIL BARMAN</t>
  </si>
  <si>
    <t>HRIDAY AICH</t>
  </si>
  <si>
    <t>DHARMADAS DHALLA</t>
  </si>
  <si>
    <t>KUMAR CHANDRA</t>
  </si>
  <si>
    <t>SHAMBHU KUMAR</t>
  </si>
  <si>
    <t>ARUN KUMAR</t>
  </si>
  <si>
    <t>UPENDRA KUMAR</t>
  </si>
  <si>
    <t>SIMRAN CHORA</t>
  </si>
  <si>
    <t>BELLBASHI TOPPO</t>
  </si>
  <si>
    <t>RINKU KUMARI</t>
  </si>
  <si>
    <t>LALIT KUMAR</t>
  </si>
  <si>
    <t>SUMIT BRIJESH</t>
  </si>
  <si>
    <t>BRIJESH KUMAR</t>
  </si>
  <si>
    <t>PRIYA PANDE</t>
  </si>
  <si>
    <t>BIKRAM GHOSH</t>
  </si>
  <si>
    <t>SAMIR DEBNATH</t>
  </si>
  <si>
    <t>FORM XIII</t>
  </si>
  <si>
    <t>REGISTER OF WAGES</t>
  </si>
  <si>
    <r>
      <t>Name and Address of Contractor :</t>
    </r>
    <r>
      <rPr>
        <b/>
        <sz val="11"/>
        <rFont val="Arial Narrow"/>
        <family val="2"/>
      </rPr>
      <t xml:space="preserve"> AKHUGA SERVICES PRIVATE LIMITED</t>
    </r>
  </si>
  <si>
    <t xml:space="preserve">House No 1036, Shivnery Colony,Ranjangaon Sp, </t>
  </si>
  <si>
    <t>Dist: AURANGABAD, State: MAHARASHTRA, Pin: 431136</t>
  </si>
  <si>
    <r>
      <t xml:space="preserve">Nature and location of Work    :- </t>
    </r>
    <r>
      <rPr>
        <b/>
        <sz val="12"/>
        <rFont val="Arial Narrow"/>
        <family val="2"/>
      </rPr>
      <t>ENDURANCE TECHNOLOGY SYSTEM ( NARSAPUR)</t>
    </r>
  </si>
  <si>
    <t>Month :-</t>
  </si>
  <si>
    <t>Gender</t>
  </si>
  <si>
    <t>Disination</t>
  </si>
  <si>
    <t>Date of Joining</t>
  </si>
  <si>
    <t>Unit</t>
  </si>
  <si>
    <t>Depart</t>
  </si>
  <si>
    <t>Skill Category</t>
  </si>
  <si>
    <t>No. of Days Worked</t>
  </si>
  <si>
    <t>Paid Holidays</t>
  </si>
  <si>
    <t>Rate of wages</t>
  </si>
  <si>
    <t>Amount of wages</t>
  </si>
  <si>
    <t>GROSS Salary</t>
  </si>
  <si>
    <t>ESIC Salary</t>
  </si>
  <si>
    <t>Deduction</t>
  </si>
  <si>
    <t>NET Amount Paid</t>
  </si>
  <si>
    <t>Signature Thump Impression of Employee</t>
  </si>
  <si>
    <t>Initial of Contractor or his representative</t>
  </si>
  <si>
    <t>Initial of  Authorised Represn. Of Principal employer</t>
  </si>
  <si>
    <t>Basic  &amp; DA Wages</t>
  </si>
  <si>
    <t>HRA Wages</t>
  </si>
  <si>
    <t>Conv Allow</t>
  </si>
  <si>
    <t>Wash Allow</t>
  </si>
  <si>
    <t xml:space="preserve">OT </t>
  </si>
  <si>
    <t>Basic  &amp;  DA Wages</t>
  </si>
  <si>
    <t>OT Pay</t>
  </si>
  <si>
    <t>P.F</t>
  </si>
  <si>
    <t>ESI</t>
  </si>
  <si>
    <t>PT</t>
  </si>
  <si>
    <t>LWF</t>
  </si>
  <si>
    <t>ADV</t>
  </si>
  <si>
    <t>ETPL KA</t>
  </si>
  <si>
    <t>UNSKILLED</t>
  </si>
  <si>
    <t>SHSHIBHUSHAN MISHRA</t>
  </si>
  <si>
    <t>TOTAL 175</t>
  </si>
  <si>
    <t>TOTAL 200</t>
  </si>
  <si>
    <t>Female</t>
  </si>
  <si>
    <t>Male</t>
  </si>
  <si>
    <t>SALIM DEBBARMA</t>
  </si>
  <si>
    <t>RAJESH TRIKEY</t>
  </si>
  <si>
    <t>WILLSON H.K</t>
  </si>
  <si>
    <t>SAMIR METYA</t>
  </si>
  <si>
    <t>KASHIM HUSAIN</t>
  </si>
  <si>
    <t>ABHIDEV SHARMA</t>
  </si>
  <si>
    <t>DHARAM SINGH</t>
  </si>
  <si>
    <t>RUPALI H</t>
  </si>
  <si>
    <t>RAJ KUMAR</t>
  </si>
  <si>
    <t>KRISHNA HALDAR</t>
  </si>
  <si>
    <t>JITUN KUMAR BHUYAN</t>
  </si>
  <si>
    <t>BIKAS MAN</t>
  </si>
  <si>
    <t>SURAJ CHETRY</t>
  </si>
  <si>
    <t>AJEET KUMAR</t>
  </si>
  <si>
    <t>DHARAM RAJ</t>
  </si>
  <si>
    <t>PINTU LAYAK</t>
  </si>
  <si>
    <t>SANNI KUMAR</t>
  </si>
  <si>
    <t>DINABADHU SAMAL</t>
  </si>
  <si>
    <t>BABALU PANDA</t>
  </si>
  <si>
    <t>BHAGWAT SOOR</t>
  </si>
  <si>
    <t>SUJAY ROY</t>
  </si>
  <si>
    <t>SUJIT DE</t>
  </si>
  <si>
    <t xml:space="preserve">RAJU </t>
  </si>
  <si>
    <t>ASIF KHAN</t>
  </si>
  <si>
    <t>SUMAN SARKAR</t>
  </si>
  <si>
    <t>AKASH CHETRY</t>
  </si>
  <si>
    <t>SAUMEN DHALLA</t>
  </si>
  <si>
    <t>KAVITA DEVI</t>
  </si>
  <si>
    <t>REKHA DEBBRAMA</t>
  </si>
  <si>
    <t>SARITA D</t>
  </si>
  <si>
    <t>RESHMA TRIKEY</t>
  </si>
  <si>
    <t>PRITY GARDIYA</t>
  </si>
  <si>
    <t>PRAKASH MAN</t>
  </si>
  <si>
    <t>LAKHIHAI HRANGKHAWAL</t>
  </si>
  <si>
    <t>ELI KAIPENG</t>
  </si>
  <si>
    <t>BRAJESH KUMAR</t>
  </si>
  <si>
    <t>PARESH BISHWAS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</si>
</sst>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b/>
      <sz val="10"/>
      <name val="Arial"/>
      <family val="2"/>
    </font>
    <font>
      <sz val="9"/>
      <name val="Bookman Old Style"/>
      <family val="1"/>
    </font>
    <font>
      <sz val="11"/>
      <color theme="1"/>
      <name val="Calibri Light"/>
      <family val="1"/>
      <scheme val="major"/>
    </font>
    <font>
      <sz val="8"/>
      <name val="Bookman Old Style"/>
      <family val="1"/>
    </font>
    <font>
      <sz val="10"/>
      <name val="Arial"/>
      <family val="2"/>
    </font>
    <font>
      <sz val="22"/>
      <name val="Times New Roman"/>
      <family val="1"/>
    </font>
    <font>
      <sz val="7"/>
      <name val="Arial"/>
      <family val="2"/>
    </font>
    <font>
      <b/>
      <sz val="20"/>
      <name val="Gloucester MT Extra Condensed"/>
      <family val="1"/>
    </font>
    <font>
      <sz val="8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name val="Bookman Old Style"/>
      <family val="1"/>
    </font>
    <font>
      <b/>
      <sz val="12"/>
      <name val="Arial Narrow"/>
      <family val="2"/>
    </font>
    <font>
      <sz val="7"/>
      <name val="Century Schoolbook"/>
      <family val="1"/>
    </font>
    <font>
      <b/>
      <sz val="12"/>
      <name val="Arial"/>
      <family val="2"/>
    </font>
    <font>
      <sz val="8"/>
      <name val="Helvetica"/>
    </font>
    <font>
      <b/>
      <sz val="8"/>
      <name val="Helvetica"/>
    </font>
    <font>
      <sz val="7"/>
      <name val="Helvetica"/>
    </font>
    <font>
      <sz val="6"/>
      <name val="Helvetica"/>
      <family val="2"/>
    </font>
    <font>
      <b/>
      <sz val="9"/>
      <name val="Helvetica"/>
      <family val="2"/>
    </font>
    <font>
      <b/>
      <sz val="8"/>
      <name val="Helvetica"/>
      <family val="2"/>
    </font>
    <font>
      <sz val="10"/>
      <name val="Bookman Old Style"/>
      <family val="1"/>
    </font>
    <font>
      <sz val="7"/>
      <name val="Bookman Old Style"/>
      <family val="1"/>
    </font>
    <font>
      <sz val="9"/>
      <name val="Arial"/>
      <family val="2"/>
    </font>
    <font>
      <b/>
      <sz val="7"/>
      <name val="Bookman Old Style"/>
      <family val="1"/>
    </font>
    <font>
      <b/>
      <sz val="7"/>
      <name val="Arial"/>
      <family val="2"/>
    </font>
    <font>
      <b/>
      <sz val="7"/>
      <color rgb="FFFF0000"/>
      <name val="Bookman Old Style"/>
      <family val="1"/>
    </font>
    <font>
      <b/>
      <sz val="10"/>
      <color theme="0"/>
      <name val="Arial"/>
      <family val="2"/>
    </font>
    <font>
      <b/>
      <sz val="7"/>
      <color theme="0"/>
      <name val="Bookman Old Style"/>
      <family val="1"/>
    </font>
    <font>
      <b/>
      <sz val="8"/>
      <color theme="0"/>
      <name val="Arial"/>
      <family val="2"/>
    </font>
    <font>
      <b/>
      <sz val="10"/>
      <color rgb="FFFF000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left" vertical="center" textRotation="90" wrapText="1"/>
    </xf>
    <xf numFmtId="0" fontId="7" fillId="2" borderId="6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2" fontId="11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17" fontId="22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2" fontId="23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27" fillId="2" borderId="1" xfId="0" applyFont="1" applyFill="1" applyBorder="1" applyAlignment="1">
      <alignment horizontal="center"/>
    </xf>
    <xf numFmtId="0" fontId="23" fillId="2" borderId="1" xfId="2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/>
    </xf>
    <xf numFmtId="0" fontId="23" fillId="2" borderId="5" xfId="0" applyFont="1" applyFill="1" applyBorder="1" applyAlignment="1">
      <alignment vertical="top" wrapText="1"/>
    </xf>
    <xf numFmtId="1" fontId="30" fillId="2" borderId="1" xfId="2" applyNumberFormat="1" applyFont="1" applyFill="1" applyBorder="1" applyAlignment="1">
      <alignment horizontal="left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justify" vertical="center"/>
    </xf>
    <xf numFmtId="0" fontId="0" fillId="2" borderId="0" xfId="0" applyFill="1" applyAlignment="1">
      <alignment horizontal="justify" vertical="center"/>
    </xf>
    <xf numFmtId="1" fontId="0" fillId="2" borderId="0" xfId="0" applyNumberFormat="1" applyFill="1" applyAlignment="1">
      <alignment horizontal="justify" vertical="center"/>
    </xf>
    <xf numFmtId="0" fontId="31" fillId="2" borderId="2" xfId="0" applyFont="1" applyFill="1" applyBorder="1" applyAlignment="1">
      <alignment horizontal="justify" vertical="center"/>
    </xf>
    <xf numFmtId="0" fontId="32" fillId="2" borderId="1" xfId="0" applyFont="1" applyFill="1" applyBorder="1" applyAlignment="1">
      <alignment horizontal="justify" vertical="center"/>
    </xf>
    <xf numFmtId="164" fontId="32" fillId="2" borderId="1" xfId="0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justify" vertical="center"/>
    </xf>
    <xf numFmtId="0" fontId="33" fillId="2" borderId="0" xfId="0" applyFont="1" applyFill="1" applyAlignment="1">
      <alignment horizontal="justify" vertical="center"/>
    </xf>
    <xf numFmtId="0" fontId="32" fillId="2" borderId="5" xfId="0" applyFont="1" applyFill="1" applyBorder="1" applyAlignment="1">
      <alignment horizontal="justify" vertical="center"/>
    </xf>
    <xf numFmtId="0" fontId="32" fillId="2" borderId="0" xfId="0" applyFont="1" applyFill="1" applyAlignment="1">
      <alignment horizontal="justify" vertical="center"/>
    </xf>
    <xf numFmtId="164" fontId="32" fillId="2" borderId="0" xfId="0" applyNumberFormat="1" applyFont="1" applyFill="1" applyAlignment="1">
      <alignment horizontal="center" vertical="center"/>
    </xf>
    <xf numFmtId="1" fontId="32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justify" vertical="center"/>
    </xf>
    <xf numFmtId="0" fontId="35" fillId="2" borderId="0" xfId="0" applyFont="1" applyFill="1" applyAlignment="1">
      <alignment horizontal="justify" vertical="center"/>
    </xf>
    <xf numFmtId="0" fontId="36" fillId="2" borderId="5" xfId="0" applyFont="1" applyFill="1" applyBorder="1" applyAlignment="1">
      <alignment horizontal="justify" vertical="center"/>
    </xf>
    <xf numFmtId="0" fontId="36" fillId="2" borderId="0" xfId="0" applyFont="1" applyFill="1" applyAlignment="1">
      <alignment horizontal="justify" vertical="center"/>
    </xf>
    <xf numFmtId="1" fontId="35" fillId="2" borderId="0" xfId="0" applyNumberFormat="1" applyFont="1" applyFill="1" applyAlignment="1">
      <alignment horizontal="justify" vertical="center"/>
    </xf>
    <xf numFmtId="1" fontId="37" fillId="2" borderId="0" xfId="0" applyNumberFormat="1" applyFont="1" applyFill="1" applyAlignment="1">
      <alignment horizontal="justify" vertical="center"/>
    </xf>
    <xf numFmtId="1" fontId="38" fillId="2" borderId="0" xfId="0" applyNumberFormat="1" applyFont="1" applyFill="1" applyAlignment="1">
      <alignment horizontal="justify" vertical="center"/>
    </xf>
    <xf numFmtId="2" fontId="35" fillId="2" borderId="0" xfId="0" applyNumberFormat="1" applyFont="1" applyFill="1" applyAlignment="1">
      <alignment horizontal="justify" vertical="center"/>
    </xf>
    <xf numFmtId="0" fontId="36" fillId="2" borderId="1" xfId="0" applyFont="1" applyFill="1" applyBorder="1" applyAlignment="1">
      <alignment horizontal="justify" vertical="center"/>
    </xf>
    <xf numFmtId="164" fontId="35" fillId="2" borderId="0" xfId="0" applyNumberFormat="1" applyFont="1" applyFill="1" applyAlignment="1">
      <alignment horizontal="justify" vertical="center"/>
    </xf>
    <xf numFmtId="1" fontId="13" fillId="2" borderId="0" xfId="0" applyNumberFormat="1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1" fontId="39" fillId="2" borderId="0" xfId="0" applyNumberFormat="1" applyFont="1" applyFill="1" applyProtection="1">
      <protection locked="0"/>
    </xf>
    <xf numFmtId="2" fontId="0" fillId="2" borderId="0" xfId="0" applyNumberFormat="1" applyFill="1" applyAlignment="1">
      <alignment horizontal="justify" vertical="center"/>
    </xf>
    <xf numFmtId="2" fontId="21" fillId="2" borderId="0" xfId="0" applyNumberFormat="1" applyFont="1" applyFill="1" applyAlignment="1">
      <alignment vertical="center"/>
    </xf>
    <xf numFmtId="2" fontId="21" fillId="2" borderId="0" xfId="0" applyNumberFormat="1" applyFont="1" applyFill="1" applyAlignment="1">
      <alignment horizontal="center"/>
    </xf>
    <xf numFmtId="2" fontId="23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32" fillId="2" borderId="1" xfId="0" applyNumberFormat="1" applyFont="1" applyFill="1" applyBorder="1" applyAlignment="1">
      <alignment horizontal="center" vertical="center"/>
    </xf>
    <xf numFmtId="2" fontId="32" fillId="2" borderId="0" xfId="0" applyNumberFormat="1" applyFont="1" applyFill="1" applyAlignment="1">
      <alignment horizontal="center" vertical="center"/>
    </xf>
    <xf numFmtId="2" fontId="13" fillId="2" borderId="0" xfId="0" applyNumberFormat="1" applyFont="1" applyFill="1" applyAlignment="1">
      <alignment horizontal="justify" vertical="center"/>
    </xf>
  </cellXfs>
  <cellStyles count="3">
    <cellStyle name="Normal" xfId="0" builtinId="0"/>
    <cellStyle name="Normal 3 2" xfId="2" xr:uid="{00000000-0005-0000-0000-000001000000}"/>
    <cellStyle name="Normal 6" xfId="1" xr:uid="{00000000-0005-0000-0000-000002000000}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02"/>
  <sheetViews>
    <sheetView tabSelected="1" workbookViewId="0">
      <selection activeCell="K19" sqref="K19"/>
    </sheetView>
  </sheetViews>
  <sheetFormatPr defaultRowHeight="15" x14ac:dyDescent="0.25"/>
  <cols>
    <col min="1" max="1" width="3.7109375" style="59" customWidth="1"/>
    <col min="2" max="2" width="30.7109375" style="59" customWidth="1"/>
    <col min="3" max="3" width="13.7109375" style="59" hidden="1" customWidth="1"/>
    <col min="4" max="4" width="15.85546875" style="59" hidden="1" customWidth="1"/>
    <col min="5" max="5" width="24.42578125" style="59" hidden="1" customWidth="1"/>
    <col min="6" max="6" width="6.5703125" style="59" hidden="1" customWidth="1"/>
    <col min="7" max="7" width="7.5703125" style="59" hidden="1" customWidth="1"/>
    <col min="8" max="8" width="10.28515625" style="59" hidden="1" customWidth="1"/>
    <col min="9" max="9" width="15" style="85" bestFit="1" customWidth="1"/>
    <col min="10" max="10" width="10.140625" style="85" bestFit="1" customWidth="1"/>
    <col min="11" max="11" width="6.42578125" style="85" bestFit="1" customWidth="1"/>
    <col min="12" max="12" width="6.7109375" style="85" bestFit="1" customWidth="1"/>
    <col min="13" max="13" width="4.42578125" style="85" bestFit="1" customWidth="1"/>
    <col min="14" max="14" width="4.5703125" style="85" bestFit="1" customWidth="1"/>
    <col min="15" max="15" width="4.42578125" style="85" bestFit="1" customWidth="1"/>
    <col min="16" max="16" width="4.7109375" style="85" bestFit="1" customWidth="1"/>
    <col min="17" max="17" width="7" style="59" bestFit="1" customWidth="1"/>
    <col min="18" max="18" width="5.85546875" style="59" customWidth="1"/>
    <col min="19" max="19" width="9.5703125" style="59" bestFit="1" customWidth="1"/>
    <col min="20" max="20" width="5.5703125" style="59" bestFit="1" customWidth="1"/>
    <col min="21" max="21" width="7" style="59" customWidth="1"/>
    <col min="22" max="22" width="11.140625" style="59" bestFit="1" customWidth="1"/>
    <col min="23" max="23" width="12" style="87" bestFit="1" customWidth="1"/>
    <col min="24" max="24" width="5.5703125" style="87" bestFit="1" customWidth="1"/>
    <col min="25" max="25" width="4.7109375" style="59" bestFit="1" customWidth="1"/>
    <col min="26" max="26" width="6" style="59" bestFit="1" customWidth="1"/>
    <col min="27" max="27" width="4.140625" style="59" bestFit="1" customWidth="1"/>
    <col min="28" max="28" width="5" style="59" bestFit="1" customWidth="1"/>
    <col min="29" max="29" width="4.28515625" style="59" bestFit="1" customWidth="1"/>
    <col min="30" max="30" width="5.5703125" style="59" bestFit="1" customWidth="1"/>
    <col min="31" max="31" width="12.7109375" style="59" bestFit="1" customWidth="1"/>
    <col min="32" max="32" width="30" style="59" bestFit="1" customWidth="1"/>
    <col min="33" max="33" width="25.140625" style="59" bestFit="1" customWidth="1"/>
    <col min="34" max="34" width="31.85546875" style="59" bestFit="1" customWidth="1"/>
    <col min="35" max="236" width="9.140625" style="59"/>
    <col min="237" max="237" width="3.7109375" style="59" customWidth="1"/>
    <col min="238" max="238" width="14.85546875" style="59" bestFit="1" customWidth="1"/>
    <col min="239" max="239" width="12.42578125" style="59" bestFit="1" customWidth="1"/>
    <col min="240" max="240" width="34.5703125" style="59" customWidth="1"/>
    <col min="241" max="243" width="3.85546875" style="59" customWidth="1"/>
    <col min="244" max="244" width="7.5703125" style="59" customWidth="1"/>
    <col min="245" max="245" width="8.7109375" style="59" customWidth="1"/>
    <col min="246" max="246" width="9" style="59" customWidth="1"/>
    <col min="247" max="247" width="6.85546875" style="59" customWidth="1"/>
    <col min="248" max="248" width="5.140625" style="59" customWidth="1"/>
    <col min="249" max="249" width="7.140625" style="59" customWidth="1"/>
    <col min="250" max="250" width="6.7109375" style="59" customWidth="1"/>
    <col min="251" max="251" width="4.28515625" style="59" customWidth="1"/>
    <col min="252" max="253" width="4.85546875" style="59" customWidth="1"/>
    <col min="254" max="254" width="4.5703125" style="59" customWidth="1"/>
    <col min="255" max="255" width="6.85546875" style="59" customWidth="1"/>
    <col min="256" max="256" width="5.85546875" style="59" customWidth="1"/>
    <col min="257" max="257" width="5.140625" style="59" customWidth="1"/>
    <col min="258" max="258" width="7.28515625" style="59" customWidth="1"/>
    <col min="259" max="259" width="7" style="59" customWidth="1"/>
    <col min="260" max="260" width="7.5703125" style="59" customWidth="1"/>
    <col min="261" max="261" width="7.28515625" style="59" customWidth="1"/>
    <col min="262" max="262" width="5.140625" style="59" customWidth="1"/>
    <col min="263" max="263" width="4.7109375" style="59" customWidth="1"/>
    <col min="264" max="264" width="6.42578125" style="59" customWidth="1"/>
    <col min="265" max="265" width="4.5703125" style="59" customWidth="1"/>
    <col min="266" max="267" width="5" style="59" customWidth="1"/>
    <col min="268" max="268" width="5.7109375" style="59" customWidth="1"/>
    <col min="269" max="269" width="6.5703125" style="59" customWidth="1"/>
    <col min="270" max="270" width="9.85546875" style="59" customWidth="1"/>
    <col min="271" max="271" width="8.85546875" style="59" customWidth="1"/>
    <col min="272" max="272" width="7.85546875" style="59" customWidth="1"/>
    <col min="273" max="273" width="8" style="59" customWidth="1"/>
    <col min="274" max="274" width="11.5703125" style="59" customWidth="1"/>
    <col min="275" max="275" width="1.42578125" style="59" customWidth="1"/>
    <col min="276" max="276" width="5.42578125" style="59" customWidth="1"/>
    <col min="277" max="277" width="5.5703125" style="59" customWidth="1"/>
    <col min="278" max="278" width="6.5703125" style="59" customWidth="1"/>
    <col min="279" max="279" width="5.5703125" style="59" customWidth="1"/>
    <col min="280" max="280" width="7.140625" style="59" customWidth="1"/>
    <col min="281" max="281" width="7.42578125" style="59" customWidth="1"/>
    <col min="282" max="285" width="9.140625" style="59"/>
    <col min="286" max="286" width="12.140625" style="59" bestFit="1" customWidth="1"/>
    <col min="287" max="287" width="11.5703125" style="59" bestFit="1" customWidth="1"/>
    <col min="288" max="492" width="9.140625" style="59"/>
    <col min="493" max="493" width="3.7109375" style="59" customWidth="1"/>
    <col min="494" max="494" width="14.85546875" style="59" bestFit="1" customWidth="1"/>
    <col min="495" max="495" width="12.42578125" style="59" bestFit="1" customWidth="1"/>
    <col min="496" max="496" width="34.5703125" style="59" customWidth="1"/>
    <col min="497" max="499" width="3.85546875" style="59" customWidth="1"/>
    <col min="500" max="500" width="7.5703125" style="59" customWidth="1"/>
    <col min="501" max="501" width="8.7109375" style="59" customWidth="1"/>
    <col min="502" max="502" width="9" style="59" customWidth="1"/>
    <col min="503" max="503" width="6.85546875" style="59" customWidth="1"/>
    <col min="504" max="504" width="5.140625" style="59" customWidth="1"/>
    <col min="505" max="505" width="7.140625" style="59" customWidth="1"/>
    <col min="506" max="506" width="6.7109375" style="59" customWidth="1"/>
    <col min="507" max="507" width="4.28515625" style="59" customWidth="1"/>
    <col min="508" max="509" width="4.85546875" style="59" customWidth="1"/>
    <col min="510" max="510" width="4.5703125" style="59" customWidth="1"/>
    <col min="511" max="511" width="6.85546875" style="59" customWidth="1"/>
    <col min="512" max="512" width="5.85546875" style="59" customWidth="1"/>
    <col min="513" max="513" width="5.140625" style="59" customWidth="1"/>
    <col min="514" max="514" width="7.28515625" style="59" customWidth="1"/>
    <col min="515" max="515" width="7" style="59" customWidth="1"/>
    <col min="516" max="516" width="7.5703125" style="59" customWidth="1"/>
    <col min="517" max="517" width="7.28515625" style="59" customWidth="1"/>
    <col min="518" max="518" width="5.140625" style="59" customWidth="1"/>
    <col min="519" max="519" width="4.7109375" style="59" customWidth="1"/>
    <col min="520" max="520" width="6.42578125" style="59" customWidth="1"/>
    <col min="521" max="521" width="4.5703125" style="59" customWidth="1"/>
    <col min="522" max="523" width="5" style="59" customWidth="1"/>
    <col min="524" max="524" width="5.7109375" style="59" customWidth="1"/>
    <col min="525" max="525" width="6.5703125" style="59" customWidth="1"/>
    <col min="526" max="526" width="9.85546875" style="59" customWidth="1"/>
    <col min="527" max="527" width="8.85546875" style="59" customWidth="1"/>
    <col min="528" max="528" width="7.85546875" style="59" customWidth="1"/>
    <col min="529" max="529" width="8" style="59" customWidth="1"/>
    <col min="530" max="530" width="11.5703125" style="59" customWidth="1"/>
    <col min="531" max="531" width="1.42578125" style="59" customWidth="1"/>
    <col min="532" max="532" width="5.42578125" style="59" customWidth="1"/>
    <col min="533" max="533" width="5.5703125" style="59" customWidth="1"/>
    <col min="534" max="534" width="6.5703125" style="59" customWidth="1"/>
    <col min="535" max="535" width="5.5703125" style="59" customWidth="1"/>
    <col min="536" max="536" width="7.140625" style="59" customWidth="1"/>
    <col min="537" max="537" width="7.42578125" style="59" customWidth="1"/>
    <col min="538" max="541" width="9.140625" style="59"/>
    <col min="542" max="542" width="12.140625" style="59" bestFit="1" customWidth="1"/>
    <col min="543" max="543" width="11.5703125" style="59" bestFit="1" customWidth="1"/>
    <col min="544" max="748" width="9.140625" style="59"/>
    <col min="749" max="749" width="3.7109375" style="59" customWidth="1"/>
    <col min="750" max="750" width="14.85546875" style="59" bestFit="1" customWidth="1"/>
    <col min="751" max="751" width="12.42578125" style="59" bestFit="1" customWidth="1"/>
    <col min="752" max="752" width="34.5703125" style="59" customWidth="1"/>
    <col min="753" max="755" width="3.85546875" style="59" customWidth="1"/>
    <col min="756" max="756" width="7.5703125" style="59" customWidth="1"/>
    <col min="757" max="757" width="8.7109375" style="59" customWidth="1"/>
    <col min="758" max="758" width="9" style="59" customWidth="1"/>
    <col min="759" max="759" width="6.85546875" style="59" customWidth="1"/>
    <col min="760" max="760" width="5.140625" style="59" customWidth="1"/>
    <col min="761" max="761" width="7.140625" style="59" customWidth="1"/>
    <col min="762" max="762" width="6.7109375" style="59" customWidth="1"/>
    <col min="763" max="763" width="4.28515625" style="59" customWidth="1"/>
    <col min="764" max="765" width="4.85546875" style="59" customWidth="1"/>
    <col min="766" max="766" width="4.5703125" style="59" customWidth="1"/>
    <col min="767" max="767" width="6.85546875" style="59" customWidth="1"/>
    <col min="768" max="768" width="5.85546875" style="59" customWidth="1"/>
    <col min="769" max="769" width="5.140625" style="59" customWidth="1"/>
    <col min="770" max="770" width="7.28515625" style="59" customWidth="1"/>
    <col min="771" max="771" width="7" style="59" customWidth="1"/>
    <col min="772" max="772" width="7.5703125" style="59" customWidth="1"/>
    <col min="773" max="773" width="7.28515625" style="59" customWidth="1"/>
    <col min="774" max="774" width="5.140625" style="59" customWidth="1"/>
    <col min="775" max="775" width="4.7109375" style="59" customWidth="1"/>
    <col min="776" max="776" width="6.42578125" style="59" customWidth="1"/>
    <col min="777" max="777" width="4.5703125" style="59" customWidth="1"/>
    <col min="778" max="779" width="5" style="59" customWidth="1"/>
    <col min="780" max="780" width="5.7109375" style="59" customWidth="1"/>
    <col min="781" max="781" width="6.5703125" style="59" customWidth="1"/>
    <col min="782" max="782" width="9.85546875" style="59" customWidth="1"/>
    <col min="783" max="783" width="8.85546875" style="59" customWidth="1"/>
    <col min="784" max="784" width="7.85546875" style="59" customWidth="1"/>
    <col min="785" max="785" width="8" style="59" customWidth="1"/>
    <col min="786" max="786" width="11.5703125" style="59" customWidth="1"/>
    <col min="787" max="787" width="1.42578125" style="59" customWidth="1"/>
    <col min="788" max="788" width="5.42578125" style="59" customWidth="1"/>
    <col min="789" max="789" width="5.5703125" style="59" customWidth="1"/>
    <col min="790" max="790" width="6.5703125" style="59" customWidth="1"/>
    <col min="791" max="791" width="5.5703125" style="59" customWidth="1"/>
    <col min="792" max="792" width="7.140625" style="59" customWidth="1"/>
    <col min="793" max="793" width="7.42578125" style="59" customWidth="1"/>
    <col min="794" max="797" width="9.140625" style="59"/>
    <col min="798" max="798" width="12.140625" style="59" bestFit="1" customWidth="1"/>
    <col min="799" max="799" width="11.5703125" style="59" bestFit="1" customWidth="1"/>
    <col min="800" max="1004" width="9.140625" style="59"/>
    <col min="1005" max="1005" width="3.7109375" style="59" customWidth="1"/>
    <col min="1006" max="1006" width="14.85546875" style="59" bestFit="1" customWidth="1"/>
    <col min="1007" max="1007" width="12.42578125" style="59" bestFit="1" customWidth="1"/>
    <col min="1008" max="1008" width="34.5703125" style="59" customWidth="1"/>
    <col min="1009" max="1011" width="3.85546875" style="59" customWidth="1"/>
    <col min="1012" max="1012" width="7.5703125" style="59" customWidth="1"/>
    <col min="1013" max="1013" width="8.7109375" style="59" customWidth="1"/>
    <col min="1014" max="1014" width="9" style="59" customWidth="1"/>
    <col min="1015" max="1015" width="6.85546875" style="59" customWidth="1"/>
    <col min="1016" max="1016" width="5.140625" style="59" customWidth="1"/>
    <col min="1017" max="1017" width="7.140625" style="59" customWidth="1"/>
    <col min="1018" max="1018" width="6.7109375" style="59" customWidth="1"/>
    <col min="1019" max="1019" width="4.28515625" style="59" customWidth="1"/>
    <col min="1020" max="1021" width="4.85546875" style="59" customWidth="1"/>
    <col min="1022" max="1022" width="4.5703125" style="59" customWidth="1"/>
    <col min="1023" max="1023" width="6.85546875" style="59" customWidth="1"/>
    <col min="1024" max="1024" width="5.85546875" style="59" customWidth="1"/>
    <col min="1025" max="1025" width="5.140625" style="59" customWidth="1"/>
    <col min="1026" max="1026" width="7.28515625" style="59" customWidth="1"/>
    <col min="1027" max="1027" width="7" style="59" customWidth="1"/>
    <col min="1028" max="1028" width="7.5703125" style="59" customWidth="1"/>
    <col min="1029" max="1029" width="7.28515625" style="59" customWidth="1"/>
    <col min="1030" max="1030" width="5.140625" style="59" customWidth="1"/>
    <col min="1031" max="1031" width="4.7109375" style="59" customWidth="1"/>
    <col min="1032" max="1032" width="6.42578125" style="59" customWidth="1"/>
    <col min="1033" max="1033" width="4.5703125" style="59" customWidth="1"/>
    <col min="1034" max="1035" width="5" style="59" customWidth="1"/>
    <col min="1036" max="1036" width="5.7109375" style="59" customWidth="1"/>
    <col min="1037" max="1037" width="6.5703125" style="59" customWidth="1"/>
    <col min="1038" max="1038" width="9.85546875" style="59" customWidth="1"/>
    <col min="1039" max="1039" width="8.85546875" style="59" customWidth="1"/>
    <col min="1040" max="1040" width="7.85546875" style="59" customWidth="1"/>
    <col min="1041" max="1041" width="8" style="59" customWidth="1"/>
    <col min="1042" max="1042" width="11.5703125" style="59" customWidth="1"/>
    <col min="1043" max="1043" width="1.42578125" style="59" customWidth="1"/>
    <col min="1044" max="1044" width="5.42578125" style="59" customWidth="1"/>
    <col min="1045" max="1045" width="5.5703125" style="59" customWidth="1"/>
    <col min="1046" max="1046" width="6.5703125" style="59" customWidth="1"/>
    <col min="1047" max="1047" width="5.5703125" style="59" customWidth="1"/>
    <col min="1048" max="1048" width="7.140625" style="59" customWidth="1"/>
    <col min="1049" max="1049" width="7.42578125" style="59" customWidth="1"/>
    <col min="1050" max="1053" width="9.140625" style="59"/>
    <col min="1054" max="1054" width="12.140625" style="59" bestFit="1" customWidth="1"/>
    <col min="1055" max="1055" width="11.5703125" style="59" bestFit="1" customWidth="1"/>
    <col min="1056" max="1260" width="9.140625" style="59"/>
    <col min="1261" max="1261" width="3.7109375" style="59" customWidth="1"/>
    <col min="1262" max="1262" width="14.85546875" style="59" bestFit="1" customWidth="1"/>
    <col min="1263" max="1263" width="12.42578125" style="59" bestFit="1" customWidth="1"/>
    <col min="1264" max="1264" width="34.5703125" style="59" customWidth="1"/>
    <col min="1265" max="1267" width="3.85546875" style="59" customWidth="1"/>
    <col min="1268" max="1268" width="7.5703125" style="59" customWidth="1"/>
    <col min="1269" max="1269" width="8.7109375" style="59" customWidth="1"/>
    <col min="1270" max="1270" width="9" style="59" customWidth="1"/>
    <col min="1271" max="1271" width="6.85546875" style="59" customWidth="1"/>
    <col min="1272" max="1272" width="5.140625" style="59" customWidth="1"/>
    <col min="1273" max="1273" width="7.140625" style="59" customWidth="1"/>
    <col min="1274" max="1274" width="6.7109375" style="59" customWidth="1"/>
    <col min="1275" max="1275" width="4.28515625" style="59" customWidth="1"/>
    <col min="1276" max="1277" width="4.85546875" style="59" customWidth="1"/>
    <col min="1278" max="1278" width="4.5703125" style="59" customWidth="1"/>
    <col min="1279" max="1279" width="6.85546875" style="59" customWidth="1"/>
    <col min="1280" max="1280" width="5.85546875" style="59" customWidth="1"/>
    <col min="1281" max="1281" width="5.140625" style="59" customWidth="1"/>
    <col min="1282" max="1282" width="7.28515625" style="59" customWidth="1"/>
    <col min="1283" max="1283" width="7" style="59" customWidth="1"/>
    <col min="1284" max="1284" width="7.5703125" style="59" customWidth="1"/>
    <col min="1285" max="1285" width="7.28515625" style="59" customWidth="1"/>
    <col min="1286" max="1286" width="5.140625" style="59" customWidth="1"/>
    <col min="1287" max="1287" width="4.7109375" style="59" customWidth="1"/>
    <col min="1288" max="1288" width="6.42578125" style="59" customWidth="1"/>
    <col min="1289" max="1289" width="4.5703125" style="59" customWidth="1"/>
    <col min="1290" max="1291" width="5" style="59" customWidth="1"/>
    <col min="1292" max="1292" width="5.7109375" style="59" customWidth="1"/>
    <col min="1293" max="1293" width="6.5703125" style="59" customWidth="1"/>
    <col min="1294" max="1294" width="9.85546875" style="59" customWidth="1"/>
    <col min="1295" max="1295" width="8.85546875" style="59" customWidth="1"/>
    <col min="1296" max="1296" width="7.85546875" style="59" customWidth="1"/>
    <col min="1297" max="1297" width="8" style="59" customWidth="1"/>
    <col min="1298" max="1298" width="11.5703125" style="59" customWidth="1"/>
    <col min="1299" max="1299" width="1.42578125" style="59" customWidth="1"/>
    <col min="1300" max="1300" width="5.42578125" style="59" customWidth="1"/>
    <col min="1301" max="1301" width="5.5703125" style="59" customWidth="1"/>
    <col min="1302" max="1302" width="6.5703125" style="59" customWidth="1"/>
    <col min="1303" max="1303" width="5.5703125" style="59" customWidth="1"/>
    <col min="1304" max="1304" width="7.140625" style="59" customWidth="1"/>
    <col min="1305" max="1305" width="7.42578125" style="59" customWidth="1"/>
    <col min="1306" max="1309" width="9.140625" style="59"/>
    <col min="1310" max="1310" width="12.140625" style="59" bestFit="1" customWidth="1"/>
    <col min="1311" max="1311" width="11.5703125" style="59" bestFit="1" customWidth="1"/>
    <col min="1312" max="1516" width="9.140625" style="59"/>
    <col min="1517" max="1517" width="3.7109375" style="59" customWidth="1"/>
    <col min="1518" max="1518" width="14.85546875" style="59" bestFit="1" customWidth="1"/>
    <col min="1519" max="1519" width="12.42578125" style="59" bestFit="1" customWidth="1"/>
    <col min="1520" max="1520" width="34.5703125" style="59" customWidth="1"/>
    <col min="1521" max="1523" width="3.85546875" style="59" customWidth="1"/>
    <col min="1524" max="1524" width="7.5703125" style="59" customWidth="1"/>
    <col min="1525" max="1525" width="8.7109375" style="59" customWidth="1"/>
    <col min="1526" max="1526" width="9" style="59" customWidth="1"/>
    <col min="1527" max="1527" width="6.85546875" style="59" customWidth="1"/>
    <col min="1528" max="1528" width="5.140625" style="59" customWidth="1"/>
    <col min="1529" max="1529" width="7.140625" style="59" customWidth="1"/>
    <col min="1530" max="1530" width="6.7109375" style="59" customWidth="1"/>
    <col min="1531" max="1531" width="4.28515625" style="59" customWidth="1"/>
    <col min="1532" max="1533" width="4.85546875" style="59" customWidth="1"/>
    <col min="1534" max="1534" width="4.5703125" style="59" customWidth="1"/>
    <col min="1535" max="1535" width="6.85546875" style="59" customWidth="1"/>
    <col min="1536" max="1536" width="5.85546875" style="59" customWidth="1"/>
    <col min="1537" max="1537" width="5.140625" style="59" customWidth="1"/>
    <col min="1538" max="1538" width="7.28515625" style="59" customWidth="1"/>
    <col min="1539" max="1539" width="7" style="59" customWidth="1"/>
    <col min="1540" max="1540" width="7.5703125" style="59" customWidth="1"/>
    <col min="1541" max="1541" width="7.28515625" style="59" customWidth="1"/>
    <col min="1542" max="1542" width="5.140625" style="59" customWidth="1"/>
    <col min="1543" max="1543" width="4.7109375" style="59" customWidth="1"/>
    <col min="1544" max="1544" width="6.42578125" style="59" customWidth="1"/>
    <col min="1545" max="1545" width="4.5703125" style="59" customWidth="1"/>
    <col min="1546" max="1547" width="5" style="59" customWidth="1"/>
    <col min="1548" max="1548" width="5.7109375" style="59" customWidth="1"/>
    <col min="1549" max="1549" width="6.5703125" style="59" customWidth="1"/>
    <col min="1550" max="1550" width="9.85546875" style="59" customWidth="1"/>
    <col min="1551" max="1551" width="8.85546875" style="59" customWidth="1"/>
    <col min="1552" max="1552" width="7.85546875" style="59" customWidth="1"/>
    <col min="1553" max="1553" width="8" style="59" customWidth="1"/>
    <col min="1554" max="1554" width="11.5703125" style="59" customWidth="1"/>
    <col min="1555" max="1555" width="1.42578125" style="59" customWidth="1"/>
    <col min="1556" max="1556" width="5.42578125" style="59" customWidth="1"/>
    <col min="1557" max="1557" width="5.5703125" style="59" customWidth="1"/>
    <col min="1558" max="1558" width="6.5703125" style="59" customWidth="1"/>
    <col min="1559" max="1559" width="5.5703125" style="59" customWidth="1"/>
    <col min="1560" max="1560" width="7.140625" style="59" customWidth="1"/>
    <col min="1561" max="1561" width="7.42578125" style="59" customWidth="1"/>
    <col min="1562" max="1565" width="9.140625" style="59"/>
    <col min="1566" max="1566" width="12.140625" style="59" bestFit="1" customWidth="1"/>
    <col min="1567" max="1567" width="11.5703125" style="59" bestFit="1" customWidth="1"/>
    <col min="1568" max="1772" width="9.140625" style="59"/>
    <col min="1773" max="1773" width="3.7109375" style="59" customWidth="1"/>
    <col min="1774" max="1774" width="14.85546875" style="59" bestFit="1" customWidth="1"/>
    <col min="1775" max="1775" width="12.42578125" style="59" bestFit="1" customWidth="1"/>
    <col min="1776" max="1776" width="34.5703125" style="59" customWidth="1"/>
    <col min="1777" max="1779" width="3.85546875" style="59" customWidth="1"/>
    <col min="1780" max="1780" width="7.5703125" style="59" customWidth="1"/>
    <col min="1781" max="1781" width="8.7109375" style="59" customWidth="1"/>
    <col min="1782" max="1782" width="9" style="59" customWidth="1"/>
    <col min="1783" max="1783" width="6.85546875" style="59" customWidth="1"/>
    <col min="1784" max="1784" width="5.140625" style="59" customWidth="1"/>
    <col min="1785" max="1785" width="7.140625" style="59" customWidth="1"/>
    <col min="1786" max="1786" width="6.7109375" style="59" customWidth="1"/>
    <col min="1787" max="1787" width="4.28515625" style="59" customWidth="1"/>
    <col min="1788" max="1789" width="4.85546875" style="59" customWidth="1"/>
    <col min="1790" max="1790" width="4.5703125" style="59" customWidth="1"/>
    <col min="1791" max="1791" width="6.85546875" style="59" customWidth="1"/>
    <col min="1792" max="1792" width="5.85546875" style="59" customWidth="1"/>
    <col min="1793" max="1793" width="5.140625" style="59" customWidth="1"/>
    <col min="1794" max="1794" width="7.28515625" style="59" customWidth="1"/>
    <col min="1795" max="1795" width="7" style="59" customWidth="1"/>
    <col min="1796" max="1796" width="7.5703125" style="59" customWidth="1"/>
    <col min="1797" max="1797" width="7.28515625" style="59" customWidth="1"/>
    <col min="1798" max="1798" width="5.140625" style="59" customWidth="1"/>
    <col min="1799" max="1799" width="4.7109375" style="59" customWidth="1"/>
    <col min="1800" max="1800" width="6.42578125" style="59" customWidth="1"/>
    <col min="1801" max="1801" width="4.5703125" style="59" customWidth="1"/>
    <col min="1802" max="1803" width="5" style="59" customWidth="1"/>
    <col min="1804" max="1804" width="5.7109375" style="59" customWidth="1"/>
    <col min="1805" max="1805" width="6.5703125" style="59" customWidth="1"/>
    <col min="1806" max="1806" width="9.85546875" style="59" customWidth="1"/>
    <col min="1807" max="1807" width="8.85546875" style="59" customWidth="1"/>
    <col min="1808" max="1808" width="7.85546875" style="59" customWidth="1"/>
    <col min="1809" max="1809" width="8" style="59" customWidth="1"/>
    <col min="1810" max="1810" width="11.5703125" style="59" customWidth="1"/>
    <col min="1811" max="1811" width="1.42578125" style="59" customWidth="1"/>
    <col min="1812" max="1812" width="5.42578125" style="59" customWidth="1"/>
    <col min="1813" max="1813" width="5.5703125" style="59" customWidth="1"/>
    <col min="1814" max="1814" width="6.5703125" style="59" customWidth="1"/>
    <col min="1815" max="1815" width="5.5703125" style="59" customWidth="1"/>
    <col min="1816" max="1816" width="7.140625" style="59" customWidth="1"/>
    <col min="1817" max="1817" width="7.42578125" style="59" customWidth="1"/>
    <col min="1818" max="1821" width="9.140625" style="59"/>
    <col min="1822" max="1822" width="12.140625" style="59" bestFit="1" customWidth="1"/>
    <col min="1823" max="1823" width="11.5703125" style="59" bestFit="1" customWidth="1"/>
    <col min="1824" max="2028" width="9.140625" style="59"/>
    <col min="2029" max="2029" width="3.7109375" style="59" customWidth="1"/>
    <col min="2030" max="2030" width="14.85546875" style="59" bestFit="1" customWidth="1"/>
    <col min="2031" max="2031" width="12.42578125" style="59" bestFit="1" customWidth="1"/>
    <col min="2032" max="2032" width="34.5703125" style="59" customWidth="1"/>
    <col min="2033" max="2035" width="3.85546875" style="59" customWidth="1"/>
    <col min="2036" max="2036" width="7.5703125" style="59" customWidth="1"/>
    <col min="2037" max="2037" width="8.7109375" style="59" customWidth="1"/>
    <col min="2038" max="2038" width="9" style="59" customWidth="1"/>
    <col min="2039" max="2039" width="6.85546875" style="59" customWidth="1"/>
    <col min="2040" max="2040" width="5.140625" style="59" customWidth="1"/>
    <col min="2041" max="2041" width="7.140625" style="59" customWidth="1"/>
    <col min="2042" max="2042" width="6.7109375" style="59" customWidth="1"/>
    <col min="2043" max="2043" width="4.28515625" style="59" customWidth="1"/>
    <col min="2044" max="2045" width="4.85546875" style="59" customWidth="1"/>
    <col min="2046" max="2046" width="4.5703125" style="59" customWidth="1"/>
    <col min="2047" max="2047" width="6.85546875" style="59" customWidth="1"/>
    <col min="2048" max="2048" width="5.85546875" style="59" customWidth="1"/>
    <col min="2049" max="2049" width="5.140625" style="59" customWidth="1"/>
    <col min="2050" max="2050" width="7.28515625" style="59" customWidth="1"/>
    <col min="2051" max="2051" width="7" style="59" customWidth="1"/>
    <col min="2052" max="2052" width="7.5703125" style="59" customWidth="1"/>
    <col min="2053" max="2053" width="7.28515625" style="59" customWidth="1"/>
    <col min="2054" max="2054" width="5.140625" style="59" customWidth="1"/>
    <col min="2055" max="2055" width="4.7109375" style="59" customWidth="1"/>
    <col min="2056" max="2056" width="6.42578125" style="59" customWidth="1"/>
    <col min="2057" max="2057" width="4.5703125" style="59" customWidth="1"/>
    <col min="2058" max="2059" width="5" style="59" customWidth="1"/>
    <col min="2060" max="2060" width="5.7109375" style="59" customWidth="1"/>
    <col min="2061" max="2061" width="6.5703125" style="59" customWidth="1"/>
    <col min="2062" max="2062" width="9.85546875" style="59" customWidth="1"/>
    <col min="2063" max="2063" width="8.85546875" style="59" customWidth="1"/>
    <col min="2064" max="2064" width="7.85546875" style="59" customWidth="1"/>
    <col min="2065" max="2065" width="8" style="59" customWidth="1"/>
    <col min="2066" max="2066" width="11.5703125" style="59" customWidth="1"/>
    <col min="2067" max="2067" width="1.42578125" style="59" customWidth="1"/>
    <col min="2068" max="2068" width="5.42578125" style="59" customWidth="1"/>
    <col min="2069" max="2069" width="5.5703125" style="59" customWidth="1"/>
    <col min="2070" max="2070" width="6.5703125" style="59" customWidth="1"/>
    <col min="2071" max="2071" width="5.5703125" style="59" customWidth="1"/>
    <col min="2072" max="2072" width="7.140625" style="59" customWidth="1"/>
    <col min="2073" max="2073" width="7.42578125" style="59" customWidth="1"/>
    <col min="2074" max="2077" width="9.140625" style="59"/>
    <col min="2078" max="2078" width="12.140625" style="59" bestFit="1" customWidth="1"/>
    <col min="2079" max="2079" width="11.5703125" style="59" bestFit="1" customWidth="1"/>
    <col min="2080" max="2284" width="9.140625" style="59"/>
    <col min="2285" max="2285" width="3.7109375" style="59" customWidth="1"/>
    <col min="2286" max="2286" width="14.85546875" style="59" bestFit="1" customWidth="1"/>
    <col min="2287" max="2287" width="12.42578125" style="59" bestFit="1" customWidth="1"/>
    <col min="2288" max="2288" width="34.5703125" style="59" customWidth="1"/>
    <col min="2289" max="2291" width="3.85546875" style="59" customWidth="1"/>
    <col min="2292" max="2292" width="7.5703125" style="59" customWidth="1"/>
    <col min="2293" max="2293" width="8.7109375" style="59" customWidth="1"/>
    <col min="2294" max="2294" width="9" style="59" customWidth="1"/>
    <col min="2295" max="2295" width="6.85546875" style="59" customWidth="1"/>
    <col min="2296" max="2296" width="5.140625" style="59" customWidth="1"/>
    <col min="2297" max="2297" width="7.140625" style="59" customWidth="1"/>
    <col min="2298" max="2298" width="6.7109375" style="59" customWidth="1"/>
    <col min="2299" max="2299" width="4.28515625" style="59" customWidth="1"/>
    <col min="2300" max="2301" width="4.85546875" style="59" customWidth="1"/>
    <col min="2302" max="2302" width="4.5703125" style="59" customWidth="1"/>
    <col min="2303" max="2303" width="6.85546875" style="59" customWidth="1"/>
    <col min="2304" max="2304" width="5.85546875" style="59" customWidth="1"/>
    <col min="2305" max="2305" width="5.140625" style="59" customWidth="1"/>
    <col min="2306" max="2306" width="7.28515625" style="59" customWidth="1"/>
    <col min="2307" max="2307" width="7" style="59" customWidth="1"/>
    <col min="2308" max="2308" width="7.5703125" style="59" customWidth="1"/>
    <col min="2309" max="2309" width="7.28515625" style="59" customWidth="1"/>
    <col min="2310" max="2310" width="5.140625" style="59" customWidth="1"/>
    <col min="2311" max="2311" width="4.7109375" style="59" customWidth="1"/>
    <col min="2312" max="2312" width="6.42578125" style="59" customWidth="1"/>
    <col min="2313" max="2313" width="4.5703125" style="59" customWidth="1"/>
    <col min="2314" max="2315" width="5" style="59" customWidth="1"/>
    <col min="2316" max="2316" width="5.7109375" style="59" customWidth="1"/>
    <col min="2317" max="2317" width="6.5703125" style="59" customWidth="1"/>
    <col min="2318" max="2318" width="9.85546875" style="59" customWidth="1"/>
    <col min="2319" max="2319" width="8.85546875" style="59" customWidth="1"/>
    <col min="2320" max="2320" width="7.85546875" style="59" customWidth="1"/>
    <col min="2321" max="2321" width="8" style="59" customWidth="1"/>
    <col min="2322" max="2322" width="11.5703125" style="59" customWidth="1"/>
    <col min="2323" max="2323" width="1.42578125" style="59" customWidth="1"/>
    <col min="2324" max="2324" width="5.42578125" style="59" customWidth="1"/>
    <col min="2325" max="2325" width="5.5703125" style="59" customWidth="1"/>
    <col min="2326" max="2326" width="6.5703125" style="59" customWidth="1"/>
    <col min="2327" max="2327" width="5.5703125" style="59" customWidth="1"/>
    <col min="2328" max="2328" width="7.140625" style="59" customWidth="1"/>
    <col min="2329" max="2329" width="7.42578125" style="59" customWidth="1"/>
    <col min="2330" max="2333" width="9.140625" style="59"/>
    <col min="2334" max="2334" width="12.140625" style="59" bestFit="1" customWidth="1"/>
    <col min="2335" max="2335" width="11.5703125" style="59" bestFit="1" customWidth="1"/>
    <col min="2336" max="2540" width="9.140625" style="59"/>
    <col min="2541" max="2541" width="3.7109375" style="59" customWidth="1"/>
    <col min="2542" max="2542" width="14.85546875" style="59" bestFit="1" customWidth="1"/>
    <col min="2543" max="2543" width="12.42578125" style="59" bestFit="1" customWidth="1"/>
    <col min="2544" max="2544" width="34.5703125" style="59" customWidth="1"/>
    <col min="2545" max="2547" width="3.85546875" style="59" customWidth="1"/>
    <col min="2548" max="2548" width="7.5703125" style="59" customWidth="1"/>
    <col min="2549" max="2549" width="8.7109375" style="59" customWidth="1"/>
    <col min="2550" max="2550" width="9" style="59" customWidth="1"/>
    <col min="2551" max="2551" width="6.85546875" style="59" customWidth="1"/>
    <col min="2552" max="2552" width="5.140625" style="59" customWidth="1"/>
    <col min="2553" max="2553" width="7.140625" style="59" customWidth="1"/>
    <col min="2554" max="2554" width="6.7109375" style="59" customWidth="1"/>
    <col min="2555" max="2555" width="4.28515625" style="59" customWidth="1"/>
    <col min="2556" max="2557" width="4.85546875" style="59" customWidth="1"/>
    <col min="2558" max="2558" width="4.5703125" style="59" customWidth="1"/>
    <col min="2559" max="2559" width="6.85546875" style="59" customWidth="1"/>
    <col min="2560" max="2560" width="5.85546875" style="59" customWidth="1"/>
    <col min="2561" max="2561" width="5.140625" style="59" customWidth="1"/>
    <col min="2562" max="2562" width="7.28515625" style="59" customWidth="1"/>
    <col min="2563" max="2563" width="7" style="59" customWidth="1"/>
    <col min="2564" max="2564" width="7.5703125" style="59" customWidth="1"/>
    <col min="2565" max="2565" width="7.28515625" style="59" customWidth="1"/>
    <col min="2566" max="2566" width="5.140625" style="59" customWidth="1"/>
    <col min="2567" max="2567" width="4.7109375" style="59" customWidth="1"/>
    <col min="2568" max="2568" width="6.42578125" style="59" customWidth="1"/>
    <col min="2569" max="2569" width="4.5703125" style="59" customWidth="1"/>
    <col min="2570" max="2571" width="5" style="59" customWidth="1"/>
    <col min="2572" max="2572" width="5.7109375" style="59" customWidth="1"/>
    <col min="2573" max="2573" width="6.5703125" style="59" customWidth="1"/>
    <col min="2574" max="2574" width="9.85546875" style="59" customWidth="1"/>
    <col min="2575" max="2575" width="8.85546875" style="59" customWidth="1"/>
    <col min="2576" max="2576" width="7.85546875" style="59" customWidth="1"/>
    <col min="2577" max="2577" width="8" style="59" customWidth="1"/>
    <col min="2578" max="2578" width="11.5703125" style="59" customWidth="1"/>
    <col min="2579" max="2579" width="1.42578125" style="59" customWidth="1"/>
    <col min="2580" max="2580" width="5.42578125" style="59" customWidth="1"/>
    <col min="2581" max="2581" width="5.5703125" style="59" customWidth="1"/>
    <col min="2582" max="2582" width="6.5703125" style="59" customWidth="1"/>
    <col min="2583" max="2583" width="5.5703125" style="59" customWidth="1"/>
    <col min="2584" max="2584" width="7.140625" style="59" customWidth="1"/>
    <col min="2585" max="2585" width="7.42578125" style="59" customWidth="1"/>
    <col min="2586" max="2589" width="9.140625" style="59"/>
    <col min="2590" max="2590" width="12.140625" style="59" bestFit="1" customWidth="1"/>
    <col min="2591" max="2591" width="11.5703125" style="59" bestFit="1" customWidth="1"/>
    <col min="2592" max="2796" width="9.140625" style="59"/>
    <col min="2797" max="2797" width="3.7109375" style="59" customWidth="1"/>
    <col min="2798" max="2798" width="14.85546875" style="59" bestFit="1" customWidth="1"/>
    <col min="2799" max="2799" width="12.42578125" style="59" bestFit="1" customWidth="1"/>
    <col min="2800" max="2800" width="34.5703125" style="59" customWidth="1"/>
    <col min="2801" max="2803" width="3.85546875" style="59" customWidth="1"/>
    <col min="2804" max="2804" width="7.5703125" style="59" customWidth="1"/>
    <col min="2805" max="2805" width="8.7109375" style="59" customWidth="1"/>
    <col min="2806" max="2806" width="9" style="59" customWidth="1"/>
    <col min="2807" max="2807" width="6.85546875" style="59" customWidth="1"/>
    <col min="2808" max="2808" width="5.140625" style="59" customWidth="1"/>
    <col min="2809" max="2809" width="7.140625" style="59" customWidth="1"/>
    <col min="2810" max="2810" width="6.7109375" style="59" customWidth="1"/>
    <col min="2811" max="2811" width="4.28515625" style="59" customWidth="1"/>
    <col min="2812" max="2813" width="4.85546875" style="59" customWidth="1"/>
    <col min="2814" max="2814" width="4.5703125" style="59" customWidth="1"/>
    <col min="2815" max="2815" width="6.85546875" style="59" customWidth="1"/>
    <col min="2816" max="2816" width="5.85546875" style="59" customWidth="1"/>
    <col min="2817" max="2817" width="5.140625" style="59" customWidth="1"/>
    <col min="2818" max="2818" width="7.28515625" style="59" customWidth="1"/>
    <col min="2819" max="2819" width="7" style="59" customWidth="1"/>
    <col min="2820" max="2820" width="7.5703125" style="59" customWidth="1"/>
    <col min="2821" max="2821" width="7.28515625" style="59" customWidth="1"/>
    <col min="2822" max="2822" width="5.140625" style="59" customWidth="1"/>
    <col min="2823" max="2823" width="4.7109375" style="59" customWidth="1"/>
    <col min="2824" max="2824" width="6.42578125" style="59" customWidth="1"/>
    <col min="2825" max="2825" width="4.5703125" style="59" customWidth="1"/>
    <col min="2826" max="2827" width="5" style="59" customWidth="1"/>
    <col min="2828" max="2828" width="5.7109375" style="59" customWidth="1"/>
    <col min="2829" max="2829" width="6.5703125" style="59" customWidth="1"/>
    <col min="2830" max="2830" width="9.85546875" style="59" customWidth="1"/>
    <col min="2831" max="2831" width="8.85546875" style="59" customWidth="1"/>
    <col min="2832" max="2832" width="7.85546875" style="59" customWidth="1"/>
    <col min="2833" max="2833" width="8" style="59" customWidth="1"/>
    <col min="2834" max="2834" width="11.5703125" style="59" customWidth="1"/>
    <col min="2835" max="2835" width="1.42578125" style="59" customWidth="1"/>
    <col min="2836" max="2836" width="5.42578125" style="59" customWidth="1"/>
    <col min="2837" max="2837" width="5.5703125" style="59" customWidth="1"/>
    <col min="2838" max="2838" width="6.5703125" style="59" customWidth="1"/>
    <col min="2839" max="2839" width="5.5703125" style="59" customWidth="1"/>
    <col min="2840" max="2840" width="7.140625" style="59" customWidth="1"/>
    <col min="2841" max="2841" width="7.42578125" style="59" customWidth="1"/>
    <col min="2842" max="2845" width="9.140625" style="59"/>
    <col min="2846" max="2846" width="12.140625" style="59" bestFit="1" customWidth="1"/>
    <col min="2847" max="2847" width="11.5703125" style="59" bestFit="1" customWidth="1"/>
    <col min="2848" max="3052" width="9.140625" style="59"/>
    <col min="3053" max="3053" width="3.7109375" style="59" customWidth="1"/>
    <col min="3054" max="3054" width="14.85546875" style="59" bestFit="1" customWidth="1"/>
    <col min="3055" max="3055" width="12.42578125" style="59" bestFit="1" customWidth="1"/>
    <col min="3056" max="3056" width="34.5703125" style="59" customWidth="1"/>
    <col min="3057" max="3059" width="3.85546875" style="59" customWidth="1"/>
    <col min="3060" max="3060" width="7.5703125" style="59" customWidth="1"/>
    <col min="3061" max="3061" width="8.7109375" style="59" customWidth="1"/>
    <col min="3062" max="3062" width="9" style="59" customWidth="1"/>
    <col min="3063" max="3063" width="6.85546875" style="59" customWidth="1"/>
    <col min="3064" max="3064" width="5.140625" style="59" customWidth="1"/>
    <col min="3065" max="3065" width="7.140625" style="59" customWidth="1"/>
    <col min="3066" max="3066" width="6.7109375" style="59" customWidth="1"/>
    <col min="3067" max="3067" width="4.28515625" style="59" customWidth="1"/>
    <col min="3068" max="3069" width="4.85546875" style="59" customWidth="1"/>
    <col min="3070" max="3070" width="4.5703125" style="59" customWidth="1"/>
    <col min="3071" max="3071" width="6.85546875" style="59" customWidth="1"/>
    <col min="3072" max="3072" width="5.85546875" style="59" customWidth="1"/>
    <col min="3073" max="3073" width="5.140625" style="59" customWidth="1"/>
    <col min="3074" max="3074" width="7.28515625" style="59" customWidth="1"/>
    <col min="3075" max="3075" width="7" style="59" customWidth="1"/>
    <col min="3076" max="3076" width="7.5703125" style="59" customWidth="1"/>
    <col min="3077" max="3077" width="7.28515625" style="59" customWidth="1"/>
    <col min="3078" max="3078" width="5.140625" style="59" customWidth="1"/>
    <col min="3079" max="3079" width="4.7109375" style="59" customWidth="1"/>
    <col min="3080" max="3080" width="6.42578125" style="59" customWidth="1"/>
    <col min="3081" max="3081" width="4.5703125" style="59" customWidth="1"/>
    <col min="3082" max="3083" width="5" style="59" customWidth="1"/>
    <col min="3084" max="3084" width="5.7109375" style="59" customWidth="1"/>
    <col min="3085" max="3085" width="6.5703125" style="59" customWidth="1"/>
    <col min="3086" max="3086" width="9.85546875" style="59" customWidth="1"/>
    <col min="3087" max="3087" width="8.85546875" style="59" customWidth="1"/>
    <col min="3088" max="3088" width="7.85546875" style="59" customWidth="1"/>
    <col min="3089" max="3089" width="8" style="59" customWidth="1"/>
    <col min="3090" max="3090" width="11.5703125" style="59" customWidth="1"/>
    <col min="3091" max="3091" width="1.42578125" style="59" customWidth="1"/>
    <col min="3092" max="3092" width="5.42578125" style="59" customWidth="1"/>
    <col min="3093" max="3093" width="5.5703125" style="59" customWidth="1"/>
    <col min="3094" max="3094" width="6.5703125" style="59" customWidth="1"/>
    <col min="3095" max="3095" width="5.5703125" style="59" customWidth="1"/>
    <col min="3096" max="3096" width="7.140625" style="59" customWidth="1"/>
    <col min="3097" max="3097" width="7.42578125" style="59" customWidth="1"/>
    <col min="3098" max="3101" width="9.140625" style="59"/>
    <col min="3102" max="3102" width="12.140625" style="59" bestFit="1" customWidth="1"/>
    <col min="3103" max="3103" width="11.5703125" style="59" bestFit="1" customWidth="1"/>
    <col min="3104" max="3308" width="9.140625" style="59"/>
    <col min="3309" max="3309" width="3.7109375" style="59" customWidth="1"/>
    <col min="3310" max="3310" width="14.85546875" style="59" bestFit="1" customWidth="1"/>
    <col min="3311" max="3311" width="12.42578125" style="59" bestFit="1" customWidth="1"/>
    <col min="3312" max="3312" width="34.5703125" style="59" customWidth="1"/>
    <col min="3313" max="3315" width="3.85546875" style="59" customWidth="1"/>
    <col min="3316" max="3316" width="7.5703125" style="59" customWidth="1"/>
    <col min="3317" max="3317" width="8.7109375" style="59" customWidth="1"/>
    <col min="3318" max="3318" width="9" style="59" customWidth="1"/>
    <col min="3319" max="3319" width="6.85546875" style="59" customWidth="1"/>
    <col min="3320" max="3320" width="5.140625" style="59" customWidth="1"/>
    <col min="3321" max="3321" width="7.140625" style="59" customWidth="1"/>
    <col min="3322" max="3322" width="6.7109375" style="59" customWidth="1"/>
    <col min="3323" max="3323" width="4.28515625" style="59" customWidth="1"/>
    <col min="3324" max="3325" width="4.85546875" style="59" customWidth="1"/>
    <col min="3326" max="3326" width="4.5703125" style="59" customWidth="1"/>
    <col min="3327" max="3327" width="6.85546875" style="59" customWidth="1"/>
    <col min="3328" max="3328" width="5.85546875" style="59" customWidth="1"/>
    <col min="3329" max="3329" width="5.140625" style="59" customWidth="1"/>
    <col min="3330" max="3330" width="7.28515625" style="59" customWidth="1"/>
    <col min="3331" max="3331" width="7" style="59" customWidth="1"/>
    <col min="3332" max="3332" width="7.5703125" style="59" customWidth="1"/>
    <col min="3333" max="3333" width="7.28515625" style="59" customWidth="1"/>
    <col min="3334" max="3334" width="5.140625" style="59" customWidth="1"/>
    <col min="3335" max="3335" width="4.7109375" style="59" customWidth="1"/>
    <col min="3336" max="3336" width="6.42578125" style="59" customWidth="1"/>
    <col min="3337" max="3337" width="4.5703125" style="59" customWidth="1"/>
    <col min="3338" max="3339" width="5" style="59" customWidth="1"/>
    <col min="3340" max="3340" width="5.7109375" style="59" customWidth="1"/>
    <col min="3341" max="3341" width="6.5703125" style="59" customWidth="1"/>
    <col min="3342" max="3342" width="9.85546875" style="59" customWidth="1"/>
    <col min="3343" max="3343" width="8.85546875" style="59" customWidth="1"/>
    <col min="3344" max="3344" width="7.85546875" style="59" customWidth="1"/>
    <col min="3345" max="3345" width="8" style="59" customWidth="1"/>
    <col min="3346" max="3346" width="11.5703125" style="59" customWidth="1"/>
    <col min="3347" max="3347" width="1.42578125" style="59" customWidth="1"/>
    <col min="3348" max="3348" width="5.42578125" style="59" customWidth="1"/>
    <col min="3349" max="3349" width="5.5703125" style="59" customWidth="1"/>
    <col min="3350" max="3350" width="6.5703125" style="59" customWidth="1"/>
    <col min="3351" max="3351" width="5.5703125" style="59" customWidth="1"/>
    <col min="3352" max="3352" width="7.140625" style="59" customWidth="1"/>
    <col min="3353" max="3353" width="7.42578125" style="59" customWidth="1"/>
    <col min="3354" max="3357" width="9.140625" style="59"/>
    <col min="3358" max="3358" width="12.140625" style="59" bestFit="1" customWidth="1"/>
    <col min="3359" max="3359" width="11.5703125" style="59" bestFit="1" customWidth="1"/>
    <col min="3360" max="3564" width="9.140625" style="59"/>
    <col min="3565" max="3565" width="3.7109375" style="59" customWidth="1"/>
    <col min="3566" max="3566" width="14.85546875" style="59" bestFit="1" customWidth="1"/>
    <col min="3567" max="3567" width="12.42578125" style="59" bestFit="1" customWidth="1"/>
    <col min="3568" max="3568" width="34.5703125" style="59" customWidth="1"/>
    <col min="3569" max="3571" width="3.85546875" style="59" customWidth="1"/>
    <col min="3572" max="3572" width="7.5703125" style="59" customWidth="1"/>
    <col min="3573" max="3573" width="8.7109375" style="59" customWidth="1"/>
    <col min="3574" max="3574" width="9" style="59" customWidth="1"/>
    <col min="3575" max="3575" width="6.85546875" style="59" customWidth="1"/>
    <col min="3576" max="3576" width="5.140625" style="59" customWidth="1"/>
    <col min="3577" max="3577" width="7.140625" style="59" customWidth="1"/>
    <col min="3578" max="3578" width="6.7109375" style="59" customWidth="1"/>
    <col min="3579" max="3579" width="4.28515625" style="59" customWidth="1"/>
    <col min="3580" max="3581" width="4.85546875" style="59" customWidth="1"/>
    <col min="3582" max="3582" width="4.5703125" style="59" customWidth="1"/>
    <col min="3583" max="3583" width="6.85546875" style="59" customWidth="1"/>
    <col min="3584" max="3584" width="5.85546875" style="59" customWidth="1"/>
    <col min="3585" max="3585" width="5.140625" style="59" customWidth="1"/>
    <col min="3586" max="3586" width="7.28515625" style="59" customWidth="1"/>
    <col min="3587" max="3587" width="7" style="59" customWidth="1"/>
    <col min="3588" max="3588" width="7.5703125" style="59" customWidth="1"/>
    <col min="3589" max="3589" width="7.28515625" style="59" customWidth="1"/>
    <col min="3590" max="3590" width="5.140625" style="59" customWidth="1"/>
    <col min="3591" max="3591" width="4.7109375" style="59" customWidth="1"/>
    <col min="3592" max="3592" width="6.42578125" style="59" customWidth="1"/>
    <col min="3593" max="3593" width="4.5703125" style="59" customWidth="1"/>
    <col min="3594" max="3595" width="5" style="59" customWidth="1"/>
    <col min="3596" max="3596" width="5.7109375" style="59" customWidth="1"/>
    <col min="3597" max="3597" width="6.5703125" style="59" customWidth="1"/>
    <col min="3598" max="3598" width="9.85546875" style="59" customWidth="1"/>
    <col min="3599" max="3599" width="8.85546875" style="59" customWidth="1"/>
    <col min="3600" max="3600" width="7.85546875" style="59" customWidth="1"/>
    <col min="3601" max="3601" width="8" style="59" customWidth="1"/>
    <col min="3602" max="3602" width="11.5703125" style="59" customWidth="1"/>
    <col min="3603" max="3603" width="1.42578125" style="59" customWidth="1"/>
    <col min="3604" max="3604" width="5.42578125" style="59" customWidth="1"/>
    <col min="3605" max="3605" width="5.5703125" style="59" customWidth="1"/>
    <col min="3606" max="3606" width="6.5703125" style="59" customWidth="1"/>
    <col min="3607" max="3607" width="5.5703125" style="59" customWidth="1"/>
    <col min="3608" max="3608" width="7.140625" style="59" customWidth="1"/>
    <col min="3609" max="3609" width="7.42578125" style="59" customWidth="1"/>
    <col min="3610" max="3613" width="9.140625" style="59"/>
    <col min="3614" max="3614" width="12.140625" style="59" bestFit="1" customWidth="1"/>
    <col min="3615" max="3615" width="11.5703125" style="59" bestFit="1" customWidth="1"/>
    <col min="3616" max="3820" width="9.140625" style="59"/>
    <col min="3821" max="3821" width="3.7109375" style="59" customWidth="1"/>
    <col min="3822" max="3822" width="14.85546875" style="59" bestFit="1" customWidth="1"/>
    <col min="3823" max="3823" width="12.42578125" style="59" bestFit="1" customWidth="1"/>
    <col min="3824" max="3824" width="34.5703125" style="59" customWidth="1"/>
    <col min="3825" max="3827" width="3.85546875" style="59" customWidth="1"/>
    <col min="3828" max="3828" width="7.5703125" style="59" customWidth="1"/>
    <col min="3829" max="3829" width="8.7109375" style="59" customWidth="1"/>
    <col min="3830" max="3830" width="9" style="59" customWidth="1"/>
    <col min="3831" max="3831" width="6.85546875" style="59" customWidth="1"/>
    <col min="3832" max="3832" width="5.140625" style="59" customWidth="1"/>
    <col min="3833" max="3833" width="7.140625" style="59" customWidth="1"/>
    <col min="3834" max="3834" width="6.7109375" style="59" customWidth="1"/>
    <col min="3835" max="3835" width="4.28515625" style="59" customWidth="1"/>
    <col min="3836" max="3837" width="4.85546875" style="59" customWidth="1"/>
    <col min="3838" max="3838" width="4.5703125" style="59" customWidth="1"/>
    <col min="3839" max="3839" width="6.85546875" style="59" customWidth="1"/>
    <col min="3840" max="3840" width="5.85546875" style="59" customWidth="1"/>
    <col min="3841" max="3841" width="5.140625" style="59" customWidth="1"/>
    <col min="3842" max="3842" width="7.28515625" style="59" customWidth="1"/>
    <col min="3843" max="3843" width="7" style="59" customWidth="1"/>
    <col min="3844" max="3844" width="7.5703125" style="59" customWidth="1"/>
    <col min="3845" max="3845" width="7.28515625" style="59" customWidth="1"/>
    <col min="3846" max="3846" width="5.140625" style="59" customWidth="1"/>
    <col min="3847" max="3847" width="4.7109375" style="59" customWidth="1"/>
    <col min="3848" max="3848" width="6.42578125" style="59" customWidth="1"/>
    <col min="3849" max="3849" width="4.5703125" style="59" customWidth="1"/>
    <col min="3850" max="3851" width="5" style="59" customWidth="1"/>
    <col min="3852" max="3852" width="5.7109375" style="59" customWidth="1"/>
    <col min="3853" max="3853" width="6.5703125" style="59" customWidth="1"/>
    <col min="3854" max="3854" width="9.85546875" style="59" customWidth="1"/>
    <col min="3855" max="3855" width="8.85546875" style="59" customWidth="1"/>
    <col min="3856" max="3856" width="7.85546875" style="59" customWidth="1"/>
    <col min="3857" max="3857" width="8" style="59" customWidth="1"/>
    <col min="3858" max="3858" width="11.5703125" style="59" customWidth="1"/>
    <col min="3859" max="3859" width="1.42578125" style="59" customWidth="1"/>
    <col min="3860" max="3860" width="5.42578125" style="59" customWidth="1"/>
    <col min="3861" max="3861" width="5.5703125" style="59" customWidth="1"/>
    <col min="3862" max="3862" width="6.5703125" style="59" customWidth="1"/>
    <col min="3863" max="3863" width="5.5703125" style="59" customWidth="1"/>
    <col min="3864" max="3864" width="7.140625" style="59" customWidth="1"/>
    <col min="3865" max="3865" width="7.42578125" style="59" customWidth="1"/>
    <col min="3866" max="3869" width="9.140625" style="59"/>
    <col min="3870" max="3870" width="12.140625" style="59" bestFit="1" customWidth="1"/>
    <col min="3871" max="3871" width="11.5703125" style="59" bestFit="1" customWidth="1"/>
    <col min="3872" max="4076" width="9.140625" style="59"/>
    <col min="4077" max="4077" width="3.7109375" style="59" customWidth="1"/>
    <col min="4078" max="4078" width="14.85546875" style="59" bestFit="1" customWidth="1"/>
    <col min="4079" max="4079" width="12.42578125" style="59" bestFit="1" customWidth="1"/>
    <col min="4080" max="4080" width="34.5703125" style="59" customWidth="1"/>
    <col min="4081" max="4083" width="3.85546875" style="59" customWidth="1"/>
    <col min="4084" max="4084" width="7.5703125" style="59" customWidth="1"/>
    <col min="4085" max="4085" width="8.7109375" style="59" customWidth="1"/>
    <col min="4086" max="4086" width="9" style="59" customWidth="1"/>
    <col min="4087" max="4087" width="6.85546875" style="59" customWidth="1"/>
    <col min="4088" max="4088" width="5.140625" style="59" customWidth="1"/>
    <col min="4089" max="4089" width="7.140625" style="59" customWidth="1"/>
    <col min="4090" max="4090" width="6.7109375" style="59" customWidth="1"/>
    <col min="4091" max="4091" width="4.28515625" style="59" customWidth="1"/>
    <col min="4092" max="4093" width="4.85546875" style="59" customWidth="1"/>
    <col min="4094" max="4094" width="4.5703125" style="59" customWidth="1"/>
    <col min="4095" max="4095" width="6.85546875" style="59" customWidth="1"/>
    <col min="4096" max="4096" width="5.85546875" style="59" customWidth="1"/>
    <col min="4097" max="4097" width="5.140625" style="59" customWidth="1"/>
    <col min="4098" max="4098" width="7.28515625" style="59" customWidth="1"/>
    <col min="4099" max="4099" width="7" style="59" customWidth="1"/>
    <col min="4100" max="4100" width="7.5703125" style="59" customWidth="1"/>
    <col min="4101" max="4101" width="7.28515625" style="59" customWidth="1"/>
    <col min="4102" max="4102" width="5.140625" style="59" customWidth="1"/>
    <col min="4103" max="4103" width="4.7109375" style="59" customWidth="1"/>
    <col min="4104" max="4104" width="6.42578125" style="59" customWidth="1"/>
    <col min="4105" max="4105" width="4.5703125" style="59" customWidth="1"/>
    <col min="4106" max="4107" width="5" style="59" customWidth="1"/>
    <col min="4108" max="4108" width="5.7109375" style="59" customWidth="1"/>
    <col min="4109" max="4109" width="6.5703125" style="59" customWidth="1"/>
    <col min="4110" max="4110" width="9.85546875" style="59" customWidth="1"/>
    <col min="4111" max="4111" width="8.85546875" style="59" customWidth="1"/>
    <col min="4112" max="4112" width="7.85546875" style="59" customWidth="1"/>
    <col min="4113" max="4113" width="8" style="59" customWidth="1"/>
    <col min="4114" max="4114" width="11.5703125" style="59" customWidth="1"/>
    <col min="4115" max="4115" width="1.42578125" style="59" customWidth="1"/>
    <col min="4116" max="4116" width="5.42578125" style="59" customWidth="1"/>
    <col min="4117" max="4117" width="5.5703125" style="59" customWidth="1"/>
    <col min="4118" max="4118" width="6.5703125" style="59" customWidth="1"/>
    <col min="4119" max="4119" width="5.5703125" style="59" customWidth="1"/>
    <col min="4120" max="4120" width="7.140625" style="59" customWidth="1"/>
    <col min="4121" max="4121" width="7.42578125" style="59" customWidth="1"/>
    <col min="4122" max="4125" width="9.140625" style="59"/>
    <col min="4126" max="4126" width="12.140625" style="59" bestFit="1" customWidth="1"/>
    <col min="4127" max="4127" width="11.5703125" style="59" bestFit="1" customWidth="1"/>
    <col min="4128" max="4332" width="9.140625" style="59"/>
    <col min="4333" max="4333" width="3.7109375" style="59" customWidth="1"/>
    <col min="4334" max="4334" width="14.85546875" style="59" bestFit="1" customWidth="1"/>
    <col min="4335" max="4335" width="12.42578125" style="59" bestFit="1" customWidth="1"/>
    <col min="4336" max="4336" width="34.5703125" style="59" customWidth="1"/>
    <col min="4337" max="4339" width="3.85546875" style="59" customWidth="1"/>
    <col min="4340" max="4340" width="7.5703125" style="59" customWidth="1"/>
    <col min="4341" max="4341" width="8.7109375" style="59" customWidth="1"/>
    <col min="4342" max="4342" width="9" style="59" customWidth="1"/>
    <col min="4343" max="4343" width="6.85546875" style="59" customWidth="1"/>
    <col min="4344" max="4344" width="5.140625" style="59" customWidth="1"/>
    <col min="4345" max="4345" width="7.140625" style="59" customWidth="1"/>
    <col min="4346" max="4346" width="6.7109375" style="59" customWidth="1"/>
    <col min="4347" max="4347" width="4.28515625" style="59" customWidth="1"/>
    <col min="4348" max="4349" width="4.85546875" style="59" customWidth="1"/>
    <col min="4350" max="4350" width="4.5703125" style="59" customWidth="1"/>
    <col min="4351" max="4351" width="6.85546875" style="59" customWidth="1"/>
    <col min="4352" max="4352" width="5.85546875" style="59" customWidth="1"/>
    <col min="4353" max="4353" width="5.140625" style="59" customWidth="1"/>
    <col min="4354" max="4354" width="7.28515625" style="59" customWidth="1"/>
    <col min="4355" max="4355" width="7" style="59" customWidth="1"/>
    <col min="4356" max="4356" width="7.5703125" style="59" customWidth="1"/>
    <col min="4357" max="4357" width="7.28515625" style="59" customWidth="1"/>
    <col min="4358" max="4358" width="5.140625" style="59" customWidth="1"/>
    <col min="4359" max="4359" width="4.7109375" style="59" customWidth="1"/>
    <col min="4360" max="4360" width="6.42578125" style="59" customWidth="1"/>
    <col min="4361" max="4361" width="4.5703125" style="59" customWidth="1"/>
    <col min="4362" max="4363" width="5" style="59" customWidth="1"/>
    <col min="4364" max="4364" width="5.7109375" style="59" customWidth="1"/>
    <col min="4365" max="4365" width="6.5703125" style="59" customWidth="1"/>
    <col min="4366" max="4366" width="9.85546875" style="59" customWidth="1"/>
    <col min="4367" max="4367" width="8.85546875" style="59" customWidth="1"/>
    <col min="4368" max="4368" width="7.85546875" style="59" customWidth="1"/>
    <col min="4369" max="4369" width="8" style="59" customWidth="1"/>
    <col min="4370" max="4370" width="11.5703125" style="59" customWidth="1"/>
    <col min="4371" max="4371" width="1.42578125" style="59" customWidth="1"/>
    <col min="4372" max="4372" width="5.42578125" style="59" customWidth="1"/>
    <col min="4373" max="4373" width="5.5703125" style="59" customWidth="1"/>
    <col min="4374" max="4374" width="6.5703125" style="59" customWidth="1"/>
    <col min="4375" max="4375" width="5.5703125" style="59" customWidth="1"/>
    <col min="4376" max="4376" width="7.140625" style="59" customWidth="1"/>
    <col min="4377" max="4377" width="7.42578125" style="59" customWidth="1"/>
    <col min="4378" max="4381" width="9.140625" style="59"/>
    <col min="4382" max="4382" width="12.140625" style="59" bestFit="1" customWidth="1"/>
    <col min="4383" max="4383" width="11.5703125" style="59" bestFit="1" customWidth="1"/>
    <col min="4384" max="4588" width="9.140625" style="59"/>
    <col min="4589" max="4589" width="3.7109375" style="59" customWidth="1"/>
    <col min="4590" max="4590" width="14.85546875" style="59" bestFit="1" customWidth="1"/>
    <col min="4591" max="4591" width="12.42578125" style="59" bestFit="1" customWidth="1"/>
    <col min="4592" max="4592" width="34.5703125" style="59" customWidth="1"/>
    <col min="4593" max="4595" width="3.85546875" style="59" customWidth="1"/>
    <col min="4596" max="4596" width="7.5703125" style="59" customWidth="1"/>
    <col min="4597" max="4597" width="8.7109375" style="59" customWidth="1"/>
    <col min="4598" max="4598" width="9" style="59" customWidth="1"/>
    <col min="4599" max="4599" width="6.85546875" style="59" customWidth="1"/>
    <col min="4600" max="4600" width="5.140625" style="59" customWidth="1"/>
    <col min="4601" max="4601" width="7.140625" style="59" customWidth="1"/>
    <col min="4602" max="4602" width="6.7109375" style="59" customWidth="1"/>
    <col min="4603" max="4603" width="4.28515625" style="59" customWidth="1"/>
    <col min="4604" max="4605" width="4.85546875" style="59" customWidth="1"/>
    <col min="4606" max="4606" width="4.5703125" style="59" customWidth="1"/>
    <col min="4607" max="4607" width="6.85546875" style="59" customWidth="1"/>
    <col min="4608" max="4608" width="5.85546875" style="59" customWidth="1"/>
    <col min="4609" max="4609" width="5.140625" style="59" customWidth="1"/>
    <col min="4610" max="4610" width="7.28515625" style="59" customWidth="1"/>
    <col min="4611" max="4611" width="7" style="59" customWidth="1"/>
    <col min="4612" max="4612" width="7.5703125" style="59" customWidth="1"/>
    <col min="4613" max="4613" width="7.28515625" style="59" customWidth="1"/>
    <col min="4614" max="4614" width="5.140625" style="59" customWidth="1"/>
    <col min="4615" max="4615" width="4.7109375" style="59" customWidth="1"/>
    <col min="4616" max="4616" width="6.42578125" style="59" customWidth="1"/>
    <col min="4617" max="4617" width="4.5703125" style="59" customWidth="1"/>
    <col min="4618" max="4619" width="5" style="59" customWidth="1"/>
    <col min="4620" max="4620" width="5.7109375" style="59" customWidth="1"/>
    <col min="4621" max="4621" width="6.5703125" style="59" customWidth="1"/>
    <col min="4622" max="4622" width="9.85546875" style="59" customWidth="1"/>
    <col min="4623" max="4623" width="8.85546875" style="59" customWidth="1"/>
    <col min="4624" max="4624" width="7.85546875" style="59" customWidth="1"/>
    <col min="4625" max="4625" width="8" style="59" customWidth="1"/>
    <col min="4626" max="4626" width="11.5703125" style="59" customWidth="1"/>
    <col min="4627" max="4627" width="1.42578125" style="59" customWidth="1"/>
    <col min="4628" max="4628" width="5.42578125" style="59" customWidth="1"/>
    <col min="4629" max="4629" width="5.5703125" style="59" customWidth="1"/>
    <col min="4630" max="4630" width="6.5703125" style="59" customWidth="1"/>
    <col min="4631" max="4631" width="5.5703125" style="59" customWidth="1"/>
    <col min="4632" max="4632" width="7.140625" style="59" customWidth="1"/>
    <col min="4633" max="4633" width="7.42578125" style="59" customWidth="1"/>
    <col min="4634" max="4637" width="9.140625" style="59"/>
    <col min="4638" max="4638" width="12.140625" style="59" bestFit="1" customWidth="1"/>
    <col min="4639" max="4639" width="11.5703125" style="59" bestFit="1" customWidth="1"/>
    <col min="4640" max="4844" width="9.140625" style="59"/>
    <col min="4845" max="4845" width="3.7109375" style="59" customWidth="1"/>
    <col min="4846" max="4846" width="14.85546875" style="59" bestFit="1" customWidth="1"/>
    <col min="4847" max="4847" width="12.42578125" style="59" bestFit="1" customWidth="1"/>
    <col min="4848" max="4848" width="34.5703125" style="59" customWidth="1"/>
    <col min="4849" max="4851" width="3.85546875" style="59" customWidth="1"/>
    <col min="4852" max="4852" width="7.5703125" style="59" customWidth="1"/>
    <col min="4853" max="4853" width="8.7109375" style="59" customWidth="1"/>
    <col min="4854" max="4854" width="9" style="59" customWidth="1"/>
    <col min="4855" max="4855" width="6.85546875" style="59" customWidth="1"/>
    <col min="4856" max="4856" width="5.140625" style="59" customWidth="1"/>
    <col min="4857" max="4857" width="7.140625" style="59" customWidth="1"/>
    <col min="4858" max="4858" width="6.7109375" style="59" customWidth="1"/>
    <col min="4859" max="4859" width="4.28515625" style="59" customWidth="1"/>
    <col min="4860" max="4861" width="4.85546875" style="59" customWidth="1"/>
    <col min="4862" max="4862" width="4.5703125" style="59" customWidth="1"/>
    <col min="4863" max="4863" width="6.85546875" style="59" customWidth="1"/>
    <col min="4864" max="4864" width="5.85546875" style="59" customWidth="1"/>
    <col min="4865" max="4865" width="5.140625" style="59" customWidth="1"/>
    <col min="4866" max="4866" width="7.28515625" style="59" customWidth="1"/>
    <col min="4867" max="4867" width="7" style="59" customWidth="1"/>
    <col min="4868" max="4868" width="7.5703125" style="59" customWidth="1"/>
    <col min="4869" max="4869" width="7.28515625" style="59" customWidth="1"/>
    <col min="4870" max="4870" width="5.140625" style="59" customWidth="1"/>
    <col min="4871" max="4871" width="4.7109375" style="59" customWidth="1"/>
    <col min="4872" max="4872" width="6.42578125" style="59" customWidth="1"/>
    <col min="4873" max="4873" width="4.5703125" style="59" customWidth="1"/>
    <col min="4874" max="4875" width="5" style="59" customWidth="1"/>
    <col min="4876" max="4876" width="5.7109375" style="59" customWidth="1"/>
    <col min="4877" max="4877" width="6.5703125" style="59" customWidth="1"/>
    <col min="4878" max="4878" width="9.85546875" style="59" customWidth="1"/>
    <col min="4879" max="4879" width="8.85546875" style="59" customWidth="1"/>
    <col min="4880" max="4880" width="7.85546875" style="59" customWidth="1"/>
    <col min="4881" max="4881" width="8" style="59" customWidth="1"/>
    <col min="4882" max="4882" width="11.5703125" style="59" customWidth="1"/>
    <col min="4883" max="4883" width="1.42578125" style="59" customWidth="1"/>
    <col min="4884" max="4884" width="5.42578125" style="59" customWidth="1"/>
    <col min="4885" max="4885" width="5.5703125" style="59" customWidth="1"/>
    <col min="4886" max="4886" width="6.5703125" style="59" customWidth="1"/>
    <col min="4887" max="4887" width="5.5703125" style="59" customWidth="1"/>
    <col min="4888" max="4888" width="7.140625" style="59" customWidth="1"/>
    <col min="4889" max="4889" width="7.42578125" style="59" customWidth="1"/>
    <col min="4890" max="4893" width="9.140625" style="59"/>
    <col min="4894" max="4894" width="12.140625" style="59" bestFit="1" customWidth="1"/>
    <col min="4895" max="4895" width="11.5703125" style="59" bestFit="1" customWidth="1"/>
    <col min="4896" max="5100" width="9.140625" style="59"/>
    <col min="5101" max="5101" width="3.7109375" style="59" customWidth="1"/>
    <col min="5102" max="5102" width="14.85546875" style="59" bestFit="1" customWidth="1"/>
    <col min="5103" max="5103" width="12.42578125" style="59" bestFit="1" customWidth="1"/>
    <col min="5104" max="5104" width="34.5703125" style="59" customWidth="1"/>
    <col min="5105" max="5107" width="3.85546875" style="59" customWidth="1"/>
    <col min="5108" max="5108" width="7.5703125" style="59" customWidth="1"/>
    <col min="5109" max="5109" width="8.7109375" style="59" customWidth="1"/>
    <col min="5110" max="5110" width="9" style="59" customWidth="1"/>
    <col min="5111" max="5111" width="6.85546875" style="59" customWidth="1"/>
    <col min="5112" max="5112" width="5.140625" style="59" customWidth="1"/>
    <col min="5113" max="5113" width="7.140625" style="59" customWidth="1"/>
    <col min="5114" max="5114" width="6.7109375" style="59" customWidth="1"/>
    <col min="5115" max="5115" width="4.28515625" style="59" customWidth="1"/>
    <col min="5116" max="5117" width="4.85546875" style="59" customWidth="1"/>
    <col min="5118" max="5118" width="4.5703125" style="59" customWidth="1"/>
    <col min="5119" max="5119" width="6.85546875" style="59" customWidth="1"/>
    <col min="5120" max="5120" width="5.85546875" style="59" customWidth="1"/>
    <col min="5121" max="5121" width="5.140625" style="59" customWidth="1"/>
    <col min="5122" max="5122" width="7.28515625" style="59" customWidth="1"/>
    <col min="5123" max="5123" width="7" style="59" customWidth="1"/>
    <col min="5124" max="5124" width="7.5703125" style="59" customWidth="1"/>
    <col min="5125" max="5125" width="7.28515625" style="59" customWidth="1"/>
    <col min="5126" max="5126" width="5.140625" style="59" customWidth="1"/>
    <col min="5127" max="5127" width="4.7109375" style="59" customWidth="1"/>
    <col min="5128" max="5128" width="6.42578125" style="59" customWidth="1"/>
    <col min="5129" max="5129" width="4.5703125" style="59" customWidth="1"/>
    <col min="5130" max="5131" width="5" style="59" customWidth="1"/>
    <col min="5132" max="5132" width="5.7109375" style="59" customWidth="1"/>
    <col min="5133" max="5133" width="6.5703125" style="59" customWidth="1"/>
    <col min="5134" max="5134" width="9.85546875" style="59" customWidth="1"/>
    <col min="5135" max="5135" width="8.85546875" style="59" customWidth="1"/>
    <col min="5136" max="5136" width="7.85546875" style="59" customWidth="1"/>
    <col min="5137" max="5137" width="8" style="59" customWidth="1"/>
    <col min="5138" max="5138" width="11.5703125" style="59" customWidth="1"/>
    <col min="5139" max="5139" width="1.42578125" style="59" customWidth="1"/>
    <col min="5140" max="5140" width="5.42578125" style="59" customWidth="1"/>
    <col min="5141" max="5141" width="5.5703125" style="59" customWidth="1"/>
    <col min="5142" max="5142" width="6.5703125" style="59" customWidth="1"/>
    <col min="5143" max="5143" width="5.5703125" style="59" customWidth="1"/>
    <col min="5144" max="5144" width="7.140625" style="59" customWidth="1"/>
    <col min="5145" max="5145" width="7.42578125" style="59" customWidth="1"/>
    <col min="5146" max="5149" width="9.140625" style="59"/>
    <col min="5150" max="5150" width="12.140625" style="59" bestFit="1" customWidth="1"/>
    <col min="5151" max="5151" width="11.5703125" style="59" bestFit="1" customWidth="1"/>
    <col min="5152" max="5356" width="9.140625" style="59"/>
    <col min="5357" max="5357" width="3.7109375" style="59" customWidth="1"/>
    <col min="5358" max="5358" width="14.85546875" style="59" bestFit="1" customWidth="1"/>
    <col min="5359" max="5359" width="12.42578125" style="59" bestFit="1" customWidth="1"/>
    <col min="5360" max="5360" width="34.5703125" style="59" customWidth="1"/>
    <col min="5361" max="5363" width="3.85546875" style="59" customWidth="1"/>
    <col min="5364" max="5364" width="7.5703125" style="59" customWidth="1"/>
    <col min="5365" max="5365" width="8.7109375" style="59" customWidth="1"/>
    <col min="5366" max="5366" width="9" style="59" customWidth="1"/>
    <col min="5367" max="5367" width="6.85546875" style="59" customWidth="1"/>
    <col min="5368" max="5368" width="5.140625" style="59" customWidth="1"/>
    <col min="5369" max="5369" width="7.140625" style="59" customWidth="1"/>
    <col min="5370" max="5370" width="6.7109375" style="59" customWidth="1"/>
    <col min="5371" max="5371" width="4.28515625" style="59" customWidth="1"/>
    <col min="5372" max="5373" width="4.85546875" style="59" customWidth="1"/>
    <col min="5374" max="5374" width="4.5703125" style="59" customWidth="1"/>
    <col min="5375" max="5375" width="6.85546875" style="59" customWidth="1"/>
    <col min="5376" max="5376" width="5.85546875" style="59" customWidth="1"/>
    <col min="5377" max="5377" width="5.140625" style="59" customWidth="1"/>
    <col min="5378" max="5378" width="7.28515625" style="59" customWidth="1"/>
    <col min="5379" max="5379" width="7" style="59" customWidth="1"/>
    <col min="5380" max="5380" width="7.5703125" style="59" customWidth="1"/>
    <col min="5381" max="5381" width="7.28515625" style="59" customWidth="1"/>
    <col min="5382" max="5382" width="5.140625" style="59" customWidth="1"/>
    <col min="5383" max="5383" width="4.7109375" style="59" customWidth="1"/>
    <col min="5384" max="5384" width="6.42578125" style="59" customWidth="1"/>
    <col min="5385" max="5385" width="4.5703125" style="59" customWidth="1"/>
    <col min="5386" max="5387" width="5" style="59" customWidth="1"/>
    <col min="5388" max="5388" width="5.7109375" style="59" customWidth="1"/>
    <col min="5389" max="5389" width="6.5703125" style="59" customWidth="1"/>
    <col min="5390" max="5390" width="9.85546875" style="59" customWidth="1"/>
    <col min="5391" max="5391" width="8.85546875" style="59" customWidth="1"/>
    <col min="5392" max="5392" width="7.85546875" style="59" customWidth="1"/>
    <col min="5393" max="5393" width="8" style="59" customWidth="1"/>
    <col min="5394" max="5394" width="11.5703125" style="59" customWidth="1"/>
    <col min="5395" max="5395" width="1.42578125" style="59" customWidth="1"/>
    <col min="5396" max="5396" width="5.42578125" style="59" customWidth="1"/>
    <col min="5397" max="5397" width="5.5703125" style="59" customWidth="1"/>
    <col min="5398" max="5398" width="6.5703125" style="59" customWidth="1"/>
    <col min="5399" max="5399" width="5.5703125" style="59" customWidth="1"/>
    <col min="5400" max="5400" width="7.140625" style="59" customWidth="1"/>
    <col min="5401" max="5401" width="7.42578125" style="59" customWidth="1"/>
    <col min="5402" max="5405" width="9.140625" style="59"/>
    <col min="5406" max="5406" width="12.140625" style="59" bestFit="1" customWidth="1"/>
    <col min="5407" max="5407" width="11.5703125" style="59" bestFit="1" customWidth="1"/>
    <col min="5408" max="5612" width="9.140625" style="59"/>
    <col min="5613" max="5613" width="3.7109375" style="59" customWidth="1"/>
    <col min="5614" max="5614" width="14.85546875" style="59" bestFit="1" customWidth="1"/>
    <col min="5615" max="5615" width="12.42578125" style="59" bestFit="1" customWidth="1"/>
    <col min="5616" max="5616" width="34.5703125" style="59" customWidth="1"/>
    <col min="5617" max="5619" width="3.85546875" style="59" customWidth="1"/>
    <col min="5620" max="5620" width="7.5703125" style="59" customWidth="1"/>
    <col min="5621" max="5621" width="8.7109375" style="59" customWidth="1"/>
    <col min="5622" max="5622" width="9" style="59" customWidth="1"/>
    <col min="5623" max="5623" width="6.85546875" style="59" customWidth="1"/>
    <col min="5624" max="5624" width="5.140625" style="59" customWidth="1"/>
    <col min="5625" max="5625" width="7.140625" style="59" customWidth="1"/>
    <col min="5626" max="5626" width="6.7109375" style="59" customWidth="1"/>
    <col min="5627" max="5627" width="4.28515625" style="59" customWidth="1"/>
    <col min="5628" max="5629" width="4.85546875" style="59" customWidth="1"/>
    <col min="5630" max="5630" width="4.5703125" style="59" customWidth="1"/>
    <col min="5631" max="5631" width="6.85546875" style="59" customWidth="1"/>
    <col min="5632" max="5632" width="5.85546875" style="59" customWidth="1"/>
    <col min="5633" max="5633" width="5.140625" style="59" customWidth="1"/>
    <col min="5634" max="5634" width="7.28515625" style="59" customWidth="1"/>
    <col min="5635" max="5635" width="7" style="59" customWidth="1"/>
    <col min="5636" max="5636" width="7.5703125" style="59" customWidth="1"/>
    <col min="5637" max="5637" width="7.28515625" style="59" customWidth="1"/>
    <col min="5638" max="5638" width="5.140625" style="59" customWidth="1"/>
    <col min="5639" max="5639" width="4.7109375" style="59" customWidth="1"/>
    <col min="5640" max="5640" width="6.42578125" style="59" customWidth="1"/>
    <col min="5641" max="5641" width="4.5703125" style="59" customWidth="1"/>
    <col min="5642" max="5643" width="5" style="59" customWidth="1"/>
    <col min="5644" max="5644" width="5.7109375" style="59" customWidth="1"/>
    <col min="5645" max="5645" width="6.5703125" style="59" customWidth="1"/>
    <col min="5646" max="5646" width="9.85546875" style="59" customWidth="1"/>
    <col min="5647" max="5647" width="8.85546875" style="59" customWidth="1"/>
    <col min="5648" max="5648" width="7.85546875" style="59" customWidth="1"/>
    <col min="5649" max="5649" width="8" style="59" customWidth="1"/>
    <col min="5650" max="5650" width="11.5703125" style="59" customWidth="1"/>
    <col min="5651" max="5651" width="1.42578125" style="59" customWidth="1"/>
    <col min="5652" max="5652" width="5.42578125" style="59" customWidth="1"/>
    <col min="5653" max="5653" width="5.5703125" style="59" customWidth="1"/>
    <col min="5654" max="5654" width="6.5703125" style="59" customWidth="1"/>
    <col min="5655" max="5655" width="5.5703125" style="59" customWidth="1"/>
    <col min="5656" max="5656" width="7.140625" style="59" customWidth="1"/>
    <col min="5657" max="5657" width="7.42578125" style="59" customWidth="1"/>
    <col min="5658" max="5661" width="9.140625" style="59"/>
    <col min="5662" max="5662" width="12.140625" style="59" bestFit="1" customWidth="1"/>
    <col min="5663" max="5663" width="11.5703125" style="59" bestFit="1" customWidth="1"/>
    <col min="5664" max="5868" width="9.140625" style="59"/>
    <col min="5869" max="5869" width="3.7109375" style="59" customWidth="1"/>
    <col min="5870" max="5870" width="14.85546875" style="59" bestFit="1" customWidth="1"/>
    <col min="5871" max="5871" width="12.42578125" style="59" bestFit="1" customWidth="1"/>
    <col min="5872" max="5872" width="34.5703125" style="59" customWidth="1"/>
    <col min="5873" max="5875" width="3.85546875" style="59" customWidth="1"/>
    <col min="5876" max="5876" width="7.5703125" style="59" customWidth="1"/>
    <col min="5877" max="5877" width="8.7109375" style="59" customWidth="1"/>
    <col min="5878" max="5878" width="9" style="59" customWidth="1"/>
    <col min="5879" max="5879" width="6.85546875" style="59" customWidth="1"/>
    <col min="5880" max="5880" width="5.140625" style="59" customWidth="1"/>
    <col min="5881" max="5881" width="7.140625" style="59" customWidth="1"/>
    <col min="5882" max="5882" width="6.7109375" style="59" customWidth="1"/>
    <col min="5883" max="5883" width="4.28515625" style="59" customWidth="1"/>
    <col min="5884" max="5885" width="4.85546875" style="59" customWidth="1"/>
    <col min="5886" max="5886" width="4.5703125" style="59" customWidth="1"/>
    <col min="5887" max="5887" width="6.85546875" style="59" customWidth="1"/>
    <col min="5888" max="5888" width="5.85546875" style="59" customWidth="1"/>
    <col min="5889" max="5889" width="5.140625" style="59" customWidth="1"/>
    <col min="5890" max="5890" width="7.28515625" style="59" customWidth="1"/>
    <col min="5891" max="5891" width="7" style="59" customWidth="1"/>
    <col min="5892" max="5892" width="7.5703125" style="59" customWidth="1"/>
    <col min="5893" max="5893" width="7.28515625" style="59" customWidth="1"/>
    <col min="5894" max="5894" width="5.140625" style="59" customWidth="1"/>
    <col min="5895" max="5895" width="4.7109375" style="59" customWidth="1"/>
    <col min="5896" max="5896" width="6.42578125" style="59" customWidth="1"/>
    <col min="5897" max="5897" width="4.5703125" style="59" customWidth="1"/>
    <col min="5898" max="5899" width="5" style="59" customWidth="1"/>
    <col min="5900" max="5900" width="5.7109375" style="59" customWidth="1"/>
    <col min="5901" max="5901" width="6.5703125" style="59" customWidth="1"/>
    <col min="5902" max="5902" width="9.85546875" style="59" customWidth="1"/>
    <col min="5903" max="5903" width="8.85546875" style="59" customWidth="1"/>
    <col min="5904" max="5904" width="7.85546875" style="59" customWidth="1"/>
    <col min="5905" max="5905" width="8" style="59" customWidth="1"/>
    <col min="5906" max="5906" width="11.5703125" style="59" customWidth="1"/>
    <col min="5907" max="5907" width="1.42578125" style="59" customWidth="1"/>
    <col min="5908" max="5908" width="5.42578125" style="59" customWidth="1"/>
    <col min="5909" max="5909" width="5.5703125" style="59" customWidth="1"/>
    <col min="5910" max="5910" width="6.5703125" style="59" customWidth="1"/>
    <col min="5911" max="5911" width="5.5703125" style="59" customWidth="1"/>
    <col min="5912" max="5912" width="7.140625" style="59" customWidth="1"/>
    <col min="5913" max="5913" width="7.42578125" style="59" customWidth="1"/>
    <col min="5914" max="5917" width="9.140625" style="59"/>
    <col min="5918" max="5918" width="12.140625" style="59" bestFit="1" customWidth="1"/>
    <col min="5919" max="5919" width="11.5703125" style="59" bestFit="1" customWidth="1"/>
    <col min="5920" max="6124" width="9.140625" style="59"/>
    <col min="6125" max="6125" width="3.7109375" style="59" customWidth="1"/>
    <col min="6126" max="6126" width="14.85546875" style="59" bestFit="1" customWidth="1"/>
    <col min="6127" max="6127" width="12.42578125" style="59" bestFit="1" customWidth="1"/>
    <col min="6128" max="6128" width="34.5703125" style="59" customWidth="1"/>
    <col min="6129" max="6131" width="3.85546875" style="59" customWidth="1"/>
    <col min="6132" max="6132" width="7.5703125" style="59" customWidth="1"/>
    <col min="6133" max="6133" width="8.7109375" style="59" customWidth="1"/>
    <col min="6134" max="6134" width="9" style="59" customWidth="1"/>
    <col min="6135" max="6135" width="6.85546875" style="59" customWidth="1"/>
    <col min="6136" max="6136" width="5.140625" style="59" customWidth="1"/>
    <col min="6137" max="6137" width="7.140625" style="59" customWidth="1"/>
    <col min="6138" max="6138" width="6.7109375" style="59" customWidth="1"/>
    <col min="6139" max="6139" width="4.28515625" style="59" customWidth="1"/>
    <col min="6140" max="6141" width="4.85546875" style="59" customWidth="1"/>
    <col min="6142" max="6142" width="4.5703125" style="59" customWidth="1"/>
    <col min="6143" max="6143" width="6.85546875" style="59" customWidth="1"/>
    <col min="6144" max="6144" width="5.85546875" style="59" customWidth="1"/>
    <col min="6145" max="6145" width="5.140625" style="59" customWidth="1"/>
    <col min="6146" max="6146" width="7.28515625" style="59" customWidth="1"/>
    <col min="6147" max="6147" width="7" style="59" customWidth="1"/>
    <col min="6148" max="6148" width="7.5703125" style="59" customWidth="1"/>
    <col min="6149" max="6149" width="7.28515625" style="59" customWidth="1"/>
    <col min="6150" max="6150" width="5.140625" style="59" customWidth="1"/>
    <col min="6151" max="6151" width="4.7109375" style="59" customWidth="1"/>
    <col min="6152" max="6152" width="6.42578125" style="59" customWidth="1"/>
    <col min="6153" max="6153" width="4.5703125" style="59" customWidth="1"/>
    <col min="6154" max="6155" width="5" style="59" customWidth="1"/>
    <col min="6156" max="6156" width="5.7109375" style="59" customWidth="1"/>
    <col min="6157" max="6157" width="6.5703125" style="59" customWidth="1"/>
    <col min="6158" max="6158" width="9.85546875" style="59" customWidth="1"/>
    <col min="6159" max="6159" width="8.85546875" style="59" customWidth="1"/>
    <col min="6160" max="6160" width="7.85546875" style="59" customWidth="1"/>
    <col min="6161" max="6161" width="8" style="59" customWidth="1"/>
    <col min="6162" max="6162" width="11.5703125" style="59" customWidth="1"/>
    <col min="6163" max="6163" width="1.42578125" style="59" customWidth="1"/>
    <col min="6164" max="6164" width="5.42578125" style="59" customWidth="1"/>
    <col min="6165" max="6165" width="5.5703125" style="59" customWidth="1"/>
    <col min="6166" max="6166" width="6.5703125" style="59" customWidth="1"/>
    <col min="6167" max="6167" width="5.5703125" style="59" customWidth="1"/>
    <col min="6168" max="6168" width="7.140625" style="59" customWidth="1"/>
    <col min="6169" max="6169" width="7.42578125" style="59" customWidth="1"/>
    <col min="6170" max="6173" width="9.140625" style="59"/>
    <col min="6174" max="6174" width="12.140625" style="59" bestFit="1" customWidth="1"/>
    <col min="6175" max="6175" width="11.5703125" style="59" bestFit="1" customWidth="1"/>
    <col min="6176" max="6380" width="9.140625" style="59"/>
    <col min="6381" max="6381" width="3.7109375" style="59" customWidth="1"/>
    <col min="6382" max="6382" width="14.85546875" style="59" bestFit="1" customWidth="1"/>
    <col min="6383" max="6383" width="12.42578125" style="59" bestFit="1" customWidth="1"/>
    <col min="6384" max="6384" width="34.5703125" style="59" customWidth="1"/>
    <col min="6385" max="6387" width="3.85546875" style="59" customWidth="1"/>
    <col min="6388" max="6388" width="7.5703125" style="59" customWidth="1"/>
    <col min="6389" max="6389" width="8.7109375" style="59" customWidth="1"/>
    <col min="6390" max="6390" width="9" style="59" customWidth="1"/>
    <col min="6391" max="6391" width="6.85546875" style="59" customWidth="1"/>
    <col min="6392" max="6392" width="5.140625" style="59" customWidth="1"/>
    <col min="6393" max="6393" width="7.140625" style="59" customWidth="1"/>
    <col min="6394" max="6394" width="6.7109375" style="59" customWidth="1"/>
    <col min="6395" max="6395" width="4.28515625" style="59" customWidth="1"/>
    <col min="6396" max="6397" width="4.85546875" style="59" customWidth="1"/>
    <col min="6398" max="6398" width="4.5703125" style="59" customWidth="1"/>
    <col min="6399" max="6399" width="6.85546875" style="59" customWidth="1"/>
    <col min="6400" max="6400" width="5.85546875" style="59" customWidth="1"/>
    <col min="6401" max="6401" width="5.140625" style="59" customWidth="1"/>
    <col min="6402" max="6402" width="7.28515625" style="59" customWidth="1"/>
    <col min="6403" max="6403" width="7" style="59" customWidth="1"/>
    <col min="6404" max="6404" width="7.5703125" style="59" customWidth="1"/>
    <col min="6405" max="6405" width="7.28515625" style="59" customWidth="1"/>
    <col min="6406" max="6406" width="5.140625" style="59" customWidth="1"/>
    <col min="6407" max="6407" width="4.7109375" style="59" customWidth="1"/>
    <col min="6408" max="6408" width="6.42578125" style="59" customWidth="1"/>
    <col min="6409" max="6409" width="4.5703125" style="59" customWidth="1"/>
    <col min="6410" max="6411" width="5" style="59" customWidth="1"/>
    <col min="6412" max="6412" width="5.7109375" style="59" customWidth="1"/>
    <col min="6413" max="6413" width="6.5703125" style="59" customWidth="1"/>
    <col min="6414" max="6414" width="9.85546875" style="59" customWidth="1"/>
    <col min="6415" max="6415" width="8.85546875" style="59" customWidth="1"/>
    <col min="6416" max="6416" width="7.85546875" style="59" customWidth="1"/>
    <col min="6417" max="6417" width="8" style="59" customWidth="1"/>
    <col min="6418" max="6418" width="11.5703125" style="59" customWidth="1"/>
    <col min="6419" max="6419" width="1.42578125" style="59" customWidth="1"/>
    <col min="6420" max="6420" width="5.42578125" style="59" customWidth="1"/>
    <col min="6421" max="6421" width="5.5703125" style="59" customWidth="1"/>
    <col min="6422" max="6422" width="6.5703125" style="59" customWidth="1"/>
    <col min="6423" max="6423" width="5.5703125" style="59" customWidth="1"/>
    <col min="6424" max="6424" width="7.140625" style="59" customWidth="1"/>
    <col min="6425" max="6425" width="7.42578125" style="59" customWidth="1"/>
    <col min="6426" max="6429" width="9.140625" style="59"/>
    <col min="6430" max="6430" width="12.140625" style="59" bestFit="1" customWidth="1"/>
    <col min="6431" max="6431" width="11.5703125" style="59" bestFit="1" customWidth="1"/>
    <col min="6432" max="6636" width="9.140625" style="59"/>
    <col min="6637" max="6637" width="3.7109375" style="59" customWidth="1"/>
    <col min="6638" max="6638" width="14.85546875" style="59" bestFit="1" customWidth="1"/>
    <col min="6639" max="6639" width="12.42578125" style="59" bestFit="1" customWidth="1"/>
    <col min="6640" max="6640" width="34.5703125" style="59" customWidth="1"/>
    <col min="6641" max="6643" width="3.85546875" style="59" customWidth="1"/>
    <col min="6644" max="6644" width="7.5703125" style="59" customWidth="1"/>
    <col min="6645" max="6645" width="8.7109375" style="59" customWidth="1"/>
    <col min="6646" max="6646" width="9" style="59" customWidth="1"/>
    <col min="6647" max="6647" width="6.85546875" style="59" customWidth="1"/>
    <col min="6648" max="6648" width="5.140625" style="59" customWidth="1"/>
    <col min="6649" max="6649" width="7.140625" style="59" customWidth="1"/>
    <col min="6650" max="6650" width="6.7109375" style="59" customWidth="1"/>
    <col min="6651" max="6651" width="4.28515625" style="59" customWidth="1"/>
    <col min="6652" max="6653" width="4.85546875" style="59" customWidth="1"/>
    <col min="6654" max="6654" width="4.5703125" style="59" customWidth="1"/>
    <col min="6655" max="6655" width="6.85546875" style="59" customWidth="1"/>
    <col min="6656" max="6656" width="5.85546875" style="59" customWidth="1"/>
    <col min="6657" max="6657" width="5.140625" style="59" customWidth="1"/>
    <col min="6658" max="6658" width="7.28515625" style="59" customWidth="1"/>
    <col min="6659" max="6659" width="7" style="59" customWidth="1"/>
    <col min="6660" max="6660" width="7.5703125" style="59" customWidth="1"/>
    <col min="6661" max="6661" width="7.28515625" style="59" customWidth="1"/>
    <col min="6662" max="6662" width="5.140625" style="59" customWidth="1"/>
    <col min="6663" max="6663" width="4.7109375" style="59" customWidth="1"/>
    <col min="6664" max="6664" width="6.42578125" style="59" customWidth="1"/>
    <col min="6665" max="6665" width="4.5703125" style="59" customWidth="1"/>
    <col min="6666" max="6667" width="5" style="59" customWidth="1"/>
    <col min="6668" max="6668" width="5.7109375" style="59" customWidth="1"/>
    <col min="6669" max="6669" width="6.5703125" style="59" customWidth="1"/>
    <col min="6670" max="6670" width="9.85546875" style="59" customWidth="1"/>
    <col min="6671" max="6671" width="8.85546875" style="59" customWidth="1"/>
    <col min="6672" max="6672" width="7.85546875" style="59" customWidth="1"/>
    <col min="6673" max="6673" width="8" style="59" customWidth="1"/>
    <col min="6674" max="6674" width="11.5703125" style="59" customWidth="1"/>
    <col min="6675" max="6675" width="1.42578125" style="59" customWidth="1"/>
    <col min="6676" max="6676" width="5.42578125" style="59" customWidth="1"/>
    <col min="6677" max="6677" width="5.5703125" style="59" customWidth="1"/>
    <col min="6678" max="6678" width="6.5703125" style="59" customWidth="1"/>
    <col min="6679" max="6679" width="5.5703125" style="59" customWidth="1"/>
    <col min="6680" max="6680" width="7.140625" style="59" customWidth="1"/>
    <col min="6681" max="6681" width="7.42578125" style="59" customWidth="1"/>
    <col min="6682" max="6685" width="9.140625" style="59"/>
    <col min="6686" max="6686" width="12.140625" style="59" bestFit="1" customWidth="1"/>
    <col min="6687" max="6687" width="11.5703125" style="59" bestFit="1" customWidth="1"/>
    <col min="6688" max="6892" width="9.140625" style="59"/>
    <col min="6893" max="6893" width="3.7109375" style="59" customWidth="1"/>
    <col min="6894" max="6894" width="14.85546875" style="59" bestFit="1" customWidth="1"/>
    <col min="6895" max="6895" width="12.42578125" style="59" bestFit="1" customWidth="1"/>
    <col min="6896" max="6896" width="34.5703125" style="59" customWidth="1"/>
    <col min="6897" max="6899" width="3.85546875" style="59" customWidth="1"/>
    <col min="6900" max="6900" width="7.5703125" style="59" customWidth="1"/>
    <col min="6901" max="6901" width="8.7109375" style="59" customWidth="1"/>
    <col min="6902" max="6902" width="9" style="59" customWidth="1"/>
    <col min="6903" max="6903" width="6.85546875" style="59" customWidth="1"/>
    <col min="6904" max="6904" width="5.140625" style="59" customWidth="1"/>
    <col min="6905" max="6905" width="7.140625" style="59" customWidth="1"/>
    <col min="6906" max="6906" width="6.7109375" style="59" customWidth="1"/>
    <col min="6907" max="6907" width="4.28515625" style="59" customWidth="1"/>
    <col min="6908" max="6909" width="4.85546875" style="59" customWidth="1"/>
    <col min="6910" max="6910" width="4.5703125" style="59" customWidth="1"/>
    <col min="6911" max="6911" width="6.85546875" style="59" customWidth="1"/>
    <col min="6912" max="6912" width="5.85546875" style="59" customWidth="1"/>
    <col min="6913" max="6913" width="5.140625" style="59" customWidth="1"/>
    <col min="6914" max="6914" width="7.28515625" style="59" customWidth="1"/>
    <col min="6915" max="6915" width="7" style="59" customWidth="1"/>
    <col min="6916" max="6916" width="7.5703125" style="59" customWidth="1"/>
    <col min="6917" max="6917" width="7.28515625" style="59" customWidth="1"/>
    <col min="6918" max="6918" width="5.140625" style="59" customWidth="1"/>
    <col min="6919" max="6919" width="4.7109375" style="59" customWidth="1"/>
    <col min="6920" max="6920" width="6.42578125" style="59" customWidth="1"/>
    <col min="6921" max="6921" width="4.5703125" style="59" customWidth="1"/>
    <col min="6922" max="6923" width="5" style="59" customWidth="1"/>
    <col min="6924" max="6924" width="5.7109375" style="59" customWidth="1"/>
    <col min="6925" max="6925" width="6.5703125" style="59" customWidth="1"/>
    <col min="6926" max="6926" width="9.85546875" style="59" customWidth="1"/>
    <col min="6927" max="6927" width="8.85546875" style="59" customWidth="1"/>
    <col min="6928" max="6928" width="7.85546875" style="59" customWidth="1"/>
    <col min="6929" max="6929" width="8" style="59" customWidth="1"/>
    <col min="6930" max="6930" width="11.5703125" style="59" customWidth="1"/>
    <col min="6931" max="6931" width="1.42578125" style="59" customWidth="1"/>
    <col min="6932" max="6932" width="5.42578125" style="59" customWidth="1"/>
    <col min="6933" max="6933" width="5.5703125" style="59" customWidth="1"/>
    <col min="6934" max="6934" width="6.5703125" style="59" customWidth="1"/>
    <col min="6935" max="6935" width="5.5703125" style="59" customWidth="1"/>
    <col min="6936" max="6936" width="7.140625" style="59" customWidth="1"/>
    <col min="6937" max="6937" width="7.42578125" style="59" customWidth="1"/>
    <col min="6938" max="6941" width="9.140625" style="59"/>
    <col min="6942" max="6942" width="12.140625" style="59" bestFit="1" customWidth="1"/>
    <col min="6943" max="6943" width="11.5703125" style="59" bestFit="1" customWidth="1"/>
    <col min="6944" max="7148" width="9.140625" style="59"/>
    <col min="7149" max="7149" width="3.7109375" style="59" customWidth="1"/>
    <col min="7150" max="7150" width="14.85546875" style="59" bestFit="1" customWidth="1"/>
    <col min="7151" max="7151" width="12.42578125" style="59" bestFit="1" customWidth="1"/>
    <col min="7152" max="7152" width="34.5703125" style="59" customWidth="1"/>
    <col min="7153" max="7155" width="3.85546875" style="59" customWidth="1"/>
    <col min="7156" max="7156" width="7.5703125" style="59" customWidth="1"/>
    <col min="7157" max="7157" width="8.7109375" style="59" customWidth="1"/>
    <col min="7158" max="7158" width="9" style="59" customWidth="1"/>
    <col min="7159" max="7159" width="6.85546875" style="59" customWidth="1"/>
    <col min="7160" max="7160" width="5.140625" style="59" customWidth="1"/>
    <col min="7161" max="7161" width="7.140625" style="59" customWidth="1"/>
    <col min="7162" max="7162" width="6.7109375" style="59" customWidth="1"/>
    <col min="7163" max="7163" width="4.28515625" style="59" customWidth="1"/>
    <col min="7164" max="7165" width="4.85546875" style="59" customWidth="1"/>
    <col min="7166" max="7166" width="4.5703125" style="59" customWidth="1"/>
    <col min="7167" max="7167" width="6.85546875" style="59" customWidth="1"/>
    <col min="7168" max="7168" width="5.85546875" style="59" customWidth="1"/>
    <col min="7169" max="7169" width="5.140625" style="59" customWidth="1"/>
    <col min="7170" max="7170" width="7.28515625" style="59" customWidth="1"/>
    <col min="7171" max="7171" width="7" style="59" customWidth="1"/>
    <col min="7172" max="7172" width="7.5703125" style="59" customWidth="1"/>
    <col min="7173" max="7173" width="7.28515625" style="59" customWidth="1"/>
    <col min="7174" max="7174" width="5.140625" style="59" customWidth="1"/>
    <col min="7175" max="7175" width="4.7109375" style="59" customWidth="1"/>
    <col min="7176" max="7176" width="6.42578125" style="59" customWidth="1"/>
    <col min="7177" max="7177" width="4.5703125" style="59" customWidth="1"/>
    <col min="7178" max="7179" width="5" style="59" customWidth="1"/>
    <col min="7180" max="7180" width="5.7109375" style="59" customWidth="1"/>
    <col min="7181" max="7181" width="6.5703125" style="59" customWidth="1"/>
    <col min="7182" max="7182" width="9.85546875" style="59" customWidth="1"/>
    <col min="7183" max="7183" width="8.85546875" style="59" customWidth="1"/>
    <col min="7184" max="7184" width="7.85546875" style="59" customWidth="1"/>
    <col min="7185" max="7185" width="8" style="59" customWidth="1"/>
    <col min="7186" max="7186" width="11.5703125" style="59" customWidth="1"/>
    <col min="7187" max="7187" width="1.42578125" style="59" customWidth="1"/>
    <col min="7188" max="7188" width="5.42578125" style="59" customWidth="1"/>
    <col min="7189" max="7189" width="5.5703125" style="59" customWidth="1"/>
    <col min="7190" max="7190" width="6.5703125" style="59" customWidth="1"/>
    <col min="7191" max="7191" width="5.5703125" style="59" customWidth="1"/>
    <col min="7192" max="7192" width="7.140625" style="59" customWidth="1"/>
    <col min="7193" max="7193" width="7.42578125" style="59" customWidth="1"/>
    <col min="7194" max="7197" width="9.140625" style="59"/>
    <col min="7198" max="7198" width="12.140625" style="59" bestFit="1" customWidth="1"/>
    <col min="7199" max="7199" width="11.5703125" style="59" bestFit="1" customWidth="1"/>
    <col min="7200" max="7404" width="9.140625" style="59"/>
    <col min="7405" max="7405" width="3.7109375" style="59" customWidth="1"/>
    <col min="7406" max="7406" width="14.85546875" style="59" bestFit="1" customWidth="1"/>
    <col min="7407" max="7407" width="12.42578125" style="59" bestFit="1" customWidth="1"/>
    <col min="7408" max="7408" width="34.5703125" style="59" customWidth="1"/>
    <col min="7409" max="7411" width="3.85546875" style="59" customWidth="1"/>
    <col min="7412" max="7412" width="7.5703125" style="59" customWidth="1"/>
    <col min="7413" max="7413" width="8.7109375" style="59" customWidth="1"/>
    <col min="7414" max="7414" width="9" style="59" customWidth="1"/>
    <col min="7415" max="7415" width="6.85546875" style="59" customWidth="1"/>
    <col min="7416" max="7416" width="5.140625" style="59" customWidth="1"/>
    <col min="7417" max="7417" width="7.140625" style="59" customWidth="1"/>
    <col min="7418" max="7418" width="6.7109375" style="59" customWidth="1"/>
    <col min="7419" max="7419" width="4.28515625" style="59" customWidth="1"/>
    <col min="7420" max="7421" width="4.85546875" style="59" customWidth="1"/>
    <col min="7422" max="7422" width="4.5703125" style="59" customWidth="1"/>
    <col min="7423" max="7423" width="6.85546875" style="59" customWidth="1"/>
    <col min="7424" max="7424" width="5.85546875" style="59" customWidth="1"/>
    <col min="7425" max="7425" width="5.140625" style="59" customWidth="1"/>
    <col min="7426" max="7426" width="7.28515625" style="59" customWidth="1"/>
    <col min="7427" max="7427" width="7" style="59" customWidth="1"/>
    <col min="7428" max="7428" width="7.5703125" style="59" customWidth="1"/>
    <col min="7429" max="7429" width="7.28515625" style="59" customWidth="1"/>
    <col min="7430" max="7430" width="5.140625" style="59" customWidth="1"/>
    <col min="7431" max="7431" width="4.7109375" style="59" customWidth="1"/>
    <col min="7432" max="7432" width="6.42578125" style="59" customWidth="1"/>
    <col min="7433" max="7433" width="4.5703125" style="59" customWidth="1"/>
    <col min="7434" max="7435" width="5" style="59" customWidth="1"/>
    <col min="7436" max="7436" width="5.7109375" style="59" customWidth="1"/>
    <col min="7437" max="7437" width="6.5703125" style="59" customWidth="1"/>
    <col min="7438" max="7438" width="9.85546875" style="59" customWidth="1"/>
    <col min="7439" max="7439" width="8.85546875" style="59" customWidth="1"/>
    <col min="7440" max="7440" width="7.85546875" style="59" customWidth="1"/>
    <col min="7441" max="7441" width="8" style="59" customWidth="1"/>
    <col min="7442" max="7442" width="11.5703125" style="59" customWidth="1"/>
    <col min="7443" max="7443" width="1.42578125" style="59" customWidth="1"/>
    <col min="7444" max="7444" width="5.42578125" style="59" customWidth="1"/>
    <col min="7445" max="7445" width="5.5703125" style="59" customWidth="1"/>
    <col min="7446" max="7446" width="6.5703125" style="59" customWidth="1"/>
    <col min="7447" max="7447" width="5.5703125" style="59" customWidth="1"/>
    <col min="7448" max="7448" width="7.140625" style="59" customWidth="1"/>
    <col min="7449" max="7449" width="7.42578125" style="59" customWidth="1"/>
    <col min="7450" max="7453" width="9.140625" style="59"/>
    <col min="7454" max="7454" width="12.140625" style="59" bestFit="1" customWidth="1"/>
    <col min="7455" max="7455" width="11.5703125" style="59" bestFit="1" customWidth="1"/>
    <col min="7456" max="7660" width="9.140625" style="59"/>
    <col min="7661" max="7661" width="3.7109375" style="59" customWidth="1"/>
    <col min="7662" max="7662" width="14.85546875" style="59" bestFit="1" customWidth="1"/>
    <col min="7663" max="7663" width="12.42578125" style="59" bestFit="1" customWidth="1"/>
    <col min="7664" max="7664" width="34.5703125" style="59" customWidth="1"/>
    <col min="7665" max="7667" width="3.85546875" style="59" customWidth="1"/>
    <col min="7668" max="7668" width="7.5703125" style="59" customWidth="1"/>
    <col min="7669" max="7669" width="8.7109375" style="59" customWidth="1"/>
    <col min="7670" max="7670" width="9" style="59" customWidth="1"/>
    <col min="7671" max="7671" width="6.85546875" style="59" customWidth="1"/>
    <col min="7672" max="7672" width="5.140625" style="59" customWidth="1"/>
    <col min="7673" max="7673" width="7.140625" style="59" customWidth="1"/>
    <col min="7674" max="7674" width="6.7109375" style="59" customWidth="1"/>
    <col min="7675" max="7675" width="4.28515625" style="59" customWidth="1"/>
    <col min="7676" max="7677" width="4.85546875" style="59" customWidth="1"/>
    <col min="7678" max="7678" width="4.5703125" style="59" customWidth="1"/>
    <col min="7679" max="7679" width="6.85546875" style="59" customWidth="1"/>
    <col min="7680" max="7680" width="5.85546875" style="59" customWidth="1"/>
    <col min="7681" max="7681" width="5.140625" style="59" customWidth="1"/>
    <col min="7682" max="7682" width="7.28515625" style="59" customWidth="1"/>
    <col min="7683" max="7683" width="7" style="59" customWidth="1"/>
    <col min="7684" max="7684" width="7.5703125" style="59" customWidth="1"/>
    <col min="7685" max="7685" width="7.28515625" style="59" customWidth="1"/>
    <col min="7686" max="7686" width="5.140625" style="59" customWidth="1"/>
    <col min="7687" max="7687" width="4.7109375" style="59" customWidth="1"/>
    <col min="7688" max="7688" width="6.42578125" style="59" customWidth="1"/>
    <col min="7689" max="7689" width="4.5703125" style="59" customWidth="1"/>
    <col min="7690" max="7691" width="5" style="59" customWidth="1"/>
    <col min="7692" max="7692" width="5.7109375" style="59" customWidth="1"/>
    <col min="7693" max="7693" width="6.5703125" style="59" customWidth="1"/>
    <col min="7694" max="7694" width="9.85546875" style="59" customWidth="1"/>
    <col min="7695" max="7695" width="8.85546875" style="59" customWidth="1"/>
    <col min="7696" max="7696" width="7.85546875" style="59" customWidth="1"/>
    <col min="7697" max="7697" width="8" style="59" customWidth="1"/>
    <col min="7698" max="7698" width="11.5703125" style="59" customWidth="1"/>
    <col min="7699" max="7699" width="1.42578125" style="59" customWidth="1"/>
    <col min="7700" max="7700" width="5.42578125" style="59" customWidth="1"/>
    <col min="7701" max="7701" width="5.5703125" style="59" customWidth="1"/>
    <col min="7702" max="7702" width="6.5703125" style="59" customWidth="1"/>
    <col min="7703" max="7703" width="5.5703125" style="59" customWidth="1"/>
    <col min="7704" max="7704" width="7.140625" style="59" customWidth="1"/>
    <col min="7705" max="7705" width="7.42578125" style="59" customWidth="1"/>
    <col min="7706" max="7709" width="9.140625" style="59"/>
    <col min="7710" max="7710" width="12.140625" style="59" bestFit="1" customWidth="1"/>
    <col min="7711" max="7711" width="11.5703125" style="59" bestFit="1" customWidth="1"/>
    <col min="7712" max="7916" width="9.140625" style="59"/>
    <col min="7917" max="7917" width="3.7109375" style="59" customWidth="1"/>
    <col min="7918" max="7918" width="14.85546875" style="59" bestFit="1" customWidth="1"/>
    <col min="7919" max="7919" width="12.42578125" style="59" bestFit="1" customWidth="1"/>
    <col min="7920" max="7920" width="34.5703125" style="59" customWidth="1"/>
    <col min="7921" max="7923" width="3.85546875" style="59" customWidth="1"/>
    <col min="7924" max="7924" width="7.5703125" style="59" customWidth="1"/>
    <col min="7925" max="7925" width="8.7109375" style="59" customWidth="1"/>
    <col min="7926" max="7926" width="9" style="59" customWidth="1"/>
    <col min="7927" max="7927" width="6.85546875" style="59" customWidth="1"/>
    <col min="7928" max="7928" width="5.140625" style="59" customWidth="1"/>
    <col min="7929" max="7929" width="7.140625" style="59" customWidth="1"/>
    <col min="7930" max="7930" width="6.7109375" style="59" customWidth="1"/>
    <col min="7931" max="7931" width="4.28515625" style="59" customWidth="1"/>
    <col min="7932" max="7933" width="4.85546875" style="59" customWidth="1"/>
    <col min="7934" max="7934" width="4.5703125" style="59" customWidth="1"/>
    <col min="7935" max="7935" width="6.85546875" style="59" customWidth="1"/>
    <col min="7936" max="7936" width="5.85546875" style="59" customWidth="1"/>
    <col min="7937" max="7937" width="5.140625" style="59" customWidth="1"/>
    <col min="7938" max="7938" width="7.28515625" style="59" customWidth="1"/>
    <col min="7939" max="7939" width="7" style="59" customWidth="1"/>
    <col min="7940" max="7940" width="7.5703125" style="59" customWidth="1"/>
    <col min="7941" max="7941" width="7.28515625" style="59" customWidth="1"/>
    <col min="7942" max="7942" width="5.140625" style="59" customWidth="1"/>
    <col min="7943" max="7943" width="4.7109375" style="59" customWidth="1"/>
    <col min="7944" max="7944" width="6.42578125" style="59" customWidth="1"/>
    <col min="7945" max="7945" width="4.5703125" style="59" customWidth="1"/>
    <col min="7946" max="7947" width="5" style="59" customWidth="1"/>
    <col min="7948" max="7948" width="5.7109375" style="59" customWidth="1"/>
    <col min="7949" max="7949" width="6.5703125" style="59" customWidth="1"/>
    <col min="7950" max="7950" width="9.85546875" style="59" customWidth="1"/>
    <col min="7951" max="7951" width="8.85546875" style="59" customWidth="1"/>
    <col min="7952" max="7952" width="7.85546875" style="59" customWidth="1"/>
    <col min="7953" max="7953" width="8" style="59" customWidth="1"/>
    <col min="7954" max="7954" width="11.5703125" style="59" customWidth="1"/>
    <col min="7955" max="7955" width="1.42578125" style="59" customWidth="1"/>
    <col min="7956" max="7956" width="5.42578125" style="59" customWidth="1"/>
    <col min="7957" max="7957" width="5.5703125" style="59" customWidth="1"/>
    <col min="7958" max="7958" width="6.5703125" style="59" customWidth="1"/>
    <col min="7959" max="7959" width="5.5703125" style="59" customWidth="1"/>
    <col min="7960" max="7960" width="7.140625" style="59" customWidth="1"/>
    <col min="7961" max="7961" width="7.42578125" style="59" customWidth="1"/>
    <col min="7962" max="7965" width="9.140625" style="59"/>
    <col min="7966" max="7966" width="12.140625" style="59" bestFit="1" customWidth="1"/>
    <col min="7967" max="7967" width="11.5703125" style="59" bestFit="1" customWidth="1"/>
    <col min="7968" max="8172" width="9.140625" style="59"/>
    <col min="8173" max="8173" width="3.7109375" style="59" customWidth="1"/>
    <col min="8174" max="8174" width="14.85546875" style="59" bestFit="1" customWidth="1"/>
    <col min="8175" max="8175" width="12.42578125" style="59" bestFit="1" customWidth="1"/>
    <col min="8176" max="8176" width="34.5703125" style="59" customWidth="1"/>
    <col min="8177" max="8179" width="3.85546875" style="59" customWidth="1"/>
    <col min="8180" max="8180" width="7.5703125" style="59" customWidth="1"/>
    <col min="8181" max="8181" width="8.7109375" style="59" customWidth="1"/>
    <col min="8182" max="8182" width="9" style="59" customWidth="1"/>
    <col min="8183" max="8183" width="6.85546875" style="59" customWidth="1"/>
    <col min="8184" max="8184" width="5.140625" style="59" customWidth="1"/>
    <col min="8185" max="8185" width="7.140625" style="59" customWidth="1"/>
    <col min="8186" max="8186" width="6.7109375" style="59" customWidth="1"/>
    <col min="8187" max="8187" width="4.28515625" style="59" customWidth="1"/>
    <col min="8188" max="8189" width="4.85546875" style="59" customWidth="1"/>
    <col min="8190" max="8190" width="4.5703125" style="59" customWidth="1"/>
    <col min="8191" max="8191" width="6.85546875" style="59" customWidth="1"/>
    <col min="8192" max="8192" width="5.85546875" style="59" customWidth="1"/>
    <col min="8193" max="8193" width="5.140625" style="59" customWidth="1"/>
    <col min="8194" max="8194" width="7.28515625" style="59" customWidth="1"/>
    <col min="8195" max="8195" width="7" style="59" customWidth="1"/>
    <col min="8196" max="8196" width="7.5703125" style="59" customWidth="1"/>
    <col min="8197" max="8197" width="7.28515625" style="59" customWidth="1"/>
    <col min="8198" max="8198" width="5.140625" style="59" customWidth="1"/>
    <col min="8199" max="8199" width="4.7109375" style="59" customWidth="1"/>
    <col min="8200" max="8200" width="6.42578125" style="59" customWidth="1"/>
    <col min="8201" max="8201" width="4.5703125" style="59" customWidth="1"/>
    <col min="8202" max="8203" width="5" style="59" customWidth="1"/>
    <col min="8204" max="8204" width="5.7109375" style="59" customWidth="1"/>
    <col min="8205" max="8205" width="6.5703125" style="59" customWidth="1"/>
    <col min="8206" max="8206" width="9.85546875" style="59" customWidth="1"/>
    <col min="8207" max="8207" width="8.85546875" style="59" customWidth="1"/>
    <col min="8208" max="8208" width="7.85546875" style="59" customWidth="1"/>
    <col min="8209" max="8209" width="8" style="59" customWidth="1"/>
    <col min="8210" max="8210" width="11.5703125" style="59" customWidth="1"/>
    <col min="8211" max="8211" width="1.42578125" style="59" customWidth="1"/>
    <col min="8212" max="8212" width="5.42578125" style="59" customWidth="1"/>
    <col min="8213" max="8213" width="5.5703125" style="59" customWidth="1"/>
    <col min="8214" max="8214" width="6.5703125" style="59" customWidth="1"/>
    <col min="8215" max="8215" width="5.5703125" style="59" customWidth="1"/>
    <col min="8216" max="8216" width="7.140625" style="59" customWidth="1"/>
    <col min="8217" max="8217" width="7.42578125" style="59" customWidth="1"/>
    <col min="8218" max="8221" width="9.140625" style="59"/>
    <col min="8222" max="8222" width="12.140625" style="59" bestFit="1" customWidth="1"/>
    <col min="8223" max="8223" width="11.5703125" style="59" bestFit="1" customWidth="1"/>
    <col min="8224" max="8428" width="9.140625" style="59"/>
    <col min="8429" max="8429" width="3.7109375" style="59" customWidth="1"/>
    <col min="8430" max="8430" width="14.85546875" style="59" bestFit="1" customWidth="1"/>
    <col min="8431" max="8431" width="12.42578125" style="59" bestFit="1" customWidth="1"/>
    <col min="8432" max="8432" width="34.5703125" style="59" customWidth="1"/>
    <col min="8433" max="8435" width="3.85546875" style="59" customWidth="1"/>
    <col min="8436" max="8436" width="7.5703125" style="59" customWidth="1"/>
    <col min="8437" max="8437" width="8.7109375" style="59" customWidth="1"/>
    <col min="8438" max="8438" width="9" style="59" customWidth="1"/>
    <col min="8439" max="8439" width="6.85546875" style="59" customWidth="1"/>
    <col min="8440" max="8440" width="5.140625" style="59" customWidth="1"/>
    <col min="8441" max="8441" width="7.140625" style="59" customWidth="1"/>
    <col min="8442" max="8442" width="6.7109375" style="59" customWidth="1"/>
    <col min="8443" max="8443" width="4.28515625" style="59" customWidth="1"/>
    <col min="8444" max="8445" width="4.85546875" style="59" customWidth="1"/>
    <col min="8446" max="8446" width="4.5703125" style="59" customWidth="1"/>
    <col min="8447" max="8447" width="6.85546875" style="59" customWidth="1"/>
    <col min="8448" max="8448" width="5.85546875" style="59" customWidth="1"/>
    <col min="8449" max="8449" width="5.140625" style="59" customWidth="1"/>
    <col min="8450" max="8450" width="7.28515625" style="59" customWidth="1"/>
    <col min="8451" max="8451" width="7" style="59" customWidth="1"/>
    <col min="8452" max="8452" width="7.5703125" style="59" customWidth="1"/>
    <col min="8453" max="8453" width="7.28515625" style="59" customWidth="1"/>
    <col min="8454" max="8454" width="5.140625" style="59" customWidth="1"/>
    <col min="8455" max="8455" width="4.7109375" style="59" customWidth="1"/>
    <col min="8456" max="8456" width="6.42578125" style="59" customWidth="1"/>
    <col min="8457" max="8457" width="4.5703125" style="59" customWidth="1"/>
    <col min="8458" max="8459" width="5" style="59" customWidth="1"/>
    <col min="8460" max="8460" width="5.7109375" style="59" customWidth="1"/>
    <col min="8461" max="8461" width="6.5703125" style="59" customWidth="1"/>
    <col min="8462" max="8462" width="9.85546875" style="59" customWidth="1"/>
    <col min="8463" max="8463" width="8.85546875" style="59" customWidth="1"/>
    <col min="8464" max="8464" width="7.85546875" style="59" customWidth="1"/>
    <col min="8465" max="8465" width="8" style="59" customWidth="1"/>
    <col min="8466" max="8466" width="11.5703125" style="59" customWidth="1"/>
    <col min="8467" max="8467" width="1.42578125" style="59" customWidth="1"/>
    <col min="8468" max="8468" width="5.42578125" style="59" customWidth="1"/>
    <col min="8469" max="8469" width="5.5703125" style="59" customWidth="1"/>
    <col min="8470" max="8470" width="6.5703125" style="59" customWidth="1"/>
    <col min="8471" max="8471" width="5.5703125" style="59" customWidth="1"/>
    <col min="8472" max="8472" width="7.140625" style="59" customWidth="1"/>
    <col min="8473" max="8473" width="7.42578125" style="59" customWidth="1"/>
    <col min="8474" max="8477" width="9.140625" style="59"/>
    <col min="8478" max="8478" width="12.140625" style="59" bestFit="1" customWidth="1"/>
    <col min="8479" max="8479" width="11.5703125" style="59" bestFit="1" customWidth="1"/>
    <col min="8480" max="8684" width="9.140625" style="59"/>
    <col min="8685" max="8685" width="3.7109375" style="59" customWidth="1"/>
    <col min="8686" max="8686" width="14.85546875" style="59" bestFit="1" customWidth="1"/>
    <col min="8687" max="8687" width="12.42578125" style="59" bestFit="1" customWidth="1"/>
    <col min="8688" max="8688" width="34.5703125" style="59" customWidth="1"/>
    <col min="8689" max="8691" width="3.85546875" style="59" customWidth="1"/>
    <col min="8692" max="8692" width="7.5703125" style="59" customWidth="1"/>
    <col min="8693" max="8693" width="8.7109375" style="59" customWidth="1"/>
    <col min="8694" max="8694" width="9" style="59" customWidth="1"/>
    <col min="8695" max="8695" width="6.85546875" style="59" customWidth="1"/>
    <col min="8696" max="8696" width="5.140625" style="59" customWidth="1"/>
    <col min="8697" max="8697" width="7.140625" style="59" customWidth="1"/>
    <col min="8698" max="8698" width="6.7109375" style="59" customWidth="1"/>
    <col min="8699" max="8699" width="4.28515625" style="59" customWidth="1"/>
    <col min="8700" max="8701" width="4.85546875" style="59" customWidth="1"/>
    <col min="8702" max="8702" width="4.5703125" style="59" customWidth="1"/>
    <col min="8703" max="8703" width="6.85546875" style="59" customWidth="1"/>
    <col min="8704" max="8704" width="5.85546875" style="59" customWidth="1"/>
    <col min="8705" max="8705" width="5.140625" style="59" customWidth="1"/>
    <col min="8706" max="8706" width="7.28515625" style="59" customWidth="1"/>
    <col min="8707" max="8707" width="7" style="59" customWidth="1"/>
    <col min="8708" max="8708" width="7.5703125" style="59" customWidth="1"/>
    <col min="8709" max="8709" width="7.28515625" style="59" customWidth="1"/>
    <col min="8710" max="8710" width="5.140625" style="59" customWidth="1"/>
    <col min="8711" max="8711" width="4.7109375" style="59" customWidth="1"/>
    <col min="8712" max="8712" width="6.42578125" style="59" customWidth="1"/>
    <col min="8713" max="8713" width="4.5703125" style="59" customWidth="1"/>
    <col min="8714" max="8715" width="5" style="59" customWidth="1"/>
    <col min="8716" max="8716" width="5.7109375" style="59" customWidth="1"/>
    <col min="8717" max="8717" width="6.5703125" style="59" customWidth="1"/>
    <col min="8718" max="8718" width="9.85546875" style="59" customWidth="1"/>
    <col min="8719" max="8719" width="8.85546875" style="59" customWidth="1"/>
    <col min="8720" max="8720" width="7.85546875" style="59" customWidth="1"/>
    <col min="8721" max="8721" width="8" style="59" customWidth="1"/>
    <col min="8722" max="8722" width="11.5703125" style="59" customWidth="1"/>
    <col min="8723" max="8723" width="1.42578125" style="59" customWidth="1"/>
    <col min="8724" max="8724" width="5.42578125" style="59" customWidth="1"/>
    <col min="8725" max="8725" width="5.5703125" style="59" customWidth="1"/>
    <col min="8726" max="8726" width="6.5703125" style="59" customWidth="1"/>
    <col min="8727" max="8727" width="5.5703125" style="59" customWidth="1"/>
    <col min="8728" max="8728" width="7.140625" style="59" customWidth="1"/>
    <col min="8729" max="8729" width="7.42578125" style="59" customWidth="1"/>
    <col min="8730" max="8733" width="9.140625" style="59"/>
    <col min="8734" max="8734" width="12.140625" style="59" bestFit="1" customWidth="1"/>
    <col min="8735" max="8735" width="11.5703125" style="59" bestFit="1" customWidth="1"/>
    <col min="8736" max="8940" width="9.140625" style="59"/>
    <col min="8941" max="8941" width="3.7109375" style="59" customWidth="1"/>
    <col min="8942" max="8942" width="14.85546875" style="59" bestFit="1" customWidth="1"/>
    <col min="8943" max="8943" width="12.42578125" style="59" bestFit="1" customWidth="1"/>
    <col min="8944" max="8944" width="34.5703125" style="59" customWidth="1"/>
    <col min="8945" max="8947" width="3.85546875" style="59" customWidth="1"/>
    <col min="8948" max="8948" width="7.5703125" style="59" customWidth="1"/>
    <col min="8949" max="8949" width="8.7109375" style="59" customWidth="1"/>
    <col min="8950" max="8950" width="9" style="59" customWidth="1"/>
    <col min="8951" max="8951" width="6.85546875" style="59" customWidth="1"/>
    <col min="8952" max="8952" width="5.140625" style="59" customWidth="1"/>
    <col min="8953" max="8953" width="7.140625" style="59" customWidth="1"/>
    <col min="8954" max="8954" width="6.7109375" style="59" customWidth="1"/>
    <col min="8955" max="8955" width="4.28515625" style="59" customWidth="1"/>
    <col min="8956" max="8957" width="4.85546875" style="59" customWidth="1"/>
    <col min="8958" max="8958" width="4.5703125" style="59" customWidth="1"/>
    <col min="8959" max="8959" width="6.85546875" style="59" customWidth="1"/>
    <col min="8960" max="8960" width="5.85546875" style="59" customWidth="1"/>
    <col min="8961" max="8961" width="5.140625" style="59" customWidth="1"/>
    <col min="8962" max="8962" width="7.28515625" style="59" customWidth="1"/>
    <col min="8963" max="8963" width="7" style="59" customWidth="1"/>
    <col min="8964" max="8964" width="7.5703125" style="59" customWidth="1"/>
    <col min="8965" max="8965" width="7.28515625" style="59" customWidth="1"/>
    <col min="8966" max="8966" width="5.140625" style="59" customWidth="1"/>
    <col min="8967" max="8967" width="4.7109375" style="59" customWidth="1"/>
    <col min="8968" max="8968" width="6.42578125" style="59" customWidth="1"/>
    <col min="8969" max="8969" width="4.5703125" style="59" customWidth="1"/>
    <col min="8970" max="8971" width="5" style="59" customWidth="1"/>
    <col min="8972" max="8972" width="5.7109375" style="59" customWidth="1"/>
    <col min="8973" max="8973" width="6.5703125" style="59" customWidth="1"/>
    <col min="8974" max="8974" width="9.85546875" style="59" customWidth="1"/>
    <col min="8975" max="8975" width="8.85546875" style="59" customWidth="1"/>
    <col min="8976" max="8976" width="7.85546875" style="59" customWidth="1"/>
    <col min="8977" max="8977" width="8" style="59" customWidth="1"/>
    <col min="8978" max="8978" width="11.5703125" style="59" customWidth="1"/>
    <col min="8979" max="8979" width="1.42578125" style="59" customWidth="1"/>
    <col min="8980" max="8980" width="5.42578125" style="59" customWidth="1"/>
    <col min="8981" max="8981" width="5.5703125" style="59" customWidth="1"/>
    <col min="8982" max="8982" width="6.5703125" style="59" customWidth="1"/>
    <col min="8983" max="8983" width="5.5703125" style="59" customWidth="1"/>
    <col min="8984" max="8984" width="7.140625" style="59" customWidth="1"/>
    <col min="8985" max="8985" width="7.42578125" style="59" customWidth="1"/>
    <col min="8986" max="8989" width="9.140625" style="59"/>
    <col min="8990" max="8990" width="12.140625" style="59" bestFit="1" customWidth="1"/>
    <col min="8991" max="8991" width="11.5703125" style="59" bestFit="1" customWidth="1"/>
    <col min="8992" max="9196" width="9.140625" style="59"/>
    <col min="9197" max="9197" width="3.7109375" style="59" customWidth="1"/>
    <col min="9198" max="9198" width="14.85546875" style="59" bestFit="1" customWidth="1"/>
    <col min="9199" max="9199" width="12.42578125" style="59" bestFit="1" customWidth="1"/>
    <col min="9200" max="9200" width="34.5703125" style="59" customWidth="1"/>
    <col min="9201" max="9203" width="3.85546875" style="59" customWidth="1"/>
    <col min="9204" max="9204" width="7.5703125" style="59" customWidth="1"/>
    <col min="9205" max="9205" width="8.7109375" style="59" customWidth="1"/>
    <col min="9206" max="9206" width="9" style="59" customWidth="1"/>
    <col min="9207" max="9207" width="6.85546875" style="59" customWidth="1"/>
    <col min="9208" max="9208" width="5.140625" style="59" customWidth="1"/>
    <col min="9209" max="9209" width="7.140625" style="59" customWidth="1"/>
    <col min="9210" max="9210" width="6.7109375" style="59" customWidth="1"/>
    <col min="9211" max="9211" width="4.28515625" style="59" customWidth="1"/>
    <col min="9212" max="9213" width="4.85546875" style="59" customWidth="1"/>
    <col min="9214" max="9214" width="4.5703125" style="59" customWidth="1"/>
    <col min="9215" max="9215" width="6.85546875" style="59" customWidth="1"/>
    <col min="9216" max="9216" width="5.85546875" style="59" customWidth="1"/>
    <col min="9217" max="9217" width="5.140625" style="59" customWidth="1"/>
    <col min="9218" max="9218" width="7.28515625" style="59" customWidth="1"/>
    <col min="9219" max="9219" width="7" style="59" customWidth="1"/>
    <col min="9220" max="9220" width="7.5703125" style="59" customWidth="1"/>
    <col min="9221" max="9221" width="7.28515625" style="59" customWidth="1"/>
    <col min="9222" max="9222" width="5.140625" style="59" customWidth="1"/>
    <col min="9223" max="9223" width="4.7109375" style="59" customWidth="1"/>
    <col min="9224" max="9224" width="6.42578125" style="59" customWidth="1"/>
    <col min="9225" max="9225" width="4.5703125" style="59" customWidth="1"/>
    <col min="9226" max="9227" width="5" style="59" customWidth="1"/>
    <col min="9228" max="9228" width="5.7109375" style="59" customWidth="1"/>
    <col min="9229" max="9229" width="6.5703125" style="59" customWidth="1"/>
    <col min="9230" max="9230" width="9.85546875" style="59" customWidth="1"/>
    <col min="9231" max="9231" width="8.85546875" style="59" customWidth="1"/>
    <col min="9232" max="9232" width="7.85546875" style="59" customWidth="1"/>
    <col min="9233" max="9233" width="8" style="59" customWidth="1"/>
    <col min="9234" max="9234" width="11.5703125" style="59" customWidth="1"/>
    <col min="9235" max="9235" width="1.42578125" style="59" customWidth="1"/>
    <col min="9236" max="9236" width="5.42578125" style="59" customWidth="1"/>
    <col min="9237" max="9237" width="5.5703125" style="59" customWidth="1"/>
    <col min="9238" max="9238" width="6.5703125" style="59" customWidth="1"/>
    <col min="9239" max="9239" width="5.5703125" style="59" customWidth="1"/>
    <col min="9240" max="9240" width="7.140625" style="59" customWidth="1"/>
    <col min="9241" max="9241" width="7.42578125" style="59" customWidth="1"/>
    <col min="9242" max="9245" width="9.140625" style="59"/>
    <col min="9246" max="9246" width="12.140625" style="59" bestFit="1" customWidth="1"/>
    <col min="9247" max="9247" width="11.5703125" style="59" bestFit="1" customWidth="1"/>
    <col min="9248" max="9452" width="9.140625" style="59"/>
    <col min="9453" max="9453" width="3.7109375" style="59" customWidth="1"/>
    <col min="9454" max="9454" width="14.85546875" style="59" bestFit="1" customWidth="1"/>
    <col min="9455" max="9455" width="12.42578125" style="59" bestFit="1" customWidth="1"/>
    <col min="9456" max="9456" width="34.5703125" style="59" customWidth="1"/>
    <col min="9457" max="9459" width="3.85546875" style="59" customWidth="1"/>
    <col min="9460" max="9460" width="7.5703125" style="59" customWidth="1"/>
    <col min="9461" max="9461" width="8.7109375" style="59" customWidth="1"/>
    <col min="9462" max="9462" width="9" style="59" customWidth="1"/>
    <col min="9463" max="9463" width="6.85546875" style="59" customWidth="1"/>
    <col min="9464" max="9464" width="5.140625" style="59" customWidth="1"/>
    <col min="9465" max="9465" width="7.140625" style="59" customWidth="1"/>
    <col min="9466" max="9466" width="6.7109375" style="59" customWidth="1"/>
    <col min="9467" max="9467" width="4.28515625" style="59" customWidth="1"/>
    <col min="9468" max="9469" width="4.85546875" style="59" customWidth="1"/>
    <col min="9470" max="9470" width="4.5703125" style="59" customWidth="1"/>
    <col min="9471" max="9471" width="6.85546875" style="59" customWidth="1"/>
    <col min="9472" max="9472" width="5.85546875" style="59" customWidth="1"/>
    <col min="9473" max="9473" width="5.140625" style="59" customWidth="1"/>
    <col min="9474" max="9474" width="7.28515625" style="59" customWidth="1"/>
    <col min="9475" max="9475" width="7" style="59" customWidth="1"/>
    <col min="9476" max="9476" width="7.5703125" style="59" customWidth="1"/>
    <col min="9477" max="9477" width="7.28515625" style="59" customWidth="1"/>
    <col min="9478" max="9478" width="5.140625" style="59" customWidth="1"/>
    <col min="9479" max="9479" width="4.7109375" style="59" customWidth="1"/>
    <col min="9480" max="9480" width="6.42578125" style="59" customWidth="1"/>
    <col min="9481" max="9481" width="4.5703125" style="59" customWidth="1"/>
    <col min="9482" max="9483" width="5" style="59" customWidth="1"/>
    <col min="9484" max="9484" width="5.7109375" style="59" customWidth="1"/>
    <col min="9485" max="9485" width="6.5703125" style="59" customWidth="1"/>
    <col min="9486" max="9486" width="9.85546875" style="59" customWidth="1"/>
    <col min="9487" max="9487" width="8.85546875" style="59" customWidth="1"/>
    <col min="9488" max="9488" width="7.85546875" style="59" customWidth="1"/>
    <col min="9489" max="9489" width="8" style="59" customWidth="1"/>
    <col min="9490" max="9490" width="11.5703125" style="59" customWidth="1"/>
    <col min="9491" max="9491" width="1.42578125" style="59" customWidth="1"/>
    <col min="9492" max="9492" width="5.42578125" style="59" customWidth="1"/>
    <col min="9493" max="9493" width="5.5703125" style="59" customWidth="1"/>
    <col min="9494" max="9494" width="6.5703125" style="59" customWidth="1"/>
    <col min="9495" max="9495" width="5.5703125" style="59" customWidth="1"/>
    <col min="9496" max="9496" width="7.140625" style="59" customWidth="1"/>
    <col min="9497" max="9497" width="7.42578125" style="59" customWidth="1"/>
    <col min="9498" max="9501" width="9.140625" style="59"/>
    <col min="9502" max="9502" width="12.140625" style="59" bestFit="1" customWidth="1"/>
    <col min="9503" max="9503" width="11.5703125" style="59" bestFit="1" customWidth="1"/>
    <col min="9504" max="9708" width="9.140625" style="59"/>
    <col min="9709" max="9709" width="3.7109375" style="59" customWidth="1"/>
    <col min="9710" max="9710" width="14.85546875" style="59" bestFit="1" customWidth="1"/>
    <col min="9711" max="9711" width="12.42578125" style="59" bestFit="1" customWidth="1"/>
    <col min="9712" max="9712" width="34.5703125" style="59" customWidth="1"/>
    <col min="9713" max="9715" width="3.85546875" style="59" customWidth="1"/>
    <col min="9716" max="9716" width="7.5703125" style="59" customWidth="1"/>
    <col min="9717" max="9717" width="8.7109375" style="59" customWidth="1"/>
    <col min="9718" max="9718" width="9" style="59" customWidth="1"/>
    <col min="9719" max="9719" width="6.85546875" style="59" customWidth="1"/>
    <col min="9720" max="9720" width="5.140625" style="59" customWidth="1"/>
    <col min="9721" max="9721" width="7.140625" style="59" customWidth="1"/>
    <col min="9722" max="9722" width="6.7109375" style="59" customWidth="1"/>
    <col min="9723" max="9723" width="4.28515625" style="59" customWidth="1"/>
    <col min="9724" max="9725" width="4.85546875" style="59" customWidth="1"/>
    <col min="9726" max="9726" width="4.5703125" style="59" customWidth="1"/>
    <col min="9727" max="9727" width="6.85546875" style="59" customWidth="1"/>
    <col min="9728" max="9728" width="5.85546875" style="59" customWidth="1"/>
    <col min="9729" max="9729" width="5.140625" style="59" customWidth="1"/>
    <col min="9730" max="9730" width="7.28515625" style="59" customWidth="1"/>
    <col min="9731" max="9731" width="7" style="59" customWidth="1"/>
    <col min="9732" max="9732" width="7.5703125" style="59" customWidth="1"/>
    <col min="9733" max="9733" width="7.28515625" style="59" customWidth="1"/>
    <col min="9734" max="9734" width="5.140625" style="59" customWidth="1"/>
    <col min="9735" max="9735" width="4.7109375" style="59" customWidth="1"/>
    <col min="9736" max="9736" width="6.42578125" style="59" customWidth="1"/>
    <col min="9737" max="9737" width="4.5703125" style="59" customWidth="1"/>
    <col min="9738" max="9739" width="5" style="59" customWidth="1"/>
    <col min="9740" max="9740" width="5.7109375" style="59" customWidth="1"/>
    <col min="9741" max="9741" width="6.5703125" style="59" customWidth="1"/>
    <col min="9742" max="9742" width="9.85546875" style="59" customWidth="1"/>
    <col min="9743" max="9743" width="8.85546875" style="59" customWidth="1"/>
    <col min="9744" max="9744" width="7.85546875" style="59" customWidth="1"/>
    <col min="9745" max="9745" width="8" style="59" customWidth="1"/>
    <col min="9746" max="9746" width="11.5703125" style="59" customWidth="1"/>
    <col min="9747" max="9747" width="1.42578125" style="59" customWidth="1"/>
    <col min="9748" max="9748" width="5.42578125" style="59" customWidth="1"/>
    <col min="9749" max="9749" width="5.5703125" style="59" customWidth="1"/>
    <col min="9750" max="9750" width="6.5703125" style="59" customWidth="1"/>
    <col min="9751" max="9751" width="5.5703125" style="59" customWidth="1"/>
    <col min="9752" max="9752" width="7.140625" style="59" customWidth="1"/>
    <col min="9753" max="9753" width="7.42578125" style="59" customWidth="1"/>
    <col min="9754" max="9757" width="9.140625" style="59"/>
    <col min="9758" max="9758" width="12.140625" style="59" bestFit="1" customWidth="1"/>
    <col min="9759" max="9759" width="11.5703125" style="59" bestFit="1" customWidth="1"/>
    <col min="9760" max="9964" width="9.140625" style="59"/>
    <col min="9965" max="9965" width="3.7109375" style="59" customWidth="1"/>
    <col min="9966" max="9966" width="14.85546875" style="59" bestFit="1" customWidth="1"/>
    <col min="9967" max="9967" width="12.42578125" style="59" bestFit="1" customWidth="1"/>
    <col min="9968" max="9968" width="34.5703125" style="59" customWidth="1"/>
    <col min="9969" max="9971" width="3.85546875" style="59" customWidth="1"/>
    <col min="9972" max="9972" width="7.5703125" style="59" customWidth="1"/>
    <col min="9973" max="9973" width="8.7109375" style="59" customWidth="1"/>
    <col min="9974" max="9974" width="9" style="59" customWidth="1"/>
    <col min="9975" max="9975" width="6.85546875" style="59" customWidth="1"/>
    <col min="9976" max="9976" width="5.140625" style="59" customWidth="1"/>
    <col min="9977" max="9977" width="7.140625" style="59" customWidth="1"/>
    <col min="9978" max="9978" width="6.7109375" style="59" customWidth="1"/>
    <col min="9979" max="9979" width="4.28515625" style="59" customWidth="1"/>
    <col min="9980" max="9981" width="4.85546875" style="59" customWidth="1"/>
    <col min="9982" max="9982" width="4.5703125" style="59" customWidth="1"/>
    <col min="9983" max="9983" width="6.85546875" style="59" customWidth="1"/>
    <col min="9984" max="9984" width="5.85546875" style="59" customWidth="1"/>
    <col min="9985" max="9985" width="5.140625" style="59" customWidth="1"/>
    <col min="9986" max="9986" width="7.28515625" style="59" customWidth="1"/>
    <col min="9987" max="9987" width="7" style="59" customWidth="1"/>
    <col min="9988" max="9988" width="7.5703125" style="59" customWidth="1"/>
    <col min="9989" max="9989" width="7.28515625" style="59" customWidth="1"/>
    <col min="9990" max="9990" width="5.140625" style="59" customWidth="1"/>
    <col min="9991" max="9991" width="4.7109375" style="59" customWidth="1"/>
    <col min="9992" max="9992" width="6.42578125" style="59" customWidth="1"/>
    <col min="9993" max="9993" width="4.5703125" style="59" customWidth="1"/>
    <col min="9994" max="9995" width="5" style="59" customWidth="1"/>
    <col min="9996" max="9996" width="5.7109375" style="59" customWidth="1"/>
    <col min="9997" max="9997" width="6.5703125" style="59" customWidth="1"/>
    <col min="9998" max="9998" width="9.85546875" style="59" customWidth="1"/>
    <col min="9999" max="9999" width="8.85546875" style="59" customWidth="1"/>
    <col min="10000" max="10000" width="7.85546875" style="59" customWidth="1"/>
    <col min="10001" max="10001" width="8" style="59" customWidth="1"/>
    <col min="10002" max="10002" width="11.5703125" style="59" customWidth="1"/>
    <col min="10003" max="10003" width="1.42578125" style="59" customWidth="1"/>
    <col min="10004" max="10004" width="5.42578125" style="59" customWidth="1"/>
    <col min="10005" max="10005" width="5.5703125" style="59" customWidth="1"/>
    <col min="10006" max="10006" width="6.5703125" style="59" customWidth="1"/>
    <col min="10007" max="10007" width="5.5703125" style="59" customWidth="1"/>
    <col min="10008" max="10008" width="7.140625" style="59" customWidth="1"/>
    <col min="10009" max="10009" width="7.42578125" style="59" customWidth="1"/>
    <col min="10010" max="10013" width="9.140625" style="59"/>
    <col min="10014" max="10014" width="12.140625" style="59" bestFit="1" customWidth="1"/>
    <col min="10015" max="10015" width="11.5703125" style="59" bestFit="1" customWidth="1"/>
    <col min="10016" max="10220" width="9.140625" style="59"/>
    <col min="10221" max="10221" width="3.7109375" style="59" customWidth="1"/>
    <col min="10222" max="10222" width="14.85546875" style="59" bestFit="1" customWidth="1"/>
    <col min="10223" max="10223" width="12.42578125" style="59" bestFit="1" customWidth="1"/>
    <col min="10224" max="10224" width="34.5703125" style="59" customWidth="1"/>
    <col min="10225" max="10227" width="3.85546875" style="59" customWidth="1"/>
    <col min="10228" max="10228" width="7.5703125" style="59" customWidth="1"/>
    <col min="10229" max="10229" width="8.7109375" style="59" customWidth="1"/>
    <col min="10230" max="10230" width="9" style="59" customWidth="1"/>
    <col min="10231" max="10231" width="6.85546875" style="59" customWidth="1"/>
    <col min="10232" max="10232" width="5.140625" style="59" customWidth="1"/>
    <col min="10233" max="10233" width="7.140625" style="59" customWidth="1"/>
    <col min="10234" max="10234" width="6.7109375" style="59" customWidth="1"/>
    <col min="10235" max="10235" width="4.28515625" style="59" customWidth="1"/>
    <col min="10236" max="10237" width="4.85546875" style="59" customWidth="1"/>
    <col min="10238" max="10238" width="4.5703125" style="59" customWidth="1"/>
    <col min="10239" max="10239" width="6.85546875" style="59" customWidth="1"/>
    <col min="10240" max="10240" width="5.85546875" style="59" customWidth="1"/>
    <col min="10241" max="10241" width="5.140625" style="59" customWidth="1"/>
    <col min="10242" max="10242" width="7.28515625" style="59" customWidth="1"/>
    <col min="10243" max="10243" width="7" style="59" customWidth="1"/>
    <col min="10244" max="10244" width="7.5703125" style="59" customWidth="1"/>
    <col min="10245" max="10245" width="7.28515625" style="59" customWidth="1"/>
    <col min="10246" max="10246" width="5.140625" style="59" customWidth="1"/>
    <col min="10247" max="10247" width="4.7109375" style="59" customWidth="1"/>
    <col min="10248" max="10248" width="6.42578125" style="59" customWidth="1"/>
    <col min="10249" max="10249" width="4.5703125" style="59" customWidth="1"/>
    <col min="10250" max="10251" width="5" style="59" customWidth="1"/>
    <col min="10252" max="10252" width="5.7109375" style="59" customWidth="1"/>
    <col min="10253" max="10253" width="6.5703125" style="59" customWidth="1"/>
    <col min="10254" max="10254" width="9.85546875" style="59" customWidth="1"/>
    <col min="10255" max="10255" width="8.85546875" style="59" customWidth="1"/>
    <col min="10256" max="10256" width="7.85546875" style="59" customWidth="1"/>
    <col min="10257" max="10257" width="8" style="59" customWidth="1"/>
    <col min="10258" max="10258" width="11.5703125" style="59" customWidth="1"/>
    <col min="10259" max="10259" width="1.42578125" style="59" customWidth="1"/>
    <col min="10260" max="10260" width="5.42578125" style="59" customWidth="1"/>
    <col min="10261" max="10261" width="5.5703125" style="59" customWidth="1"/>
    <col min="10262" max="10262" width="6.5703125" style="59" customWidth="1"/>
    <col min="10263" max="10263" width="5.5703125" style="59" customWidth="1"/>
    <col min="10264" max="10264" width="7.140625" style="59" customWidth="1"/>
    <col min="10265" max="10265" width="7.42578125" style="59" customWidth="1"/>
    <col min="10266" max="10269" width="9.140625" style="59"/>
    <col min="10270" max="10270" width="12.140625" style="59" bestFit="1" customWidth="1"/>
    <col min="10271" max="10271" width="11.5703125" style="59" bestFit="1" customWidth="1"/>
    <col min="10272" max="10476" width="9.140625" style="59"/>
    <col min="10477" max="10477" width="3.7109375" style="59" customWidth="1"/>
    <col min="10478" max="10478" width="14.85546875" style="59" bestFit="1" customWidth="1"/>
    <col min="10479" max="10479" width="12.42578125" style="59" bestFit="1" customWidth="1"/>
    <col min="10480" max="10480" width="34.5703125" style="59" customWidth="1"/>
    <col min="10481" max="10483" width="3.85546875" style="59" customWidth="1"/>
    <col min="10484" max="10484" width="7.5703125" style="59" customWidth="1"/>
    <col min="10485" max="10485" width="8.7109375" style="59" customWidth="1"/>
    <col min="10486" max="10486" width="9" style="59" customWidth="1"/>
    <col min="10487" max="10487" width="6.85546875" style="59" customWidth="1"/>
    <col min="10488" max="10488" width="5.140625" style="59" customWidth="1"/>
    <col min="10489" max="10489" width="7.140625" style="59" customWidth="1"/>
    <col min="10490" max="10490" width="6.7109375" style="59" customWidth="1"/>
    <col min="10491" max="10491" width="4.28515625" style="59" customWidth="1"/>
    <col min="10492" max="10493" width="4.85546875" style="59" customWidth="1"/>
    <col min="10494" max="10494" width="4.5703125" style="59" customWidth="1"/>
    <col min="10495" max="10495" width="6.85546875" style="59" customWidth="1"/>
    <col min="10496" max="10496" width="5.85546875" style="59" customWidth="1"/>
    <col min="10497" max="10497" width="5.140625" style="59" customWidth="1"/>
    <col min="10498" max="10498" width="7.28515625" style="59" customWidth="1"/>
    <col min="10499" max="10499" width="7" style="59" customWidth="1"/>
    <col min="10500" max="10500" width="7.5703125" style="59" customWidth="1"/>
    <col min="10501" max="10501" width="7.28515625" style="59" customWidth="1"/>
    <col min="10502" max="10502" width="5.140625" style="59" customWidth="1"/>
    <col min="10503" max="10503" width="4.7109375" style="59" customWidth="1"/>
    <col min="10504" max="10504" width="6.42578125" style="59" customWidth="1"/>
    <col min="10505" max="10505" width="4.5703125" style="59" customWidth="1"/>
    <col min="10506" max="10507" width="5" style="59" customWidth="1"/>
    <col min="10508" max="10508" width="5.7109375" style="59" customWidth="1"/>
    <col min="10509" max="10509" width="6.5703125" style="59" customWidth="1"/>
    <col min="10510" max="10510" width="9.85546875" style="59" customWidth="1"/>
    <col min="10511" max="10511" width="8.85546875" style="59" customWidth="1"/>
    <col min="10512" max="10512" width="7.85546875" style="59" customWidth="1"/>
    <col min="10513" max="10513" width="8" style="59" customWidth="1"/>
    <col min="10514" max="10514" width="11.5703125" style="59" customWidth="1"/>
    <col min="10515" max="10515" width="1.42578125" style="59" customWidth="1"/>
    <col min="10516" max="10516" width="5.42578125" style="59" customWidth="1"/>
    <col min="10517" max="10517" width="5.5703125" style="59" customWidth="1"/>
    <col min="10518" max="10518" width="6.5703125" style="59" customWidth="1"/>
    <col min="10519" max="10519" width="5.5703125" style="59" customWidth="1"/>
    <col min="10520" max="10520" width="7.140625" style="59" customWidth="1"/>
    <col min="10521" max="10521" width="7.42578125" style="59" customWidth="1"/>
    <col min="10522" max="10525" width="9.140625" style="59"/>
    <col min="10526" max="10526" width="12.140625" style="59" bestFit="1" customWidth="1"/>
    <col min="10527" max="10527" width="11.5703125" style="59" bestFit="1" customWidth="1"/>
    <col min="10528" max="10732" width="9.140625" style="59"/>
    <col min="10733" max="10733" width="3.7109375" style="59" customWidth="1"/>
    <col min="10734" max="10734" width="14.85546875" style="59" bestFit="1" customWidth="1"/>
    <col min="10735" max="10735" width="12.42578125" style="59" bestFit="1" customWidth="1"/>
    <col min="10736" max="10736" width="34.5703125" style="59" customWidth="1"/>
    <col min="10737" max="10739" width="3.85546875" style="59" customWidth="1"/>
    <col min="10740" max="10740" width="7.5703125" style="59" customWidth="1"/>
    <col min="10741" max="10741" width="8.7109375" style="59" customWidth="1"/>
    <col min="10742" max="10742" width="9" style="59" customWidth="1"/>
    <col min="10743" max="10743" width="6.85546875" style="59" customWidth="1"/>
    <col min="10744" max="10744" width="5.140625" style="59" customWidth="1"/>
    <col min="10745" max="10745" width="7.140625" style="59" customWidth="1"/>
    <col min="10746" max="10746" width="6.7109375" style="59" customWidth="1"/>
    <col min="10747" max="10747" width="4.28515625" style="59" customWidth="1"/>
    <col min="10748" max="10749" width="4.85546875" style="59" customWidth="1"/>
    <col min="10750" max="10750" width="4.5703125" style="59" customWidth="1"/>
    <col min="10751" max="10751" width="6.85546875" style="59" customWidth="1"/>
    <col min="10752" max="10752" width="5.85546875" style="59" customWidth="1"/>
    <col min="10753" max="10753" width="5.140625" style="59" customWidth="1"/>
    <col min="10754" max="10754" width="7.28515625" style="59" customWidth="1"/>
    <col min="10755" max="10755" width="7" style="59" customWidth="1"/>
    <col min="10756" max="10756" width="7.5703125" style="59" customWidth="1"/>
    <col min="10757" max="10757" width="7.28515625" style="59" customWidth="1"/>
    <col min="10758" max="10758" width="5.140625" style="59" customWidth="1"/>
    <col min="10759" max="10759" width="4.7109375" style="59" customWidth="1"/>
    <col min="10760" max="10760" width="6.42578125" style="59" customWidth="1"/>
    <col min="10761" max="10761" width="4.5703125" style="59" customWidth="1"/>
    <col min="10762" max="10763" width="5" style="59" customWidth="1"/>
    <col min="10764" max="10764" width="5.7109375" style="59" customWidth="1"/>
    <col min="10765" max="10765" width="6.5703125" style="59" customWidth="1"/>
    <col min="10766" max="10766" width="9.85546875" style="59" customWidth="1"/>
    <col min="10767" max="10767" width="8.85546875" style="59" customWidth="1"/>
    <col min="10768" max="10768" width="7.85546875" style="59" customWidth="1"/>
    <col min="10769" max="10769" width="8" style="59" customWidth="1"/>
    <col min="10770" max="10770" width="11.5703125" style="59" customWidth="1"/>
    <col min="10771" max="10771" width="1.42578125" style="59" customWidth="1"/>
    <col min="10772" max="10772" width="5.42578125" style="59" customWidth="1"/>
    <col min="10773" max="10773" width="5.5703125" style="59" customWidth="1"/>
    <col min="10774" max="10774" width="6.5703125" style="59" customWidth="1"/>
    <col min="10775" max="10775" width="5.5703125" style="59" customWidth="1"/>
    <col min="10776" max="10776" width="7.140625" style="59" customWidth="1"/>
    <col min="10777" max="10777" width="7.42578125" style="59" customWidth="1"/>
    <col min="10778" max="10781" width="9.140625" style="59"/>
    <col min="10782" max="10782" width="12.140625" style="59" bestFit="1" customWidth="1"/>
    <col min="10783" max="10783" width="11.5703125" style="59" bestFit="1" customWidth="1"/>
    <col min="10784" max="10988" width="9.140625" style="59"/>
    <col min="10989" max="10989" width="3.7109375" style="59" customWidth="1"/>
    <col min="10990" max="10990" width="14.85546875" style="59" bestFit="1" customWidth="1"/>
    <col min="10991" max="10991" width="12.42578125" style="59" bestFit="1" customWidth="1"/>
    <col min="10992" max="10992" width="34.5703125" style="59" customWidth="1"/>
    <col min="10993" max="10995" width="3.85546875" style="59" customWidth="1"/>
    <col min="10996" max="10996" width="7.5703125" style="59" customWidth="1"/>
    <col min="10997" max="10997" width="8.7109375" style="59" customWidth="1"/>
    <col min="10998" max="10998" width="9" style="59" customWidth="1"/>
    <col min="10999" max="10999" width="6.85546875" style="59" customWidth="1"/>
    <col min="11000" max="11000" width="5.140625" style="59" customWidth="1"/>
    <col min="11001" max="11001" width="7.140625" style="59" customWidth="1"/>
    <col min="11002" max="11002" width="6.7109375" style="59" customWidth="1"/>
    <col min="11003" max="11003" width="4.28515625" style="59" customWidth="1"/>
    <col min="11004" max="11005" width="4.85546875" style="59" customWidth="1"/>
    <col min="11006" max="11006" width="4.5703125" style="59" customWidth="1"/>
    <col min="11007" max="11007" width="6.85546875" style="59" customWidth="1"/>
    <col min="11008" max="11008" width="5.85546875" style="59" customWidth="1"/>
    <col min="11009" max="11009" width="5.140625" style="59" customWidth="1"/>
    <col min="11010" max="11010" width="7.28515625" style="59" customWidth="1"/>
    <col min="11011" max="11011" width="7" style="59" customWidth="1"/>
    <col min="11012" max="11012" width="7.5703125" style="59" customWidth="1"/>
    <col min="11013" max="11013" width="7.28515625" style="59" customWidth="1"/>
    <col min="11014" max="11014" width="5.140625" style="59" customWidth="1"/>
    <col min="11015" max="11015" width="4.7109375" style="59" customWidth="1"/>
    <col min="11016" max="11016" width="6.42578125" style="59" customWidth="1"/>
    <col min="11017" max="11017" width="4.5703125" style="59" customWidth="1"/>
    <col min="11018" max="11019" width="5" style="59" customWidth="1"/>
    <col min="11020" max="11020" width="5.7109375" style="59" customWidth="1"/>
    <col min="11021" max="11021" width="6.5703125" style="59" customWidth="1"/>
    <col min="11022" max="11022" width="9.85546875" style="59" customWidth="1"/>
    <col min="11023" max="11023" width="8.85546875" style="59" customWidth="1"/>
    <col min="11024" max="11024" width="7.85546875" style="59" customWidth="1"/>
    <col min="11025" max="11025" width="8" style="59" customWidth="1"/>
    <col min="11026" max="11026" width="11.5703125" style="59" customWidth="1"/>
    <col min="11027" max="11027" width="1.42578125" style="59" customWidth="1"/>
    <col min="11028" max="11028" width="5.42578125" style="59" customWidth="1"/>
    <col min="11029" max="11029" width="5.5703125" style="59" customWidth="1"/>
    <col min="11030" max="11030" width="6.5703125" style="59" customWidth="1"/>
    <col min="11031" max="11031" width="5.5703125" style="59" customWidth="1"/>
    <col min="11032" max="11032" width="7.140625" style="59" customWidth="1"/>
    <col min="11033" max="11033" width="7.42578125" style="59" customWidth="1"/>
    <col min="11034" max="11037" width="9.140625" style="59"/>
    <col min="11038" max="11038" width="12.140625" style="59" bestFit="1" customWidth="1"/>
    <col min="11039" max="11039" width="11.5703125" style="59" bestFit="1" customWidth="1"/>
    <col min="11040" max="11244" width="9.140625" style="59"/>
    <col min="11245" max="11245" width="3.7109375" style="59" customWidth="1"/>
    <col min="11246" max="11246" width="14.85546875" style="59" bestFit="1" customWidth="1"/>
    <col min="11247" max="11247" width="12.42578125" style="59" bestFit="1" customWidth="1"/>
    <col min="11248" max="11248" width="34.5703125" style="59" customWidth="1"/>
    <col min="11249" max="11251" width="3.85546875" style="59" customWidth="1"/>
    <col min="11252" max="11252" width="7.5703125" style="59" customWidth="1"/>
    <col min="11253" max="11253" width="8.7109375" style="59" customWidth="1"/>
    <col min="11254" max="11254" width="9" style="59" customWidth="1"/>
    <col min="11255" max="11255" width="6.85546875" style="59" customWidth="1"/>
    <col min="11256" max="11256" width="5.140625" style="59" customWidth="1"/>
    <col min="11257" max="11257" width="7.140625" style="59" customWidth="1"/>
    <col min="11258" max="11258" width="6.7109375" style="59" customWidth="1"/>
    <col min="11259" max="11259" width="4.28515625" style="59" customWidth="1"/>
    <col min="11260" max="11261" width="4.85546875" style="59" customWidth="1"/>
    <col min="11262" max="11262" width="4.5703125" style="59" customWidth="1"/>
    <col min="11263" max="11263" width="6.85546875" style="59" customWidth="1"/>
    <col min="11264" max="11264" width="5.85546875" style="59" customWidth="1"/>
    <col min="11265" max="11265" width="5.140625" style="59" customWidth="1"/>
    <col min="11266" max="11266" width="7.28515625" style="59" customWidth="1"/>
    <col min="11267" max="11267" width="7" style="59" customWidth="1"/>
    <col min="11268" max="11268" width="7.5703125" style="59" customWidth="1"/>
    <col min="11269" max="11269" width="7.28515625" style="59" customWidth="1"/>
    <col min="11270" max="11270" width="5.140625" style="59" customWidth="1"/>
    <col min="11271" max="11271" width="4.7109375" style="59" customWidth="1"/>
    <col min="11272" max="11272" width="6.42578125" style="59" customWidth="1"/>
    <col min="11273" max="11273" width="4.5703125" style="59" customWidth="1"/>
    <col min="11274" max="11275" width="5" style="59" customWidth="1"/>
    <col min="11276" max="11276" width="5.7109375" style="59" customWidth="1"/>
    <col min="11277" max="11277" width="6.5703125" style="59" customWidth="1"/>
    <col min="11278" max="11278" width="9.85546875" style="59" customWidth="1"/>
    <col min="11279" max="11279" width="8.85546875" style="59" customWidth="1"/>
    <col min="11280" max="11280" width="7.85546875" style="59" customWidth="1"/>
    <col min="11281" max="11281" width="8" style="59" customWidth="1"/>
    <col min="11282" max="11282" width="11.5703125" style="59" customWidth="1"/>
    <col min="11283" max="11283" width="1.42578125" style="59" customWidth="1"/>
    <col min="11284" max="11284" width="5.42578125" style="59" customWidth="1"/>
    <col min="11285" max="11285" width="5.5703125" style="59" customWidth="1"/>
    <col min="11286" max="11286" width="6.5703125" style="59" customWidth="1"/>
    <col min="11287" max="11287" width="5.5703125" style="59" customWidth="1"/>
    <col min="11288" max="11288" width="7.140625" style="59" customWidth="1"/>
    <col min="11289" max="11289" width="7.42578125" style="59" customWidth="1"/>
    <col min="11290" max="11293" width="9.140625" style="59"/>
    <col min="11294" max="11294" width="12.140625" style="59" bestFit="1" customWidth="1"/>
    <col min="11295" max="11295" width="11.5703125" style="59" bestFit="1" customWidth="1"/>
    <col min="11296" max="11500" width="9.140625" style="59"/>
    <col min="11501" max="11501" width="3.7109375" style="59" customWidth="1"/>
    <col min="11502" max="11502" width="14.85546875" style="59" bestFit="1" customWidth="1"/>
    <col min="11503" max="11503" width="12.42578125" style="59" bestFit="1" customWidth="1"/>
    <col min="11504" max="11504" width="34.5703125" style="59" customWidth="1"/>
    <col min="11505" max="11507" width="3.85546875" style="59" customWidth="1"/>
    <col min="11508" max="11508" width="7.5703125" style="59" customWidth="1"/>
    <col min="11509" max="11509" width="8.7109375" style="59" customWidth="1"/>
    <col min="11510" max="11510" width="9" style="59" customWidth="1"/>
    <col min="11511" max="11511" width="6.85546875" style="59" customWidth="1"/>
    <col min="11512" max="11512" width="5.140625" style="59" customWidth="1"/>
    <col min="11513" max="11513" width="7.140625" style="59" customWidth="1"/>
    <col min="11514" max="11514" width="6.7109375" style="59" customWidth="1"/>
    <col min="11515" max="11515" width="4.28515625" style="59" customWidth="1"/>
    <col min="11516" max="11517" width="4.85546875" style="59" customWidth="1"/>
    <col min="11518" max="11518" width="4.5703125" style="59" customWidth="1"/>
    <col min="11519" max="11519" width="6.85546875" style="59" customWidth="1"/>
    <col min="11520" max="11520" width="5.85546875" style="59" customWidth="1"/>
    <col min="11521" max="11521" width="5.140625" style="59" customWidth="1"/>
    <col min="11522" max="11522" width="7.28515625" style="59" customWidth="1"/>
    <col min="11523" max="11523" width="7" style="59" customWidth="1"/>
    <col min="11524" max="11524" width="7.5703125" style="59" customWidth="1"/>
    <col min="11525" max="11525" width="7.28515625" style="59" customWidth="1"/>
    <col min="11526" max="11526" width="5.140625" style="59" customWidth="1"/>
    <col min="11527" max="11527" width="4.7109375" style="59" customWidth="1"/>
    <col min="11528" max="11528" width="6.42578125" style="59" customWidth="1"/>
    <col min="11529" max="11529" width="4.5703125" style="59" customWidth="1"/>
    <col min="11530" max="11531" width="5" style="59" customWidth="1"/>
    <col min="11532" max="11532" width="5.7109375" style="59" customWidth="1"/>
    <col min="11533" max="11533" width="6.5703125" style="59" customWidth="1"/>
    <col min="11534" max="11534" width="9.85546875" style="59" customWidth="1"/>
    <col min="11535" max="11535" width="8.85546875" style="59" customWidth="1"/>
    <col min="11536" max="11536" width="7.85546875" style="59" customWidth="1"/>
    <col min="11537" max="11537" width="8" style="59" customWidth="1"/>
    <col min="11538" max="11538" width="11.5703125" style="59" customWidth="1"/>
    <col min="11539" max="11539" width="1.42578125" style="59" customWidth="1"/>
    <col min="11540" max="11540" width="5.42578125" style="59" customWidth="1"/>
    <col min="11541" max="11541" width="5.5703125" style="59" customWidth="1"/>
    <col min="11542" max="11542" width="6.5703125" style="59" customWidth="1"/>
    <col min="11543" max="11543" width="5.5703125" style="59" customWidth="1"/>
    <col min="11544" max="11544" width="7.140625" style="59" customWidth="1"/>
    <col min="11545" max="11545" width="7.42578125" style="59" customWidth="1"/>
    <col min="11546" max="11549" width="9.140625" style="59"/>
    <col min="11550" max="11550" width="12.140625" style="59" bestFit="1" customWidth="1"/>
    <col min="11551" max="11551" width="11.5703125" style="59" bestFit="1" customWidth="1"/>
    <col min="11552" max="11756" width="9.140625" style="59"/>
    <col min="11757" max="11757" width="3.7109375" style="59" customWidth="1"/>
    <col min="11758" max="11758" width="14.85546875" style="59" bestFit="1" customWidth="1"/>
    <col min="11759" max="11759" width="12.42578125" style="59" bestFit="1" customWidth="1"/>
    <col min="11760" max="11760" width="34.5703125" style="59" customWidth="1"/>
    <col min="11761" max="11763" width="3.85546875" style="59" customWidth="1"/>
    <col min="11764" max="11764" width="7.5703125" style="59" customWidth="1"/>
    <col min="11765" max="11765" width="8.7109375" style="59" customWidth="1"/>
    <col min="11766" max="11766" width="9" style="59" customWidth="1"/>
    <col min="11767" max="11767" width="6.85546875" style="59" customWidth="1"/>
    <col min="11768" max="11768" width="5.140625" style="59" customWidth="1"/>
    <col min="11769" max="11769" width="7.140625" style="59" customWidth="1"/>
    <col min="11770" max="11770" width="6.7109375" style="59" customWidth="1"/>
    <col min="11771" max="11771" width="4.28515625" style="59" customWidth="1"/>
    <col min="11772" max="11773" width="4.85546875" style="59" customWidth="1"/>
    <col min="11774" max="11774" width="4.5703125" style="59" customWidth="1"/>
    <col min="11775" max="11775" width="6.85546875" style="59" customWidth="1"/>
    <col min="11776" max="11776" width="5.85546875" style="59" customWidth="1"/>
    <col min="11777" max="11777" width="5.140625" style="59" customWidth="1"/>
    <col min="11778" max="11778" width="7.28515625" style="59" customWidth="1"/>
    <col min="11779" max="11779" width="7" style="59" customWidth="1"/>
    <col min="11780" max="11780" width="7.5703125" style="59" customWidth="1"/>
    <col min="11781" max="11781" width="7.28515625" style="59" customWidth="1"/>
    <col min="11782" max="11782" width="5.140625" style="59" customWidth="1"/>
    <col min="11783" max="11783" width="4.7109375" style="59" customWidth="1"/>
    <col min="11784" max="11784" width="6.42578125" style="59" customWidth="1"/>
    <col min="11785" max="11785" width="4.5703125" style="59" customWidth="1"/>
    <col min="11786" max="11787" width="5" style="59" customWidth="1"/>
    <col min="11788" max="11788" width="5.7109375" style="59" customWidth="1"/>
    <col min="11789" max="11789" width="6.5703125" style="59" customWidth="1"/>
    <col min="11790" max="11790" width="9.85546875" style="59" customWidth="1"/>
    <col min="11791" max="11791" width="8.85546875" style="59" customWidth="1"/>
    <col min="11792" max="11792" width="7.85546875" style="59" customWidth="1"/>
    <col min="11793" max="11793" width="8" style="59" customWidth="1"/>
    <col min="11794" max="11794" width="11.5703125" style="59" customWidth="1"/>
    <col min="11795" max="11795" width="1.42578125" style="59" customWidth="1"/>
    <col min="11796" max="11796" width="5.42578125" style="59" customWidth="1"/>
    <col min="11797" max="11797" width="5.5703125" style="59" customWidth="1"/>
    <col min="11798" max="11798" width="6.5703125" style="59" customWidth="1"/>
    <col min="11799" max="11799" width="5.5703125" style="59" customWidth="1"/>
    <col min="11800" max="11800" width="7.140625" style="59" customWidth="1"/>
    <col min="11801" max="11801" width="7.42578125" style="59" customWidth="1"/>
    <col min="11802" max="11805" width="9.140625" style="59"/>
    <col min="11806" max="11806" width="12.140625" style="59" bestFit="1" customWidth="1"/>
    <col min="11807" max="11807" width="11.5703125" style="59" bestFit="1" customWidth="1"/>
    <col min="11808" max="12012" width="9.140625" style="59"/>
    <col min="12013" max="12013" width="3.7109375" style="59" customWidth="1"/>
    <col min="12014" max="12014" width="14.85546875" style="59" bestFit="1" customWidth="1"/>
    <col min="12015" max="12015" width="12.42578125" style="59" bestFit="1" customWidth="1"/>
    <col min="12016" max="12016" width="34.5703125" style="59" customWidth="1"/>
    <col min="12017" max="12019" width="3.85546875" style="59" customWidth="1"/>
    <col min="12020" max="12020" width="7.5703125" style="59" customWidth="1"/>
    <col min="12021" max="12021" width="8.7109375" style="59" customWidth="1"/>
    <col min="12022" max="12022" width="9" style="59" customWidth="1"/>
    <col min="12023" max="12023" width="6.85546875" style="59" customWidth="1"/>
    <col min="12024" max="12024" width="5.140625" style="59" customWidth="1"/>
    <col min="12025" max="12025" width="7.140625" style="59" customWidth="1"/>
    <col min="12026" max="12026" width="6.7109375" style="59" customWidth="1"/>
    <col min="12027" max="12027" width="4.28515625" style="59" customWidth="1"/>
    <col min="12028" max="12029" width="4.85546875" style="59" customWidth="1"/>
    <col min="12030" max="12030" width="4.5703125" style="59" customWidth="1"/>
    <col min="12031" max="12031" width="6.85546875" style="59" customWidth="1"/>
    <col min="12032" max="12032" width="5.85546875" style="59" customWidth="1"/>
    <col min="12033" max="12033" width="5.140625" style="59" customWidth="1"/>
    <col min="12034" max="12034" width="7.28515625" style="59" customWidth="1"/>
    <col min="12035" max="12035" width="7" style="59" customWidth="1"/>
    <col min="12036" max="12036" width="7.5703125" style="59" customWidth="1"/>
    <col min="12037" max="12037" width="7.28515625" style="59" customWidth="1"/>
    <col min="12038" max="12038" width="5.140625" style="59" customWidth="1"/>
    <col min="12039" max="12039" width="4.7109375" style="59" customWidth="1"/>
    <col min="12040" max="12040" width="6.42578125" style="59" customWidth="1"/>
    <col min="12041" max="12041" width="4.5703125" style="59" customWidth="1"/>
    <col min="12042" max="12043" width="5" style="59" customWidth="1"/>
    <col min="12044" max="12044" width="5.7109375" style="59" customWidth="1"/>
    <col min="12045" max="12045" width="6.5703125" style="59" customWidth="1"/>
    <col min="12046" max="12046" width="9.85546875" style="59" customWidth="1"/>
    <col min="12047" max="12047" width="8.85546875" style="59" customWidth="1"/>
    <col min="12048" max="12048" width="7.85546875" style="59" customWidth="1"/>
    <col min="12049" max="12049" width="8" style="59" customWidth="1"/>
    <col min="12050" max="12050" width="11.5703125" style="59" customWidth="1"/>
    <col min="12051" max="12051" width="1.42578125" style="59" customWidth="1"/>
    <col min="12052" max="12052" width="5.42578125" style="59" customWidth="1"/>
    <col min="12053" max="12053" width="5.5703125" style="59" customWidth="1"/>
    <col min="12054" max="12054" width="6.5703125" style="59" customWidth="1"/>
    <col min="12055" max="12055" width="5.5703125" style="59" customWidth="1"/>
    <col min="12056" max="12056" width="7.140625" style="59" customWidth="1"/>
    <col min="12057" max="12057" width="7.42578125" style="59" customWidth="1"/>
    <col min="12058" max="12061" width="9.140625" style="59"/>
    <col min="12062" max="12062" width="12.140625" style="59" bestFit="1" customWidth="1"/>
    <col min="12063" max="12063" width="11.5703125" style="59" bestFit="1" customWidth="1"/>
    <col min="12064" max="12268" width="9.140625" style="59"/>
    <col min="12269" max="12269" width="3.7109375" style="59" customWidth="1"/>
    <col min="12270" max="12270" width="14.85546875" style="59" bestFit="1" customWidth="1"/>
    <col min="12271" max="12271" width="12.42578125" style="59" bestFit="1" customWidth="1"/>
    <col min="12272" max="12272" width="34.5703125" style="59" customWidth="1"/>
    <col min="12273" max="12275" width="3.85546875" style="59" customWidth="1"/>
    <col min="12276" max="12276" width="7.5703125" style="59" customWidth="1"/>
    <col min="12277" max="12277" width="8.7109375" style="59" customWidth="1"/>
    <col min="12278" max="12278" width="9" style="59" customWidth="1"/>
    <col min="12279" max="12279" width="6.85546875" style="59" customWidth="1"/>
    <col min="12280" max="12280" width="5.140625" style="59" customWidth="1"/>
    <col min="12281" max="12281" width="7.140625" style="59" customWidth="1"/>
    <col min="12282" max="12282" width="6.7109375" style="59" customWidth="1"/>
    <col min="12283" max="12283" width="4.28515625" style="59" customWidth="1"/>
    <col min="12284" max="12285" width="4.85546875" style="59" customWidth="1"/>
    <col min="12286" max="12286" width="4.5703125" style="59" customWidth="1"/>
    <col min="12287" max="12287" width="6.85546875" style="59" customWidth="1"/>
    <col min="12288" max="12288" width="5.85546875" style="59" customWidth="1"/>
    <col min="12289" max="12289" width="5.140625" style="59" customWidth="1"/>
    <col min="12290" max="12290" width="7.28515625" style="59" customWidth="1"/>
    <col min="12291" max="12291" width="7" style="59" customWidth="1"/>
    <col min="12292" max="12292" width="7.5703125" style="59" customWidth="1"/>
    <col min="12293" max="12293" width="7.28515625" style="59" customWidth="1"/>
    <col min="12294" max="12294" width="5.140625" style="59" customWidth="1"/>
    <col min="12295" max="12295" width="4.7109375" style="59" customWidth="1"/>
    <col min="12296" max="12296" width="6.42578125" style="59" customWidth="1"/>
    <col min="12297" max="12297" width="4.5703125" style="59" customWidth="1"/>
    <col min="12298" max="12299" width="5" style="59" customWidth="1"/>
    <col min="12300" max="12300" width="5.7109375" style="59" customWidth="1"/>
    <col min="12301" max="12301" width="6.5703125" style="59" customWidth="1"/>
    <col min="12302" max="12302" width="9.85546875" style="59" customWidth="1"/>
    <col min="12303" max="12303" width="8.85546875" style="59" customWidth="1"/>
    <col min="12304" max="12304" width="7.85546875" style="59" customWidth="1"/>
    <col min="12305" max="12305" width="8" style="59" customWidth="1"/>
    <col min="12306" max="12306" width="11.5703125" style="59" customWidth="1"/>
    <col min="12307" max="12307" width="1.42578125" style="59" customWidth="1"/>
    <col min="12308" max="12308" width="5.42578125" style="59" customWidth="1"/>
    <col min="12309" max="12309" width="5.5703125" style="59" customWidth="1"/>
    <col min="12310" max="12310" width="6.5703125" style="59" customWidth="1"/>
    <col min="12311" max="12311" width="5.5703125" style="59" customWidth="1"/>
    <col min="12312" max="12312" width="7.140625" style="59" customWidth="1"/>
    <col min="12313" max="12313" width="7.42578125" style="59" customWidth="1"/>
    <col min="12314" max="12317" width="9.140625" style="59"/>
    <col min="12318" max="12318" width="12.140625" style="59" bestFit="1" customWidth="1"/>
    <col min="12319" max="12319" width="11.5703125" style="59" bestFit="1" customWidth="1"/>
    <col min="12320" max="12524" width="9.140625" style="59"/>
    <col min="12525" max="12525" width="3.7109375" style="59" customWidth="1"/>
    <col min="12526" max="12526" width="14.85546875" style="59" bestFit="1" customWidth="1"/>
    <col min="12527" max="12527" width="12.42578125" style="59" bestFit="1" customWidth="1"/>
    <col min="12528" max="12528" width="34.5703125" style="59" customWidth="1"/>
    <col min="12529" max="12531" width="3.85546875" style="59" customWidth="1"/>
    <col min="12532" max="12532" width="7.5703125" style="59" customWidth="1"/>
    <col min="12533" max="12533" width="8.7109375" style="59" customWidth="1"/>
    <col min="12534" max="12534" width="9" style="59" customWidth="1"/>
    <col min="12535" max="12535" width="6.85546875" style="59" customWidth="1"/>
    <col min="12536" max="12536" width="5.140625" style="59" customWidth="1"/>
    <col min="12537" max="12537" width="7.140625" style="59" customWidth="1"/>
    <col min="12538" max="12538" width="6.7109375" style="59" customWidth="1"/>
    <col min="12539" max="12539" width="4.28515625" style="59" customWidth="1"/>
    <col min="12540" max="12541" width="4.85546875" style="59" customWidth="1"/>
    <col min="12542" max="12542" width="4.5703125" style="59" customWidth="1"/>
    <col min="12543" max="12543" width="6.85546875" style="59" customWidth="1"/>
    <col min="12544" max="12544" width="5.85546875" style="59" customWidth="1"/>
    <col min="12545" max="12545" width="5.140625" style="59" customWidth="1"/>
    <col min="12546" max="12546" width="7.28515625" style="59" customWidth="1"/>
    <col min="12547" max="12547" width="7" style="59" customWidth="1"/>
    <col min="12548" max="12548" width="7.5703125" style="59" customWidth="1"/>
    <col min="12549" max="12549" width="7.28515625" style="59" customWidth="1"/>
    <col min="12550" max="12550" width="5.140625" style="59" customWidth="1"/>
    <col min="12551" max="12551" width="4.7109375" style="59" customWidth="1"/>
    <col min="12552" max="12552" width="6.42578125" style="59" customWidth="1"/>
    <col min="12553" max="12553" width="4.5703125" style="59" customWidth="1"/>
    <col min="12554" max="12555" width="5" style="59" customWidth="1"/>
    <col min="12556" max="12556" width="5.7109375" style="59" customWidth="1"/>
    <col min="12557" max="12557" width="6.5703125" style="59" customWidth="1"/>
    <col min="12558" max="12558" width="9.85546875" style="59" customWidth="1"/>
    <col min="12559" max="12559" width="8.85546875" style="59" customWidth="1"/>
    <col min="12560" max="12560" width="7.85546875" style="59" customWidth="1"/>
    <col min="12561" max="12561" width="8" style="59" customWidth="1"/>
    <col min="12562" max="12562" width="11.5703125" style="59" customWidth="1"/>
    <col min="12563" max="12563" width="1.42578125" style="59" customWidth="1"/>
    <col min="12564" max="12564" width="5.42578125" style="59" customWidth="1"/>
    <col min="12565" max="12565" width="5.5703125" style="59" customWidth="1"/>
    <col min="12566" max="12566" width="6.5703125" style="59" customWidth="1"/>
    <col min="12567" max="12567" width="5.5703125" style="59" customWidth="1"/>
    <col min="12568" max="12568" width="7.140625" style="59" customWidth="1"/>
    <col min="12569" max="12569" width="7.42578125" style="59" customWidth="1"/>
    <col min="12570" max="12573" width="9.140625" style="59"/>
    <col min="12574" max="12574" width="12.140625" style="59" bestFit="1" customWidth="1"/>
    <col min="12575" max="12575" width="11.5703125" style="59" bestFit="1" customWidth="1"/>
    <col min="12576" max="12780" width="9.140625" style="59"/>
    <col min="12781" max="12781" width="3.7109375" style="59" customWidth="1"/>
    <col min="12782" max="12782" width="14.85546875" style="59" bestFit="1" customWidth="1"/>
    <col min="12783" max="12783" width="12.42578125" style="59" bestFit="1" customWidth="1"/>
    <col min="12784" max="12784" width="34.5703125" style="59" customWidth="1"/>
    <col min="12785" max="12787" width="3.85546875" style="59" customWidth="1"/>
    <col min="12788" max="12788" width="7.5703125" style="59" customWidth="1"/>
    <col min="12789" max="12789" width="8.7109375" style="59" customWidth="1"/>
    <col min="12790" max="12790" width="9" style="59" customWidth="1"/>
    <col min="12791" max="12791" width="6.85546875" style="59" customWidth="1"/>
    <col min="12792" max="12792" width="5.140625" style="59" customWidth="1"/>
    <col min="12793" max="12793" width="7.140625" style="59" customWidth="1"/>
    <col min="12794" max="12794" width="6.7109375" style="59" customWidth="1"/>
    <col min="12795" max="12795" width="4.28515625" style="59" customWidth="1"/>
    <col min="12796" max="12797" width="4.85546875" style="59" customWidth="1"/>
    <col min="12798" max="12798" width="4.5703125" style="59" customWidth="1"/>
    <col min="12799" max="12799" width="6.85546875" style="59" customWidth="1"/>
    <col min="12800" max="12800" width="5.85546875" style="59" customWidth="1"/>
    <col min="12801" max="12801" width="5.140625" style="59" customWidth="1"/>
    <col min="12802" max="12802" width="7.28515625" style="59" customWidth="1"/>
    <col min="12803" max="12803" width="7" style="59" customWidth="1"/>
    <col min="12804" max="12804" width="7.5703125" style="59" customWidth="1"/>
    <col min="12805" max="12805" width="7.28515625" style="59" customWidth="1"/>
    <col min="12806" max="12806" width="5.140625" style="59" customWidth="1"/>
    <col min="12807" max="12807" width="4.7109375" style="59" customWidth="1"/>
    <col min="12808" max="12808" width="6.42578125" style="59" customWidth="1"/>
    <col min="12809" max="12809" width="4.5703125" style="59" customWidth="1"/>
    <col min="12810" max="12811" width="5" style="59" customWidth="1"/>
    <col min="12812" max="12812" width="5.7109375" style="59" customWidth="1"/>
    <col min="12813" max="12813" width="6.5703125" style="59" customWidth="1"/>
    <col min="12814" max="12814" width="9.85546875" style="59" customWidth="1"/>
    <col min="12815" max="12815" width="8.85546875" style="59" customWidth="1"/>
    <col min="12816" max="12816" width="7.85546875" style="59" customWidth="1"/>
    <col min="12817" max="12817" width="8" style="59" customWidth="1"/>
    <col min="12818" max="12818" width="11.5703125" style="59" customWidth="1"/>
    <col min="12819" max="12819" width="1.42578125" style="59" customWidth="1"/>
    <col min="12820" max="12820" width="5.42578125" style="59" customWidth="1"/>
    <col min="12821" max="12821" width="5.5703125" style="59" customWidth="1"/>
    <col min="12822" max="12822" width="6.5703125" style="59" customWidth="1"/>
    <col min="12823" max="12823" width="5.5703125" style="59" customWidth="1"/>
    <col min="12824" max="12824" width="7.140625" style="59" customWidth="1"/>
    <col min="12825" max="12825" width="7.42578125" style="59" customWidth="1"/>
    <col min="12826" max="12829" width="9.140625" style="59"/>
    <col min="12830" max="12830" width="12.140625" style="59" bestFit="1" customWidth="1"/>
    <col min="12831" max="12831" width="11.5703125" style="59" bestFit="1" customWidth="1"/>
    <col min="12832" max="13036" width="9.140625" style="59"/>
    <col min="13037" max="13037" width="3.7109375" style="59" customWidth="1"/>
    <col min="13038" max="13038" width="14.85546875" style="59" bestFit="1" customWidth="1"/>
    <col min="13039" max="13039" width="12.42578125" style="59" bestFit="1" customWidth="1"/>
    <col min="13040" max="13040" width="34.5703125" style="59" customWidth="1"/>
    <col min="13041" max="13043" width="3.85546875" style="59" customWidth="1"/>
    <col min="13044" max="13044" width="7.5703125" style="59" customWidth="1"/>
    <col min="13045" max="13045" width="8.7109375" style="59" customWidth="1"/>
    <col min="13046" max="13046" width="9" style="59" customWidth="1"/>
    <col min="13047" max="13047" width="6.85546875" style="59" customWidth="1"/>
    <col min="13048" max="13048" width="5.140625" style="59" customWidth="1"/>
    <col min="13049" max="13049" width="7.140625" style="59" customWidth="1"/>
    <col min="13050" max="13050" width="6.7109375" style="59" customWidth="1"/>
    <col min="13051" max="13051" width="4.28515625" style="59" customWidth="1"/>
    <col min="13052" max="13053" width="4.85546875" style="59" customWidth="1"/>
    <col min="13054" max="13054" width="4.5703125" style="59" customWidth="1"/>
    <col min="13055" max="13055" width="6.85546875" style="59" customWidth="1"/>
    <col min="13056" max="13056" width="5.85546875" style="59" customWidth="1"/>
    <col min="13057" max="13057" width="5.140625" style="59" customWidth="1"/>
    <col min="13058" max="13058" width="7.28515625" style="59" customWidth="1"/>
    <col min="13059" max="13059" width="7" style="59" customWidth="1"/>
    <col min="13060" max="13060" width="7.5703125" style="59" customWidth="1"/>
    <col min="13061" max="13061" width="7.28515625" style="59" customWidth="1"/>
    <col min="13062" max="13062" width="5.140625" style="59" customWidth="1"/>
    <col min="13063" max="13063" width="4.7109375" style="59" customWidth="1"/>
    <col min="13064" max="13064" width="6.42578125" style="59" customWidth="1"/>
    <col min="13065" max="13065" width="4.5703125" style="59" customWidth="1"/>
    <col min="13066" max="13067" width="5" style="59" customWidth="1"/>
    <col min="13068" max="13068" width="5.7109375" style="59" customWidth="1"/>
    <col min="13069" max="13069" width="6.5703125" style="59" customWidth="1"/>
    <col min="13070" max="13070" width="9.85546875" style="59" customWidth="1"/>
    <col min="13071" max="13071" width="8.85546875" style="59" customWidth="1"/>
    <col min="13072" max="13072" width="7.85546875" style="59" customWidth="1"/>
    <col min="13073" max="13073" width="8" style="59" customWidth="1"/>
    <col min="13074" max="13074" width="11.5703125" style="59" customWidth="1"/>
    <col min="13075" max="13075" width="1.42578125" style="59" customWidth="1"/>
    <col min="13076" max="13076" width="5.42578125" style="59" customWidth="1"/>
    <col min="13077" max="13077" width="5.5703125" style="59" customWidth="1"/>
    <col min="13078" max="13078" width="6.5703125" style="59" customWidth="1"/>
    <col min="13079" max="13079" width="5.5703125" style="59" customWidth="1"/>
    <col min="13080" max="13080" width="7.140625" style="59" customWidth="1"/>
    <col min="13081" max="13081" width="7.42578125" style="59" customWidth="1"/>
    <col min="13082" max="13085" width="9.140625" style="59"/>
    <col min="13086" max="13086" width="12.140625" style="59" bestFit="1" customWidth="1"/>
    <col min="13087" max="13087" width="11.5703125" style="59" bestFit="1" customWidth="1"/>
    <col min="13088" max="13292" width="9.140625" style="59"/>
    <col min="13293" max="13293" width="3.7109375" style="59" customWidth="1"/>
    <col min="13294" max="13294" width="14.85546875" style="59" bestFit="1" customWidth="1"/>
    <col min="13295" max="13295" width="12.42578125" style="59" bestFit="1" customWidth="1"/>
    <col min="13296" max="13296" width="34.5703125" style="59" customWidth="1"/>
    <col min="13297" max="13299" width="3.85546875" style="59" customWidth="1"/>
    <col min="13300" max="13300" width="7.5703125" style="59" customWidth="1"/>
    <col min="13301" max="13301" width="8.7109375" style="59" customWidth="1"/>
    <col min="13302" max="13302" width="9" style="59" customWidth="1"/>
    <col min="13303" max="13303" width="6.85546875" style="59" customWidth="1"/>
    <col min="13304" max="13304" width="5.140625" style="59" customWidth="1"/>
    <col min="13305" max="13305" width="7.140625" style="59" customWidth="1"/>
    <col min="13306" max="13306" width="6.7109375" style="59" customWidth="1"/>
    <col min="13307" max="13307" width="4.28515625" style="59" customWidth="1"/>
    <col min="13308" max="13309" width="4.85546875" style="59" customWidth="1"/>
    <col min="13310" max="13310" width="4.5703125" style="59" customWidth="1"/>
    <col min="13311" max="13311" width="6.85546875" style="59" customWidth="1"/>
    <col min="13312" max="13312" width="5.85546875" style="59" customWidth="1"/>
    <col min="13313" max="13313" width="5.140625" style="59" customWidth="1"/>
    <col min="13314" max="13314" width="7.28515625" style="59" customWidth="1"/>
    <col min="13315" max="13315" width="7" style="59" customWidth="1"/>
    <col min="13316" max="13316" width="7.5703125" style="59" customWidth="1"/>
    <col min="13317" max="13317" width="7.28515625" style="59" customWidth="1"/>
    <col min="13318" max="13318" width="5.140625" style="59" customWidth="1"/>
    <col min="13319" max="13319" width="4.7109375" style="59" customWidth="1"/>
    <col min="13320" max="13320" width="6.42578125" style="59" customWidth="1"/>
    <col min="13321" max="13321" width="4.5703125" style="59" customWidth="1"/>
    <col min="13322" max="13323" width="5" style="59" customWidth="1"/>
    <col min="13324" max="13324" width="5.7109375" style="59" customWidth="1"/>
    <col min="13325" max="13325" width="6.5703125" style="59" customWidth="1"/>
    <col min="13326" max="13326" width="9.85546875" style="59" customWidth="1"/>
    <col min="13327" max="13327" width="8.85546875" style="59" customWidth="1"/>
    <col min="13328" max="13328" width="7.85546875" style="59" customWidth="1"/>
    <col min="13329" max="13329" width="8" style="59" customWidth="1"/>
    <col min="13330" max="13330" width="11.5703125" style="59" customWidth="1"/>
    <col min="13331" max="13331" width="1.42578125" style="59" customWidth="1"/>
    <col min="13332" max="13332" width="5.42578125" style="59" customWidth="1"/>
    <col min="13333" max="13333" width="5.5703125" style="59" customWidth="1"/>
    <col min="13334" max="13334" width="6.5703125" style="59" customWidth="1"/>
    <col min="13335" max="13335" width="5.5703125" style="59" customWidth="1"/>
    <col min="13336" max="13336" width="7.140625" style="59" customWidth="1"/>
    <col min="13337" max="13337" width="7.42578125" style="59" customWidth="1"/>
    <col min="13338" max="13341" width="9.140625" style="59"/>
    <col min="13342" max="13342" width="12.140625" style="59" bestFit="1" customWidth="1"/>
    <col min="13343" max="13343" width="11.5703125" style="59" bestFit="1" customWidth="1"/>
    <col min="13344" max="13548" width="9.140625" style="59"/>
    <col min="13549" max="13549" width="3.7109375" style="59" customWidth="1"/>
    <col min="13550" max="13550" width="14.85546875" style="59" bestFit="1" customWidth="1"/>
    <col min="13551" max="13551" width="12.42578125" style="59" bestFit="1" customWidth="1"/>
    <col min="13552" max="13552" width="34.5703125" style="59" customWidth="1"/>
    <col min="13553" max="13555" width="3.85546875" style="59" customWidth="1"/>
    <col min="13556" max="13556" width="7.5703125" style="59" customWidth="1"/>
    <col min="13557" max="13557" width="8.7109375" style="59" customWidth="1"/>
    <col min="13558" max="13558" width="9" style="59" customWidth="1"/>
    <col min="13559" max="13559" width="6.85546875" style="59" customWidth="1"/>
    <col min="13560" max="13560" width="5.140625" style="59" customWidth="1"/>
    <col min="13561" max="13561" width="7.140625" style="59" customWidth="1"/>
    <col min="13562" max="13562" width="6.7109375" style="59" customWidth="1"/>
    <col min="13563" max="13563" width="4.28515625" style="59" customWidth="1"/>
    <col min="13564" max="13565" width="4.85546875" style="59" customWidth="1"/>
    <col min="13566" max="13566" width="4.5703125" style="59" customWidth="1"/>
    <col min="13567" max="13567" width="6.85546875" style="59" customWidth="1"/>
    <col min="13568" max="13568" width="5.85546875" style="59" customWidth="1"/>
    <col min="13569" max="13569" width="5.140625" style="59" customWidth="1"/>
    <col min="13570" max="13570" width="7.28515625" style="59" customWidth="1"/>
    <col min="13571" max="13571" width="7" style="59" customWidth="1"/>
    <col min="13572" max="13572" width="7.5703125" style="59" customWidth="1"/>
    <col min="13573" max="13573" width="7.28515625" style="59" customWidth="1"/>
    <col min="13574" max="13574" width="5.140625" style="59" customWidth="1"/>
    <col min="13575" max="13575" width="4.7109375" style="59" customWidth="1"/>
    <col min="13576" max="13576" width="6.42578125" style="59" customWidth="1"/>
    <col min="13577" max="13577" width="4.5703125" style="59" customWidth="1"/>
    <col min="13578" max="13579" width="5" style="59" customWidth="1"/>
    <col min="13580" max="13580" width="5.7109375" style="59" customWidth="1"/>
    <col min="13581" max="13581" width="6.5703125" style="59" customWidth="1"/>
    <col min="13582" max="13582" width="9.85546875" style="59" customWidth="1"/>
    <col min="13583" max="13583" width="8.85546875" style="59" customWidth="1"/>
    <col min="13584" max="13584" width="7.85546875" style="59" customWidth="1"/>
    <col min="13585" max="13585" width="8" style="59" customWidth="1"/>
    <col min="13586" max="13586" width="11.5703125" style="59" customWidth="1"/>
    <col min="13587" max="13587" width="1.42578125" style="59" customWidth="1"/>
    <col min="13588" max="13588" width="5.42578125" style="59" customWidth="1"/>
    <col min="13589" max="13589" width="5.5703125" style="59" customWidth="1"/>
    <col min="13590" max="13590" width="6.5703125" style="59" customWidth="1"/>
    <col min="13591" max="13591" width="5.5703125" style="59" customWidth="1"/>
    <col min="13592" max="13592" width="7.140625" style="59" customWidth="1"/>
    <col min="13593" max="13593" width="7.42578125" style="59" customWidth="1"/>
    <col min="13594" max="13597" width="9.140625" style="59"/>
    <col min="13598" max="13598" width="12.140625" style="59" bestFit="1" customWidth="1"/>
    <col min="13599" max="13599" width="11.5703125" style="59" bestFit="1" customWidth="1"/>
    <col min="13600" max="13804" width="9.140625" style="59"/>
    <col min="13805" max="13805" width="3.7109375" style="59" customWidth="1"/>
    <col min="13806" max="13806" width="14.85546875" style="59" bestFit="1" customWidth="1"/>
    <col min="13807" max="13807" width="12.42578125" style="59" bestFit="1" customWidth="1"/>
    <col min="13808" max="13808" width="34.5703125" style="59" customWidth="1"/>
    <col min="13809" max="13811" width="3.85546875" style="59" customWidth="1"/>
    <col min="13812" max="13812" width="7.5703125" style="59" customWidth="1"/>
    <col min="13813" max="13813" width="8.7109375" style="59" customWidth="1"/>
    <col min="13814" max="13814" width="9" style="59" customWidth="1"/>
    <col min="13815" max="13815" width="6.85546875" style="59" customWidth="1"/>
    <col min="13816" max="13816" width="5.140625" style="59" customWidth="1"/>
    <col min="13817" max="13817" width="7.140625" style="59" customWidth="1"/>
    <col min="13818" max="13818" width="6.7109375" style="59" customWidth="1"/>
    <col min="13819" max="13819" width="4.28515625" style="59" customWidth="1"/>
    <col min="13820" max="13821" width="4.85546875" style="59" customWidth="1"/>
    <col min="13822" max="13822" width="4.5703125" style="59" customWidth="1"/>
    <col min="13823" max="13823" width="6.85546875" style="59" customWidth="1"/>
    <col min="13824" max="13824" width="5.85546875" style="59" customWidth="1"/>
    <col min="13825" max="13825" width="5.140625" style="59" customWidth="1"/>
    <col min="13826" max="13826" width="7.28515625" style="59" customWidth="1"/>
    <col min="13827" max="13827" width="7" style="59" customWidth="1"/>
    <col min="13828" max="13828" width="7.5703125" style="59" customWidth="1"/>
    <col min="13829" max="13829" width="7.28515625" style="59" customWidth="1"/>
    <col min="13830" max="13830" width="5.140625" style="59" customWidth="1"/>
    <col min="13831" max="13831" width="4.7109375" style="59" customWidth="1"/>
    <col min="13832" max="13832" width="6.42578125" style="59" customWidth="1"/>
    <col min="13833" max="13833" width="4.5703125" style="59" customWidth="1"/>
    <col min="13834" max="13835" width="5" style="59" customWidth="1"/>
    <col min="13836" max="13836" width="5.7109375" style="59" customWidth="1"/>
    <col min="13837" max="13837" width="6.5703125" style="59" customWidth="1"/>
    <col min="13838" max="13838" width="9.85546875" style="59" customWidth="1"/>
    <col min="13839" max="13839" width="8.85546875" style="59" customWidth="1"/>
    <col min="13840" max="13840" width="7.85546875" style="59" customWidth="1"/>
    <col min="13841" max="13841" width="8" style="59" customWidth="1"/>
    <col min="13842" max="13842" width="11.5703125" style="59" customWidth="1"/>
    <col min="13843" max="13843" width="1.42578125" style="59" customWidth="1"/>
    <col min="13844" max="13844" width="5.42578125" style="59" customWidth="1"/>
    <col min="13845" max="13845" width="5.5703125" style="59" customWidth="1"/>
    <col min="13846" max="13846" width="6.5703125" style="59" customWidth="1"/>
    <col min="13847" max="13847" width="5.5703125" style="59" customWidth="1"/>
    <col min="13848" max="13848" width="7.140625" style="59" customWidth="1"/>
    <col min="13849" max="13849" width="7.42578125" style="59" customWidth="1"/>
    <col min="13850" max="13853" width="9.140625" style="59"/>
    <col min="13854" max="13854" width="12.140625" style="59" bestFit="1" customWidth="1"/>
    <col min="13855" max="13855" width="11.5703125" style="59" bestFit="1" customWidth="1"/>
    <col min="13856" max="14060" width="9.140625" style="59"/>
    <col min="14061" max="14061" width="3.7109375" style="59" customWidth="1"/>
    <col min="14062" max="14062" width="14.85546875" style="59" bestFit="1" customWidth="1"/>
    <col min="14063" max="14063" width="12.42578125" style="59" bestFit="1" customWidth="1"/>
    <col min="14064" max="14064" width="34.5703125" style="59" customWidth="1"/>
    <col min="14065" max="14067" width="3.85546875" style="59" customWidth="1"/>
    <col min="14068" max="14068" width="7.5703125" style="59" customWidth="1"/>
    <col min="14069" max="14069" width="8.7109375" style="59" customWidth="1"/>
    <col min="14070" max="14070" width="9" style="59" customWidth="1"/>
    <col min="14071" max="14071" width="6.85546875" style="59" customWidth="1"/>
    <col min="14072" max="14072" width="5.140625" style="59" customWidth="1"/>
    <col min="14073" max="14073" width="7.140625" style="59" customWidth="1"/>
    <col min="14074" max="14074" width="6.7109375" style="59" customWidth="1"/>
    <col min="14075" max="14075" width="4.28515625" style="59" customWidth="1"/>
    <col min="14076" max="14077" width="4.85546875" style="59" customWidth="1"/>
    <col min="14078" max="14078" width="4.5703125" style="59" customWidth="1"/>
    <col min="14079" max="14079" width="6.85546875" style="59" customWidth="1"/>
    <col min="14080" max="14080" width="5.85546875" style="59" customWidth="1"/>
    <col min="14081" max="14081" width="5.140625" style="59" customWidth="1"/>
    <col min="14082" max="14082" width="7.28515625" style="59" customWidth="1"/>
    <col min="14083" max="14083" width="7" style="59" customWidth="1"/>
    <col min="14084" max="14084" width="7.5703125" style="59" customWidth="1"/>
    <col min="14085" max="14085" width="7.28515625" style="59" customWidth="1"/>
    <col min="14086" max="14086" width="5.140625" style="59" customWidth="1"/>
    <col min="14087" max="14087" width="4.7109375" style="59" customWidth="1"/>
    <col min="14088" max="14088" width="6.42578125" style="59" customWidth="1"/>
    <col min="14089" max="14089" width="4.5703125" style="59" customWidth="1"/>
    <col min="14090" max="14091" width="5" style="59" customWidth="1"/>
    <col min="14092" max="14092" width="5.7109375" style="59" customWidth="1"/>
    <col min="14093" max="14093" width="6.5703125" style="59" customWidth="1"/>
    <col min="14094" max="14094" width="9.85546875" style="59" customWidth="1"/>
    <col min="14095" max="14095" width="8.85546875" style="59" customWidth="1"/>
    <col min="14096" max="14096" width="7.85546875" style="59" customWidth="1"/>
    <col min="14097" max="14097" width="8" style="59" customWidth="1"/>
    <col min="14098" max="14098" width="11.5703125" style="59" customWidth="1"/>
    <col min="14099" max="14099" width="1.42578125" style="59" customWidth="1"/>
    <col min="14100" max="14100" width="5.42578125" style="59" customWidth="1"/>
    <col min="14101" max="14101" width="5.5703125" style="59" customWidth="1"/>
    <col min="14102" max="14102" width="6.5703125" style="59" customWidth="1"/>
    <col min="14103" max="14103" width="5.5703125" style="59" customWidth="1"/>
    <col min="14104" max="14104" width="7.140625" style="59" customWidth="1"/>
    <col min="14105" max="14105" width="7.42578125" style="59" customWidth="1"/>
    <col min="14106" max="14109" width="9.140625" style="59"/>
    <col min="14110" max="14110" width="12.140625" style="59" bestFit="1" customWidth="1"/>
    <col min="14111" max="14111" width="11.5703125" style="59" bestFit="1" customWidth="1"/>
    <col min="14112" max="14316" width="9.140625" style="59"/>
    <col min="14317" max="14317" width="3.7109375" style="59" customWidth="1"/>
    <col min="14318" max="14318" width="14.85546875" style="59" bestFit="1" customWidth="1"/>
    <col min="14319" max="14319" width="12.42578125" style="59" bestFit="1" customWidth="1"/>
    <col min="14320" max="14320" width="34.5703125" style="59" customWidth="1"/>
    <col min="14321" max="14323" width="3.85546875" style="59" customWidth="1"/>
    <col min="14324" max="14324" width="7.5703125" style="59" customWidth="1"/>
    <col min="14325" max="14325" width="8.7109375" style="59" customWidth="1"/>
    <col min="14326" max="14326" width="9" style="59" customWidth="1"/>
    <col min="14327" max="14327" width="6.85546875" style="59" customWidth="1"/>
    <col min="14328" max="14328" width="5.140625" style="59" customWidth="1"/>
    <col min="14329" max="14329" width="7.140625" style="59" customWidth="1"/>
    <col min="14330" max="14330" width="6.7109375" style="59" customWidth="1"/>
    <col min="14331" max="14331" width="4.28515625" style="59" customWidth="1"/>
    <col min="14332" max="14333" width="4.85546875" style="59" customWidth="1"/>
    <col min="14334" max="14334" width="4.5703125" style="59" customWidth="1"/>
    <col min="14335" max="14335" width="6.85546875" style="59" customWidth="1"/>
    <col min="14336" max="14336" width="5.85546875" style="59" customWidth="1"/>
    <col min="14337" max="14337" width="5.140625" style="59" customWidth="1"/>
    <col min="14338" max="14338" width="7.28515625" style="59" customWidth="1"/>
    <col min="14339" max="14339" width="7" style="59" customWidth="1"/>
    <col min="14340" max="14340" width="7.5703125" style="59" customWidth="1"/>
    <col min="14341" max="14341" width="7.28515625" style="59" customWidth="1"/>
    <col min="14342" max="14342" width="5.140625" style="59" customWidth="1"/>
    <col min="14343" max="14343" width="4.7109375" style="59" customWidth="1"/>
    <col min="14344" max="14344" width="6.42578125" style="59" customWidth="1"/>
    <col min="14345" max="14345" width="4.5703125" style="59" customWidth="1"/>
    <col min="14346" max="14347" width="5" style="59" customWidth="1"/>
    <col min="14348" max="14348" width="5.7109375" style="59" customWidth="1"/>
    <col min="14349" max="14349" width="6.5703125" style="59" customWidth="1"/>
    <col min="14350" max="14350" width="9.85546875" style="59" customWidth="1"/>
    <col min="14351" max="14351" width="8.85546875" style="59" customWidth="1"/>
    <col min="14352" max="14352" width="7.85546875" style="59" customWidth="1"/>
    <col min="14353" max="14353" width="8" style="59" customWidth="1"/>
    <col min="14354" max="14354" width="11.5703125" style="59" customWidth="1"/>
    <col min="14355" max="14355" width="1.42578125" style="59" customWidth="1"/>
    <col min="14356" max="14356" width="5.42578125" style="59" customWidth="1"/>
    <col min="14357" max="14357" width="5.5703125" style="59" customWidth="1"/>
    <col min="14358" max="14358" width="6.5703125" style="59" customWidth="1"/>
    <col min="14359" max="14359" width="5.5703125" style="59" customWidth="1"/>
    <col min="14360" max="14360" width="7.140625" style="59" customWidth="1"/>
    <col min="14361" max="14361" width="7.42578125" style="59" customWidth="1"/>
    <col min="14362" max="14365" width="9.140625" style="59"/>
    <col min="14366" max="14366" width="12.140625" style="59" bestFit="1" customWidth="1"/>
    <col min="14367" max="14367" width="11.5703125" style="59" bestFit="1" customWidth="1"/>
    <col min="14368" max="14572" width="9.140625" style="59"/>
    <col min="14573" max="14573" width="3.7109375" style="59" customWidth="1"/>
    <col min="14574" max="14574" width="14.85546875" style="59" bestFit="1" customWidth="1"/>
    <col min="14575" max="14575" width="12.42578125" style="59" bestFit="1" customWidth="1"/>
    <col min="14576" max="14576" width="34.5703125" style="59" customWidth="1"/>
    <col min="14577" max="14579" width="3.85546875" style="59" customWidth="1"/>
    <col min="14580" max="14580" width="7.5703125" style="59" customWidth="1"/>
    <col min="14581" max="14581" width="8.7109375" style="59" customWidth="1"/>
    <col min="14582" max="14582" width="9" style="59" customWidth="1"/>
    <col min="14583" max="14583" width="6.85546875" style="59" customWidth="1"/>
    <col min="14584" max="14584" width="5.140625" style="59" customWidth="1"/>
    <col min="14585" max="14585" width="7.140625" style="59" customWidth="1"/>
    <col min="14586" max="14586" width="6.7109375" style="59" customWidth="1"/>
    <col min="14587" max="14587" width="4.28515625" style="59" customWidth="1"/>
    <col min="14588" max="14589" width="4.85546875" style="59" customWidth="1"/>
    <col min="14590" max="14590" width="4.5703125" style="59" customWidth="1"/>
    <col min="14591" max="14591" width="6.85546875" style="59" customWidth="1"/>
    <col min="14592" max="14592" width="5.85546875" style="59" customWidth="1"/>
    <col min="14593" max="14593" width="5.140625" style="59" customWidth="1"/>
    <col min="14594" max="14594" width="7.28515625" style="59" customWidth="1"/>
    <col min="14595" max="14595" width="7" style="59" customWidth="1"/>
    <col min="14596" max="14596" width="7.5703125" style="59" customWidth="1"/>
    <col min="14597" max="14597" width="7.28515625" style="59" customWidth="1"/>
    <col min="14598" max="14598" width="5.140625" style="59" customWidth="1"/>
    <col min="14599" max="14599" width="4.7109375" style="59" customWidth="1"/>
    <col min="14600" max="14600" width="6.42578125" style="59" customWidth="1"/>
    <col min="14601" max="14601" width="4.5703125" style="59" customWidth="1"/>
    <col min="14602" max="14603" width="5" style="59" customWidth="1"/>
    <col min="14604" max="14604" width="5.7109375" style="59" customWidth="1"/>
    <col min="14605" max="14605" width="6.5703125" style="59" customWidth="1"/>
    <col min="14606" max="14606" width="9.85546875" style="59" customWidth="1"/>
    <col min="14607" max="14607" width="8.85546875" style="59" customWidth="1"/>
    <col min="14608" max="14608" width="7.85546875" style="59" customWidth="1"/>
    <col min="14609" max="14609" width="8" style="59" customWidth="1"/>
    <col min="14610" max="14610" width="11.5703125" style="59" customWidth="1"/>
    <col min="14611" max="14611" width="1.42578125" style="59" customWidth="1"/>
    <col min="14612" max="14612" width="5.42578125" style="59" customWidth="1"/>
    <col min="14613" max="14613" width="5.5703125" style="59" customWidth="1"/>
    <col min="14614" max="14614" width="6.5703125" style="59" customWidth="1"/>
    <col min="14615" max="14615" width="5.5703125" style="59" customWidth="1"/>
    <col min="14616" max="14616" width="7.140625" style="59" customWidth="1"/>
    <col min="14617" max="14617" width="7.42578125" style="59" customWidth="1"/>
    <col min="14618" max="14621" width="9.140625" style="59"/>
    <col min="14622" max="14622" width="12.140625" style="59" bestFit="1" customWidth="1"/>
    <col min="14623" max="14623" width="11.5703125" style="59" bestFit="1" customWidth="1"/>
    <col min="14624" max="14828" width="9.140625" style="59"/>
    <col min="14829" max="14829" width="3.7109375" style="59" customWidth="1"/>
    <col min="14830" max="14830" width="14.85546875" style="59" bestFit="1" customWidth="1"/>
    <col min="14831" max="14831" width="12.42578125" style="59" bestFit="1" customWidth="1"/>
    <col min="14832" max="14832" width="34.5703125" style="59" customWidth="1"/>
    <col min="14833" max="14835" width="3.85546875" style="59" customWidth="1"/>
    <col min="14836" max="14836" width="7.5703125" style="59" customWidth="1"/>
    <col min="14837" max="14837" width="8.7109375" style="59" customWidth="1"/>
    <col min="14838" max="14838" width="9" style="59" customWidth="1"/>
    <col min="14839" max="14839" width="6.85546875" style="59" customWidth="1"/>
    <col min="14840" max="14840" width="5.140625" style="59" customWidth="1"/>
    <col min="14841" max="14841" width="7.140625" style="59" customWidth="1"/>
    <col min="14842" max="14842" width="6.7109375" style="59" customWidth="1"/>
    <col min="14843" max="14843" width="4.28515625" style="59" customWidth="1"/>
    <col min="14844" max="14845" width="4.85546875" style="59" customWidth="1"/>
    <col min="14846" max="14846" width="4.5703125" style="59" customWidth="1"/>
    <col min="14847" max="14847" width="6.85546875" style="59" customWidth="1"/>
    <col min="14848" max="14848" width="5.85546875" style="59" customWidth="1"/>
    <col min="14849" max="14849" width="5.140625" style="59" customWidth="1"/>
    <col min="14850" max="14850" width="7.28515625" style="59" customWidth="1"/>
    <col min="14851" max="14851" width="7" style="59" customWidth="1"/>
    <col min="14852" max="14852" width="7.5703125" style="59" customWidth="1"/>
    <col min="14853" max="14853" width="7.28515625" style="59" customWidth="1"/>
    <col min="14854" max="14854" width="5.140625" style="59" customWidth="1"/>
    <col min="14855" max="14855" width="4.7109375" style="59" customWidth="1"/>
    <col min="14856" max="14856" width="6.42578125" style="59" customWidth="1"/>
    <col min="14857" max="14857" width="4.5703125" style="59" customWidth="1"/>
    <col min="14858" max="14859" width="5" style="59" customWidth="1"/>
    <col min="14860" max="14860" width="5.7109375" style="59" customWidth="1"/>
    <col min="14861" max="14861" width="6.5703125" style="59" customWidth="1"/>
    <col min="14862" max="14862" width="9.85546875" style="59" customWidth="1"/>
    <col min="14863" max="14863" width="8.85546875" style="59" customWidth="1"/>
    <col min="14864" max="14864" width="7.85546875" style="59" customWidth="1"/>
    <col min="14865" max="14865" width="8" style="59" customWidth="1"/>
    <col min="14866" max="14866" width="11.5703125" style="59" customWidth="1"/>
    <col min="14867" max="14867" width="1.42578125" style="59" customWidth="1"/>
    <col min="14868" max="14868" width="5.42578125" style="59" customWidth="1"/>
    <col min="14869" max="14869" width="5.5703125" style="59" customWidth="1"/>
    <col min="14870" max="14870" width="6.5703125" style="59" customWidth="1"/>
    <col min="14871" max="14871" width="5.5703125" style="59" customWidth="1"/>
    <col min="14872" max="14872" width="7.140625" style="59" customWidth="1"/>
    <col min="14873" max="14873" width="7.42578125" style="59" customWidth="1"/>
    <col min="14874" max="14877" width="9.140625" style="59"/>
    <col min="14878" max="14878" width="12.140625" style="59" bestFit="1" customWidth="1"/>
    <col min="14879" max="14879" width="11.5703125" style="59" bestFit="1" customWidth="1"/>
    <col min="14880" max="15084" width="9.140625" style="59"/>
    <col min="15085" max="15085" width="3.7109375" style="59" customWidth="1"/>
    <col min="15086" max="15086" width="14.85546875" style="59" bestFit="1" customWidth="1"/>
    <col min="15087" max="15087" width="12.42578125" style="59" bestFit="1" customWidth="1"/>
    <col min="15088" max="15088" width="34.5703125" style="59" customWidth="1"/>
    <col min="15089" max="15091" width="3.85546875" style="59" customWidth="1"/>
    <col min="15092" max="15092" width="7.5703125" style="59" customWidth="1"/>
    <col min="15093" max="15093" width="8.7109375" style="59" customWidth="1"/>
    <col min="15094" max="15094" width="9" style="59" customWidth="1"/>
    <col min="15095" max="15095" width="6.85546875" style="59" customWidth="1"/>
    <col min="15096" max="15096" width="5.140625" style="59" customWidth="1"/>
    <col min="15097" max="15097" width="7.140625" style="59" customWidth="1"/>
    <col min="15098" max="15098" width="6.7109375" style="59" customWidth="1"/>
    <col min="15099" max="15099" width="4.28515625" style="59" customWidth="1"/>
    <col min="15100" max="15101" width="4.85546875" style="59" customWidth="1"/>
    <col min="15102" max="15102" width="4.5703125" style="59" customWidth="1"/>
    <col min="15103" max="15103" width="6.85546875" style="59" customWidth="1"/>
    <col min="15104" max="15104" width="5.85546875" style="59" customWidth="1"/>
    <col min="15105" max="15105" width="5.140625" style="59" customWidth="1"/>
    <col min="15106" max="15106" width="7.28515625" style="59" customWidth="1"/>
    <col min="15107" max="15107" width="7" style="59" customWidth="1"/>
    <col min="15108" max="15108" width="7.5703125" style="59" customWidth="1"/>
    <col min="15109" max="15109" width="7.28515625" style="59" customWidth="1"/>
    <col min="15110" max="15110" width="5.140625" style="59" customWidth="1"/>
    <col min="15111" max="15111" width="4.7109375" style="59" customWidth="1"/>
    <col min="15112" max="15112" width="6.42578125" style="59" customWidth="1"/>
    <col min="15113" max="15113" width="4.5703125" style="59" customWidth="1"/>
    <col min="15114" max="15115" width="5" style="59" customWidth="1"/>
    <col min="15116" max="15116" width="5.7109375" style="59" customWidth="1"/>
    <col min="15117" max="15117" width="6.5703125" style="59" customWidth="1"/>
    <col min="15118" max="15118" width="9.85546875" style="59" customWidth="1"/>
    <col min="15119" max="15119" width="8.85546875" style="59" customWidth="1"/>
    <col min="15120" max="15120" width="7.85546875" style="59" customWidth="1"/>
    <col min="15121" max="15121" width="8" style="59" customWidth="1"/>
    <col min="15122" max="15122" width="11.5703125" style="59" customWidth="1"/>
    <col min="15123" max="15123" width="1.42578125" style="59" customWidth="1"/>
    <col min="15124" max="15124" width="5.42578125" style="59" customWidth="1"/>
    <col min="15125" max="15125" width="5.5703125" style="59" customWidth="1"/>
    <col min="15126" max="15126" width="6.5703125" style="59" customWidth="1"/>
    <col min="15127" max="15127" width="5.5703125" style="59" customWidth="1"/>
    <col min="15128" max="15128" width="7.140625" style="59" customWidth="1"/>
    <col min="15129" max="15129" width="7.42578125" style="59" customWidth="1"/>
    <col min="15130" max="15133" width="9.140625" style="59"/>
    <col min="15134" max="15134" width="12.140625" style="59" bestFit="1" customWidth="1"/>
    <col min="15135" max="15135" width="11.5703125" style="59" bestFit="1" customWidth="1"/>
    <col min="15136" max="15340" width="9.140625" style="59"/>
    <col min="15341" max="15341" width="3.7109375" style="59" customWidth="1"/>
    <col min="15342" max="15342" width="14.85546875" style="59" bestFit="1" customWidth="1"/>
    <col min="15343" max="15343" width="12.42578125" style="59" bestFit="1" customWidth="1"/>
    <col min="15344" max="15344" width="34.5703125" style="59" customWidth="1"/>
    <col min="15345" max="15347" width="3.85546875" style="59" customWidth="1"/>
    <col min="15348" max="15348" width="7.5703125" style="59" customWidth="1"/>
    <col min="15349" max="15349" width="8.7109375" style="59" customWidth="1"/>
    <col min="15350" max="15350" width="9" style="59" customWidth="1"/>
    <col min="15351" max="15351" width="6.85546875" style="59" customWidth="1"/>
    <col min="15352" max="15352" width="5.140625" style="59" customWidth="1"/>
    <col min="15353" max="15353" width="7.140625" style="59" customWidth="1"/>
    <col min="15354" max="15354" width="6.7109375" style="59" customWidth="1"/>
    <col min="15355" max="15355" width="4.28515625" style="59" customWidth="1"/>
    <col min="15356" max="15357" width="4.85546875" style="59" customWidth="1"/>
    <col min="15358" max="15358" width="4.5703125" style="59" customWidth="1"/>
    <col min="15359" max="15359" width="6.85546875" style="59" customWidth="1"/>
    <col min="15360" max="15360" width="5.85546875" style="59" customWidth="1"/>
    <col min="15361" max="15361" width="5.140625" style="59" customWidth="1"/>
    <col min="15362" max="15362" width="7.28515625" style="59" customWidth="1"/>
    <col min="15363" max="15363" width="7" style="59" customWidth="1"/>
    <col min="15364" max="15364" width="7.5703125" style="59" customWidth="1"/>
    <col min="15365" max="15365" width="7.28515625" style="59" customWidth="1"/>
    <col min="15366" max="15366" width="5.140625" style="59" customWidth="1"/>
    <col min="15367" max="15367" width="4.7109375" style="59" customWidth="1"/>
    <col min="15368" max="15368" width="6.42578125" style="59" customWidth="1"/>
    <col min="15369" max="15369" width="4.5703125" style="59" customWidth="1"/>
    <col min="15370" max="15371" width="5" style="59" customWidth="1"/>
    <col min="15372" max="15372" width="5.7109375" style="59" customWidth="1"/>
    <col min="15373" max="15373" width="6.5703125" style="59" customWidth="1"/>
    <col min="15374" max="15374" width="9.85546875" style="59" customWidth="1"/>
    <col min="15375" max="15375" width="8.85546875" style="59" customWidth="1"/>
    <col min="15376" max="15376" width="7.85546875" style="59" customWidth="1"/>
    <col min="15377" max="15377" width="8" style="59" customWidth="1"/>
    <col min="15378" max="15378" width="11.5703125" style="59" customWidth="1"/>
    <col min="15379" max="15379" width="1.42578125" style="59" customWidth="1"/>
    <col min="15380" max="15380" width="5.42578125" style="59" customWidth="1"/>
    <col min="15381" max="15381" width="5.5703125" style="59" customWidth="1"/>
    <col min="15382" max="15382" width="6.5703125" style="59" customWidth="1"/>
    <col min="15383" max="15383" width="5.5703125" style="59" customWidth="1"/>
    <col min="15384" max="15384" width="7.140625" style="59" customWidth="1"/>
    <col min="15385" max="15385" width="7.42578125" style="59" customWidth="1"/>
    <col min="15386" max="15389" width="9.140625" style="59"/>
    <col min="15390" max="15390" width="12.140625" style="59" bestFit="1" customWidth="1"/>
    <col min="15391" max="15391" width="11.5703125" style="59" bestFit="1" customWidth="1"/>
    <col min="15392" max="15596" width="9.140625" style="59"/>
    <col min="15597" max="15597" width="3.7109375" style="59" customWidth="1"/>
    <col min="15598" max="15598" width="14.85546875" style="59" bestFit="1" customWidth="1"/>
    <col min="15599" max="15599" width="12.42578125" style="59" bestFit="1" customWidth="1"/>
    <col min="15600" max="15600" width="34.5703125" style="59" customWidth="1"/>
    <col min="15601" max="15603" width="3.85546875" style="59" customWidth="1"/>
    <col min="15604" max="15604" width="7.5703125" style="59" customWidth="1"/>
    <col min="15605" max="15605" width="8.7109375" style="59" customWidth="1"/>
    <col min="15606" max="15606" width="9" style="59" customWidth="1"/>
    <col min="15607" max="15607" width="6.85546875" style="59" customWidth="1"/>
    <col min="15608" max="15608" width="5.140625" style="59" customWidth="1"/>
    <col min="15609" max="15609" width="7.140625" style="59" customWidth="1"/>
    <col min="15610" max="15610" width="6.7109375" style="59" customWidth="1"/>
    <col min="15611" max="15611" width="4.28515625" style="59" customWidth="1"/>
    <col min="15612" max="15613" width="4.85546875" style="59" customWidth="1"/>
    <col min="15614" max="15614" width="4.5703125" style="59" customWidth="1"/>
    <col min="15615" max="15615" width="6.85546875" style="59" customWidth="1"/>
    <col min="15616" max="15616" width="5.85546875" style="59" customWidth="1"/>
    <col min="15617" max="15617" width="5.140625" style="59" customWidth="1"/>
    <col min="15618" max="15618" width="7.28515625" style="59" customWidth="1"/>
    <col min="15619" max="15619" width="7" style="59" customWidth="1"/>
    <col min="15620" max="15620" width="7.5703125" style="59" customWidth="1"/>
    <col min="15621" max="15621" width="7.28515625" style="59" customWidth="1"/>
    <col min="15622" max="15622" width="5.140625" style="59" customWidth="1"/>
    <col min="15623" max="15623" width="4.7109375" style="59" customWidth="1"/>
    <col min="15624" max="15624" width="6.42578125" style="59" customWidth="1"/>
    <col min="15625" max="15625" width="4.5703125" style="59" customWidth="1"/>
    <col min="15626" max="15627" width="5" style="59" customWidth="1"/>
    <col min="15628" max="15628" width="5.7109375" style="59" customWidth="1"/>
    <col min="15629" max="15629" width="6.5703125" style="59" customWidth="1"/>
    <col min="15630" max="15630" width="9.85546875" style="59" customWidth="1"/>
    <col min="15631" max="15631" width="8.85546875" style="59" customWidth="1"/>
    <col min="15632" max="15632" width="7.85546875" style="59" customWidth="1"/>
    <col min="15633" max="15633" width="8" style="59" customWidth="1"/>
    <col min="15634" max="15634" width="11.5703125" style="59" customWidth="1"/>
    <col min="15635" max="15635" width="1.42578125" style="59" customWidth="1"/>
    <col min="15636" max="15636" width="5.42578125" style="59" customWidth="1"/>
    <col min="15637" max="15637" width="5.5703125" style="59" customWidth="1"/>
    <col min="15638" max="15638" width="6.5703125" style="59" customWidth="1"/>
    <col min="15639" max="15639" width="5.5703125" style="59" customWidth="1"/>
    <col min="15640" max="15640" width="7.140625" style="59" customWidth="1"/>
    <col min="15641" max="15641" width="7.42578125" style="59" customWidth="1"/>
    <col min="15642" max="15645" width="9.140625" style="59"/>
    <col min="15646" max="15646" width="12.140625" style="59" bestFit="1" customWidth="1"/>
    <col min="15647" max="15647" width="11.5703125" style="59" bestFit="1" customWidth="1"/>
    <col min="15648" max="15852" width="9.140625" style="59"/>
    <col min="15853" max="15853" width="3.7109375" style="59" customWidth="1"/>
    <col min="15854" max="15854" width="14.85546875" style="59" bestFit="1" customWidth="1"/>
    <col min="15855" max="15855" width="12.42578125" style="59" bestFit="1" customWidth="1"/>
    <col min="15856" max="15856" width="34.5703125" style="59" customWidth="1"/>
    <col min="15857" max="15859" width="3.85546875" style="59" customWidth="1"/>
    <col min="15860" max="15860" width="7.5703125" style="59" customWidth="1"/>
    <col min="15861" max="15861" width="8.7109375" style="59" customWidth="1"/>
    <col min="15862" max="15862" width="9" style="59" customWidth="1"/>
    <col min="15863" max="15863" width="6.85546875" style="59" customWidth="1"/>
    <col min="15864" max="15864" width="5.140625" style="59" customWidth="1"/>
    <col min="15865" max="15865" width="7.140625" style="59" customWidth="1"/>
    <col min="15866" max="15866" width="6.7109375" style="59" customWidth="1"/>
    <col min="15867" max="15867" width="4.28515625" style="59" customWidth="1"/>
    <col min="15868" max="15869" width="4.85546875" style="59" customWidth="1"/>
    <col min="15870" max="15870" width="4.5703125" style="59" customWidth="1"/>
    <col min="15871" max="15871" width="6.85546875" style="59" customWidth="1"/>
    <col min="15872" max="15872" width="5.85546875" style="59" customWidth="1"/>
    <col min="15873" max="15873" width="5.140625" style="59" customWidth="1"/>
    <col min="15874" max="15874" width="7.28515625" style="59" customWidth="1"/>
    <col min="15875" max="15875" width="7" style="59" customWidth="1"/>
    <col min="15876" max="15876" width="7.5703125" style="59" customWidth="1"/>
    <col min="15877" max="15877" width="7.28515625" style="59" customWidth="1"/>
    <col min="15878" max="15878" width="5.140625" style="59" customWidth="1"/>
    <col min="15879" max="15879" width="4.7109375" style="59" customWidth="1"/>
    <col min="15880" max="15880" width="6.42578125" style="59" customWidth="1"/>
    <col min="15881" max="15881" width="4.5703125" style="59" customWidth="1"/>
    <col min="15882" max="15883" width="5" style="59" customWidth="1"/>
    <col min="15884" max="15884" width="5.7109375" style="59" customWidth="1"/>
    <col min="15885" max="15885" width="6.5703125" style="59" customWidth="1"/>
    <col min="15886" max="15886" width="9.85546875" style="59" customWidth="1"/>
    <col min="15887" max="15887" width="8.85546875" style="59" customWidth="1"/>
    <col min="15888" max="15888" width="7.85546875" style="59" customWidth="1"/>
    <col min="15889" max="15889" width="8" style="59" customWidth="1"/>
    <col min="15890" max="15890" width="11.5703125" style="59" customWidth="1"/>
    <col min="15891" max="15891" width="1.42578125" style="59" customWidth="1"/>
    <col min="15892" max="15892" width="5.42578125" style="59" customWidth="1"/>
    <col min="15893" max="15893" width="5.5703125" style="59" customWidth="1"/>
    <col min="15894" max="15894" width="6.5703125" style="59" customWidth="1"/>
    <col min="15895" max="15895" width="5.5703125" style="59" customWidth="1"/>
    <col min="15896" max="15896" width="7.140625" style="59" customWidth="1"/>
    <col min="15897" max="15897" width="7.42578125" style="59" customWidth="1"/>
    <col min="15898" max="15901" width="9.140625" style="59"/>
    <col min="15902" max="15902" width="12.140625" style="59" bestFit="1" customWidth="1"/>
    <col min="15903" max="15903" width="11.5703125" style="59" bestFit="1" customWidth="1"/>
    <col min="15904" max="16108" width="9.140625" style="59"/>
    <col min="16109" max="16109" width="3.7109375" style="59" customWidth="1"/>
    <col min="16110" max="16110" width="14.85546875" style="59" bestFit="1" customWidth="1"/>
    <col min="16111" max="16111" width="12.42578125" style="59" bestFit="1" customWidth="1"/>
    <col min="16112" max="16112" width="34.5703125" style="59" customWidth="1"/>
    <col min="16113" max="16115" width="3.85546875" style="59" customWidth="1"/>
    <col min="16116" max="16116" width="7.5703125" style="59" customWidth="1"/>
    <col min="16117" max="16117" width="8.7109375" style="59" customWidth="1"/>
    <col min="16118" max="16118" width="9" style="59" customWidth="1"/>
    <col min="16119" max="16119" width="6.85546875" style="59" customWidth="1"/>
    <col min="16120" max="16120" width="5.140625" style="59" customWidth="1"/>
    <col min="16121" max="16121" width="7.140625" style="59" customWidth="1"/>
    <col min="16122" max="16122" width="6.7109375" style="59" customWidth="1"/>
    <col min="16123" max="16123" width="4.28515625" style="59" customWidth="1"/>
    <col min="16124" max="16125" width="4.85546875" style="59" customWidth="1"/>
    <col min="16126" max="16126" width="4.5703125" style="59" customWidth="1"/>
    <col min="16127" max="16127" width="6.85546875" style="59" customWidth="1"/>
    <col min="16128" max="16128" width="5.85546875" style="59" customWidth="1"/>
    <col min="16129" max="16129" width="5.140625" style="59" customWidth="1"/>
    <col min="16130" max="16130" width="7.28515625" style="59" customWidth="1"/>
    <col min="16131" max="16131" width="7" style="59" customWidth="1"/>
    <col min="16132" max="16132" width="7.5703125" style="59" customWidth="1"/>
    <col min="16133" max="16133" width="7.28515625" style="59" customWidth="1"/>
    <col min="16134" max="16134" width="5.140625" style="59" customWidth="1"/>
    <col min="16135" max="16135" width="4.7109375" style="59" customWidth="1"/>
    <col min="16136" max="16136" width="6.42578125" style="59" customWidth="1"/>
    <col min="16137" max="16137" width="4.5703125" style="59" customWidth="1"/>
    <col min="16138" max="16139" width="5" style="59" customWidth="1"/>
    <col min="16140" max="16140" width="5.7109375" style="59" customWidth="1"/>
    <col min="16141" max="16141" width="6.5703125" style="59" customWidth="1"/>
    <col min="16142" max="16142" width="9.85546875" style="59" customWidth="1"/>
    <col min="16143" max="16143" width="8.85546875" style="59" customWidth="1"/>
    <col min="16144" max="16144" width="7.85546875" style="59" customWidth="1"/>
    <col min="16145" max="16145" width="8" style="59" customWidth="1"/>
    <col min="16146" max="16146" width="11.5703125" style="59" customWidth="1"/>
    <col min="16147" max="16147" width="1.42578125" style="59" customWidth="1"/>
    <col min="16148" max="16148" width="5.42578125" style="59" customWidth="1"/>
    <col min="16149" max="16149" width="5.5703125" style="59" customWidth="1"/>
    <col min="16150" max="16150" width="6.5703125" style="59" customWidth="1"/>
    <col min="16151" max="16151" width="5.5703125" style="59" customWidth="1"/>
    <col min="16152" max="16152" width="7.140625" style="59" customWidth="1"/>
    <col min="16153" max="16153" width="7.42578125" style="59" customWidth="1"/>
    <col min="16154" max="16157" width="9.140625" style="59"/>
    <col min="16158" max="16158" width="12.140625" style="59" bestFit="1" customWidth="1"/>
    <col min="16159" max="16159" width="11.5703125" style="59" bestFit="1" customWidth="1"/>
    <col min="16160" max="16384" width="9.140625" style="59"/>
  </cols>
  <sheetData>
    <row r="1" spans="1:34" s="13" customFormat="1" ht="27.75" x14ac:dyDescent="0.4">
      <c r="A1" s="12" t="s">
        <v>50</v>
      </c>
      <c r="J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8"/>
      <c r="X1" s="14"/>
      <c r="Y1" s="15"/>
    </row>
    <row r="2" spans="1:34" s="17" customFormat="1" ht="25.5" x14ac:dyDescent="0.35">
      <c r="A2" s="16" t="s">
        <v>51</v>
      </c>
      <c r="H2" s="13"/>
      <c r="J2" s="14"/>
      <c r="L2" s="14"/>
      <c r="M2" s="14"/>
      <c r="N2" s="14"/>
      <c r="O2" s="14"/>
      <c r="P2" s="14"/>
      <c r="Q2" s="18"/>
      <c r="R2" s="14"/>
      <c r="S2" s="14"/>
      <c r="T2" s="14"/>
      <c r="U2" s="14"/>
      <c r="V2" s="14"/>
      <c r="W2" s="18"/>
      <c r="X2" s="14"/>
      <c r="Y2" s="19"/>
    </row>
    <row r="3" spans="1:34" s="13" customFormat="1" ht="16.5" x14ac:dyDescent="0.25">
      <c r="A3" s="20" t="s">
        <v>52</v>
      </c>
      <c r="K3" s="21"/>
      <c r="L3" s="22"/>
      <c r="M3" s="22"/>
      <c r="N3" s="22"/>
      <c r="O3" s="22"/>
      <c r="P3" s="22"/>
      <c r="Q3" s="14"/>
      <c r="R3" s="14"/>
      <c r="S3" s="14"/>
      <c r="T3" s="14"/>
      <c r="U3" s="14"/>
      <c r="V3" s="14"/>
      <c r="W3" s="18"/>
      <c r="X3" s="14"/>
      <c r="Y3" s="23"/>
      <c r="AE3" s="24"/>
      <c r="AG3" s="22"/>
    </row>
    <row r="4" spans="1:34" s="13" customFormat="1" ht="16.5" x14ac:dyDescent="0.25">
      <c r="A4" s="20"/>
      <c r="B4" s="21" t="s">
        <v>53</v>
      </c>
      <c r="C4" s="21"/>
      <c r="D4" s="21"/>
      <c r="E4" s="21"/>
      <c r="F4" s="21"/>
      <c r="G4" s="21"/>
      <c r="K4" s="21"/>
      <c r="L4" s="22"/>
      <c r="M4" s="22"/>
      <c r="N4" s="22"/>
      <c r="O4" s="22"/>
      <c r="P4" s="22"/>
      <c r="Q4" s="14"/>
      <c r="R4" s="14"/>
      <c r="S4" s="14"/>
      <c r="T4" s="14"/>
      <c r="U4" s="14"/>
      <c r="V4" s="14"/>
      <c r="W4" s="18"/>
      <c r="X4" s="14"/>
      <c r="Y4" s="23"/>
      <c r="Z4" s="17"/>
      <c r="AA4" s="17"/>
      <c r="AB4" s="17"/>
      <c r="AC4" s="17"/>
      <c r="AE4" s="24"/>
      <c r="AG4" s="22"/>
    </row>
    <row r="5" spans="1:34" s="13" customFormat="1" ht="16.5" x14ac:dyDescent="0.25">
      <c r="A5" s="20"/>
      <c r="B5" s="21" t="s">
        <v>54</v>
      </c>
      <c r="C5" s="21"/>
      <c r="D5" s="21"/>
      <c r="E5" s="21"/>
      <c r="F5" s="21"/>
      <c r="G5" s="21"/>
      <c r="K5" s="21"/>
      <c r="L5" s="22"/>
      <c r="M5" s="22"/>
      <c r="N5" s="22"/>
      <c r="O5" s="22"/>
      <c r="P5" s="22"/>
      <c r="Q5" s="25"/>
      <c r="R5" s="14"/>
      <c r="S5" s="14"/>
      <c r="T5" s="14"/>
      <c r="U5" s="14"/>
      <c r="V5" s="14"/>
      <c r="W5" s="18"/>
      <c r="X5" s="14"/>
      <c r="Y5" s="23"/>
      <c r="AE5" s="24"/>
      <c r="AG5" s="22"/>
    </row>
    <row r="6" spans="1:34" s="13" customFormat="1" x14ac:dyDescent="0.2">
      <c r="B6" s="1"/>
      <c r="C6" s="1"/>
      <c r="D6" s="1"/>
      <c r="E6" s="1"/>
      <c r="F6" s="1"/>
      <c r="G6" s="1"/>
      <c r="I6" s="1"/>
      <c r="J6" s="22"/>
      <c r="K6" s="1"/>
      <c r="L6" s="22"/>
      <c r="M6" s="22"/>
      <c r="N6" s="22"/>
      <c r="O6" s="22"/>
      <c r="P6" s="22"/>
      <c r="Q6" s="18"/>
      <c r="R6" s="26"/>
      <c r="S6" s="26"/>
      <c r="T6" s="26"/>
      <c r="U6" s="14"/>
      <c r="V6" s="14"/>
      <c r="W6" s="18"/>
      <c r="X6" s="14"/>
      <c r="Y6" s="4"/>
      <c r="AD6" s="27"/>
      <c r="AF6" s="29"/>
      <c r="AG6" s="28"/>
    </row>
    <row r="7" spans="1:34" s="13" customFormat="1" ht="15.75" x14ac:dyDescent="0.25">
      <c r="A7" s="20" t="s">
        <v>55</v>
      </c>
      <c r="B7" s="1"/>
      <c r="C7" s="1"/>
      <c r="D7" s="1"/>
      <c r="E7" s="1"/>
      <c r="F7" s="1"/>
      <c r="G7" s="1"/>
      <c r="I7" s="1"/>
      <c r="J7" s="30"/>
      <c r="K7" s="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88"/>
      <c r="X7" s="30"/>
      <c r="Y7" s="31"/>
      <c r="AD7" s="32" t="s">
        <v>56</v>
      </c>
      <c r="AE7" s="32"/>
      <c r="AF7" s="33"/>
      <c r="AG7" s="33"/>
    </row>
    <row r="8" spans="1:34" s="13" customFormat="1" x14ac:dyDescent="0.2">
      <c r="A8" s="1"/>
      <c r="B8" s="2"/>
      <c r="C8" s="2"/>
      <c r="D8" s="2"/>
      <c r="E8" s="2"/>
      <c r="F8" s="2"/>
      <c r="G8" s="2"/>
      <c r="I8" s="2"/>
      <c r="J8" s="34"/>
      <c r="K8" s="2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89"/>
      <c r="X8" s="34"/>
      <c r="Y8" s="35"/>
      <c r="Z8" s="3"/>
      <c r="AA8" s="3"/>
      <c r="AB8" s="3"/>
      <c r="AC8" s="3"/>
      <c r="AD8" s="4"/>
      <c r="AE8" s="4"/>
      <c r="AF8" s="4"/>
    </row>
    <row r="9" spans="1:34" s="46" customFormat="1" ht="11.25" x14ac:dyDescent="0.25">
      <c r="A9" s="36" t="s">
        <v>16</v>
      </c>
      <c r="B9" s="36" t="s">
        <v>17</v>
      </c>
      <c r="C9" s="37" t="s">
        <v>57</v>
      </c>
      <c r="D9" s="37" t="s">
        <v>58</v>
      </c>
      <c r="E9" s="37" t="s">
        <v>59</v>
      </c>
      <c r="F9" s="38" t="s">
        <v>60</v>
      </c>
      <c r="G9" s="38" t="s">
        <v>61</v>
      </c>
      <c r="H9" s="38" t="s">
        <v>62</v>
      </c>
      <c r="I9" s="39" t="s">
        <v>63</v>
      </c>
      <c r="J9" s="39" t="s">
        <v>64</v>
      </c>
      <c r="K9" s="39" t="s">
        <v>18</v>
      </c>
      <c r="L9" s="40" t="s">
        <v>65</v>
      </c>
      <c r="M9" s="41"/>
      <c r="N9" s="41"/>
      <c r="O9" s="41"/>
      <c r="P9" s="42"/>
      <c r="Q9" s="43" t="s">
        <v>66</v>
      </c>
      <c r="R9" s="43"/>
      <c r="S9" s="43"/>
      <c r="T9" s="43"/>
      <c r="U9" s="43"/>
      <c r="V9" s="39" t="s">
        <v>67</v>
      </c>
      <c r="W9" s="90" t="s">
        <v>68</v>
      </c>
      <c r="X9" s="43" t="s">
        <v>69</v>
      </c>
      <c r="Y9" s="43"/>
      <c r="Z9" s="43"/>
      <c r="AA9" s="43"/>
      <c r="AB9" s="43"/>
      <c r="AC9" s="43"/>
      <c r="AD9" s="43"/>
      <c r="AE9" s="39" t="s">
        <v>70</v>
      </c>
      <c r="AF9" s="44" t="s">
        <v>71</v>
      </c>
      <c r="AG9" s="45" t="s">
        <v>72</v>
      </c>
      <c r="AH9" s="45" t="s">
        <v>73</v>
      </c>
    </row>
    <row r="10" spans="1:34" s="50" customFormat="1" ht="45" x14ac:dyDescent="0.25">
      <c r="A10" s="36"/>
      <c r="B10" s="36"/>
      <c r="C10" s="37" t="s">
        <v>58</v>
      </c>
      <c r="D10" s="37" t="s">
        <v>58</v>
      </c>
      <c r="E10" s="37" t="s">
        <v>58</v>
      </c>
      <c r="F10" s="38"/>
      <c r="G10" s="38"/>
      <c r="H10" s="38"/>
      <c r="I10" s="39"/>
      <c r="J10" s="39"/>
      <c r="K10" s="39"/>
      <c r="L10" s="47" t="s">
        <v>74</v>
      </c>
      <c r="M10" s="47" t="s">
        <v>75</v>
      </c>
      <c r="N10" s="47" t="s">
        <v>76</v>
      </c>
      <c r="O10" s="47" t="s">
        <v>77</v>
      </c>
      <c r="P10" s="48" t="s">
        <v>78</v>
      </c>
      <c r="Q10" s="47" t="s">
        <v>79</v>
      </c>
      <c r="R10" s="47" t="s">
        <v>75</v>
      </c>
      <c r="S10" s="47" t="s">
        <v>76</v>
      </c>
      <c r="T10" s="47" t="s">
        <v>77</v>
      </c>
      <c r="U10" s="47" t="s">
        <v>80</v>
      </c>
      <c r="V10" s="39"/>
      <c r="W10" s="90"/>
      <c r="X10" s="49" t="s">
        <v>81</v>
      </c>
      <c r="Y10" s="49" t="s">
        <v>82</v>
      </c>
      <c r="Z10" s="49" t="s">
        <v>83</v>
      </c>
      <c r="AA10" s="49" t="s">
        <v>84</v>
      </c>
      <c r="AB10" s="49" t="s">
        <v>19</v>
      </c>
      <c r="AC10" s="49" t="s">
        <v>85</v>
      </c>
      <c r="AD10" s="49" t="s">
        <v>20</v>
      </c>
      <c r="AE10" s="39"/>
      <c r="AF10" s="44"/>
      <c r="AG10" s="45"/>
      <c r="AH10" s="45"/>
    </row>
    <row r="11" spans="1:34" s="46" customFormat="1" ht="12" x14ac:dyDescent="0.2">
      <c r="A11" s="51">
        <v>1</v>
      </c>
      <c r="B11" s="51">
        <v>2</v>
      </c>
      <c r="C11" s="37"/>
      <c r="D11" s="37"/>
      <c r="E11" s="37"/>
      <c r="F11" s="52"/>
      <c r="G11" s="52"/>
      <c r="H11" s="52"/>
      <c r="I11" s="51">
        <v>3</v>
      </c>
      <c r="J11" s="51">
        <v>4</v>
      </c>
      <c r="K11" s="51">
        <v>5</v>
      </c>
      <c r="L11" s="51">
        <v>6</v>
      </c>
      <c r="M11" s="51">
        <v>7</v>
      </c>
      <c r="N11" s="51"/>
      <c r="O11" s="51"/>
      <c r="P11" s="51">
        <v>8</v>
      </c>
      <c r="Q11" s="51">
        <v>9</v>
      </c>
      <c r="R11" s="51">
        <v>10</v>
      </c>
      <c r="S11" s="51"/>
      <c r="T11" s="51"/>
      <c r="U11" s="51">
        <v>11</v>
      </c>
      <c r="V11" s="51">
        <v>12</v>
      </c>
      <c r="W11" s="91"/>
      <c r="X11" s="51">
        <v>13</v>
      </c>
      <c r="Y11" s="51">
        <v>14</v>
      </c>
      <c r="Z11" s="51">
        <v>15</v>
      </c>
      <c r="AA11" s="51"/>
      <c r="AB11" s="51"/>
      <c r="AC11" s="53">
        <v>16</v>
      </c>
      <c r="AD11" s="54"/>
      <c r="AE11" s="53">
        <v>18</v>
      </c>
      <c r="AF11" s="53">
        <v>20</v>
      </c>
      <c r="AG11" s="51">
        <v>21</v>
      </c>
      <c r="AH11" s="53">
        <v>22</v>
      </c>
    </row>
    <row r="12" spans="1:34" x14ac:dyDescent="0.25">
      <c r="A12" s="11">
        <v>1</v>
      </c>
      <c r="B12" s="5" t="s">
        <v>28</v>
      </c>
      <c r="C12" s="10"/>
      <c r="D12" s="8"/>
      <c r="E12" s="8"/>
      <c r="F12" s="55" t="s">
        <v>86</v>
      </c>
      <c r="G12" s="55" t="s">
        <v>22</v>
      </c>
      <c r="H12" s="55" t="s">
        <v>87</v>
      </c>
      <c r="I12" s="6">
        <v>6</v>
      </c>
      <c r="J12" s="11">
        <v>0</v>
      </c>
      <c r="K12" s="6">
        <v>21</v>
      </c>
      <c r="L12" s="56">
        <v>451.27692307692308</v>
      </c>
      <c r="M12" s="56">
        <v>22.563846153846157</v>
      </c>
      <c r="N12" s="56">
        <v>0</v>
      </c>
      <c r="O12" s="56">
        <v>90.255384615384628</v>
      </c>
      <c r="P12" s="56">
        <v>56.409615384615385</v>
      </c>
      <c r="Q12" s="7">
        <v>2707.6615384615384</v>
      </c>
      <c r="R12" s="7">
        <v>135.38307692307694</v>
      </c>
      <c r="S12" s="7">
        <v>135.38307692307694</v>
      </c>
      <c r="T12" s="7">
        <v>541.53230769230777</v>
      </c>
      <c r="U12" s="7">
        <v>1184.6019230769232</v>
      </c>
      <c r="V12" s="7">
        <v>4704.5619230769234</v>
      </c>
      <c r="W12" s="92">
        <v>4163.0296153846157</v>
      </c>
      <c r="X12" s="7">
        <v>325</v>
      </c>
      <c r="Y12" s="7">
        <v>32</v>
      </c>
      <c r="Z12" s="7">
        <v>0</v>
      </c>
      <c r="AA12" s="7">
        <v>0</v>
      </c>
      <c r="AB12" s="7"/>
      <c r="AC12" s="7">
        <v>0</v>
      </c>
      <c r="AD12" s="7">
        <v>357</v>
      </c>
      <c r="AE12" s="7">
        <v>4348</v>
      </c>
      <c r="AF12" s="57"/>
      <c r="AG12" s="58"/>
      <c r="AH12" s="58"/>
    </row>
    <row r="13" spans="1:34" x14ac:dyDescent="0.25">
      <c r="A13" s="11">
        <v>2</v>
      </c>
      <c r="B13" s="5" t="s">
        <v>12</v>
      </c>
      <c r="C13" s="10"/>
      <c r="D13" s="8"/>
      <c r="E13" s="8"/>
      <c r="F13" s="55" t="s">
        <v>86</v>
      </c>
      <c r="G13" s="55" t="s">
        <v>22</v>
      </c>
      <c r="H13" s="55" t="s">
        <v>87</v>
      </c>
      <c r="I13" s="6">
        <v>22</v>
      </c>
      <c r="J13" s="11">
        <v>0</v>
      </c>
      <c r="K13" s="6">
        <v>86</v>
      </c>
      <c r="L13" s="56">
        <v>451.27692307692308</v>
      </c>
      <c r="M13" s="56">
        <v>22.563846153846157</v>
      </c>
      <c r="N13" s="56">
        <v>0</v>
      </c>
      <c r="O13" s="56">
        <v>90.255384615384628</v>
      </c>
      <c r="P13" s="56">
        <v>56.409615384615385</v>
      </c>
      <c r="Q13" s="7">
        <v>9928.0923076923082</v>
      </c>
      <c r="R13" s="7">
        <v>496.40461538461545</v>
      </c>
      <c r="S13" s="7">
        <v>496.40461538461545</v>
      </c>
      <c r="T13" s="7">
        <v>1985.6184615384618</v>
      </c>
      <c r="U13" s="7">
        <v>4851.2269230769234</v>
      </c>
      <c r="V13" s="7">
        <v>17757.746923076924</v>
      </c>
      <c r="W13" s="92">
        <v>15772.128461538461</v>
      </c>
      <c r="X13" s="7">
        <v>1191</v>
      </c>
      <c r="Y13" s="7">
        <v>119</v>
      </c>
      <c r="Z13" s="7">
        <v>300</v>
      </c>
      <c r="AA13" s="7">
        <v>0</v>
      </c>
      <c r="AB13" s="7"/>
      <c r="AC13" s="7">
        <v>0</v>
      </c>
      <c r="AD13" s="7">
        <v>1610</v>
      </c>
      <c r="AE13" s="7">
        <v>16148</v>
      </c>
      <c r="AF13" s="57"/>
      <c r="AG13" s="58"/>
      <c r="AH13" s="58"/>
    </row>
    <row r="14" spans="1:34" x14ac:dyDescent="0.25">
      <c r="A14" s="11">
        <v>3</v>
      </c>
      <c r="B14" s="9" t="s">
        <v>29</v>
      </c>
      <c r="C14" s="10"/>
      <c r="D14" s="8"/>
      <c r="E14" s="8"/>
      <c r="F14" s="55" t="s">
        <v>86</v>
      </c>
      <c r="G14" s="55" t="s">
        <v>22</v>
      </c>
      <c r="H14" s="55" t="s">
        <v>87</v>
      </c>
      <c r="I14" s="6">
        <v>21</v>
      </c>
      <c r="J14" s="11">
        <v>0</v>
      </c>
      <c r="K14" s="6">
        <v>32.5</v>
      </c>
      <c r="L14" s="56">
        <v>451.27692307692308</v>
      </c>
      <c r="M14" s="56">
        <v>22.563846153846157</v>
      </c>
      <c r="N14" s="56">
        <v>0</v>
      </c>
      <c r="O14" s="56">
        <v>90.255384615384628</v>
      </c>
      <c r="P14" s="56">
        <v>56.409615384615385</v>
      </c>
      <c r="Q14" s="7">
        <v>9476.8153846153855</v>
      </c>
      <c r="R14" s="7">
        <v>473.8407692307693</v>
      </c>
      <c r="S14" s="7">
        <v>473.8407692307693</v>
      </c>
      <c r="T14" s="7">
        <v>1895.3630769230772</v>
      </c>
      <c r="U14" s="7">
        <v>1833.3125</v>
      </c>
      <c r="V14" s="7">
        <v>14153.172500000002</v>
      </c>
      <c r="W14" s="92">
        <v>12257.809423076926</v>
      </c>
      <c r="X14" s="7">
        <v>1137</v>
      </c>
      <c r="Y14" s="7">
        <v>92</v>
      </c>
      <c r="Z14" s="7">
        <v>0</v>
      </c>
      <c r="AA14" s="7">
        <v>0</v>
      </c>
      <c r="AB14" s="7"/>
      <c r="AC14" s="7">
        <v>0</v>
      </c>
      <c r="AD14" s="7">
        <v>1229</v>
      </c>
      <c r="AE14" s="7">
        <v>12924</v>
      </c>
      <c r="AF14" s="57"/>
      <c r="AG14" s="58"/>
      <c r="AH14" s="58"/>
    </row>
    <row r="15" spans="1:34" x14ac:dyDescent="0.25">
      <c r="A15" s="11">
        <v>4</v>
      </c>
      <c r="B15" s="5" t="s">
        <v>7</v>
      </c>
      <c r="C15" s="10"/>
      <c r="D15" s="8"/>
      <c r="E15" s="8"/>
      <c r="F15" s="55" t="s">
        <v>86</v>
      </c>
      <c r="G15" s="55" t="s">
        <v>22</v>
      </c>
      <c r="H15" s="55" t="s">
        <v>87</v>
      </c>
      <c r="I15" s="6">
        <v>21</v>
      </c>
      <c r="J15" s="11">
        <v>0</v>
      </c>
      <c r="K15" s="6">
        <v>66.5</v>
      </c>
      <c r="L15" s="56">
        <v>451.27692307692308</v>
      </c>
      <c r="M15" s="56">
        <v>22.563846153846157</v>
      </c>
      <c r="N15" s="56">
        <v>0</v>
      </c>
      <c r="O15" s="56">
        <v>90.255384615384628</v>
      </c>
      <c r="P15" s="56">
        <v>56.409615384615385</v>
      </c>
      <c r="Q15" s="7">
        <v>9476.8153846153855</v>
      </c>
      <c r="R15" s="7">
        <v>473.8407692307693</v>
      </c>
      <c r="S15" s="7">
        <v>473.8407692307693</v>
      </c>
      <c r="T15" s="7">
        <v>1895.3630769230772</v>
      </c>
      <c r="U15" s="7">
        <v>3751.2394230769232</v>
      </c>
      <c r="V15" s="7">
        <v>16071.099423076925</v>
      </c>
      <c r="W15" s="92">
        <v>14175.736346153848</v>
      </c>
      <c r="X15" s="7">
        <v>1137</v>
      </c>
      <c r="Y15" s="7">
        <v>107</v>
      </c>
      <c r="Z15" s="7">
        <v>300</v>
      </c>
      <c r="AA15" s="7">
        <v>0</v>
      </c>
      <c r="AB15" s="7"/>
      <c r="AC15" s="7">
        <v>0</v>
      </c>
      <c r="AD15" s="7">
        <v>1544</v>
      </c>
      <c r="AE15" s="7">
        <v>14527</v>
      </c>
      <c r="AF15" s="57"/>
      <c r="AG15" s="58"/>
      <c r="AH15" s="58"/>
    </row>
    <row r="16" spans="1:34" x14ac:dyDescent="0.25">
      <c r="A16" s="11">
        <v>5</v>
      </c>
      <c r="B16" s="5" t="s">
        <v>8</v>
      </c>
      <c r="C16" s="10"/>
      <c r="D16" s="8"/>
      <c r="E16" s="8"/>
      <c r="F16" s="55" t="s">
        <v>86</v>
      </c>
      <c r="G16" s="55" t="s">
        <v>22</v>
      </c>
      <c r="H16" s="55" t="s">
        <v>87</v>
      </c>
      <c r="I16" s="6">
        <v>22</v>
      </c>
      <c r="J16" s="11">
        <v>0</v>
      </c>
      <c r="K16" s="6">
        <v>37.5</v>
      </c>
      <c r="L16" s="56">
        <v>451.27692307692308</v>
      </c>
      <c r="M16" s="56">
        <v>22.563846153846157</v>
      </c>
      <c r="N16" s="56">
        <v>0</v>
      </c>
      <c r="O16" s="56">
        <v>90.255384615384628</v>
      </c>
      <c r="P16" s="56">
        <v>56.409615384615385</v>
      </c>
      <c r="Q16" s="7">
        <v>9928.0923076923082</v>
      </c>
      <c r="R16" s="7">
        <v>496.40461538461545</v>
      </c>
      <c r="S16" s="7">
        <v>496.40461538461545</v>
      </c>
      <c r="T16" s="7">
        <v>1985.6184615384618</v>
      </c>
      <c r="U16" s="7">
        <v>2115.3605769230771</v>
      </c>
      <c r="V16" s="7">
        <v>15021.880576923078</v>
      </c>
      <c r="W16" s="92">
        <v>13036.262115384616</v>
      </c>
      <c r="X16" s="7">
        <v>1191</v>
      </c>
      <c r="Y16" s="7">
        <v>98</v>
      </c>
      <c r="Z16" s="7">
        <v>300</v>
      </c>
      <c r="AA16" s="7">
        <v>0</v>
      </c>
      <c r="AB16" s="7"/>
      <c r="AC16" s="7">
        <v>0</v>
      </c>
      <c r="AD16" s="7">
        <v>1589</v>
      </c>
      <c r="AE16" s="7">
        <v>13433</v>
      </c>
      <c r="AF16" s="57"/>
      <c r="AG16" s="58"/>
      <c r="AH16" s="58"/>
    </row>
    <row r="17" spans="1:34" x14ac:dyDescent="0.25">
      <c r="A17" s="11">
        <v>6</v>
      </c>
      <c r="B17" s="5" t="s">
        <v>26</v>
      </c>
      <c r="C17" s="10"/>
      <c r="D17" s="8"/>
      <c r="E17" s="8"/>
      <c r="F17" s="55" t="s">
        <v>86</v>
      </c>
      <c r="G17" s="55" t="s">
        <v>22</v>
      </c>
      <c r="H17" s="55" t="s">
        <v>87</v>
      </c>
      <c r="I17" s="6">
        <v>6</v>
      </c>
      <c r="J17" s="11">
        <v>0</v>
      </c>
      <c r="K17" s="6">
        <v>24</v>
      </c>
      <c r="L17" s="56">
        <v>451.27692307692308</v>
      </c>
      <c r="M17" s="56">
        <v>22.563846153846157</v>
      </c>
      <c r="N17" s="56">
        <v>0</v>
      </c>
      <c r="O17" s="56">
        <v>90.255384615384628</v>
      </c>
      <c r="P17" s="56">
        <v>56.409615384615385</v>
      </c>
      <c r="Q17" s="7">
        <v>2707.6615384615384</v>
      </c>
      <c r="R17" s="7">
        <v>135.38307692307694</v>
      </c>
      <c r="S17" s="7">
        <v>135.38307692307694</v>
      </c>
      <c r="T17" s="7">
        <v>541.53230769230777</v>
      </c>
      <c r="U17" s="7">
        <v>1353.8307692307692</v>
      </c>
      <c r="V17" s="7">
        <v>4873.790769230769</v>
      </c>
      <c r="W17" s="92">
        <v>4332.2584615384612</v>
      </c>
      <c r="X17" s="7">
        <v>325</v>
      </c>
      <c r="Y17" s="7">
        <v>33</v>
      </c>
      <c r="Z17" s="7">
        <v>0</v>
      </c>
      <c r="AA17" s="7">
        <v>0</v>
      </c>
      <c r="AB17" s="7"/>
      <c r="AC17" s="7">
        <v>0</v>
      </c>
      <c r="AD17" s="7">
        <v>358</v>
      </c>
      <c r="AE17" s="7">
        <v>4516</v>
      </c>
      <c r="AF17" s="57"/>
      <c r="AG17" s="58"/>
      <c r="AH17" s="58"/>
    </row>
    <row r="18" spans="1:34" x14ac:dyDescent="0.25">
      <c r="A18" s="11">
        <v>7</v>
      </c>
      <c r="B18" s="5" t="s">
        <v>103</v>
      </c>
      <c r="C18" s="10"/>
      <c r="D18" s="8"/>
      <c r="E18" s="8"/>
      <c r="F18" s="55" t="s">
        <v>86</v>
      </c>
      <c r="G18" s="55" t="s">
        <v>14</v>
      </c>
      <c r="H18" s="55" t="s">
        <v>87</v>
      </c>
      <c r="I18" s="6">
        <v>20</v>
      </c>
      <c r="J18" s="11">
        <v>0</v>
      </c>
      <c r="K18" s="6">
        <v>80.5</v>
      </c>
      <c r="L18" s="56">
        <v>451.27692307692308</v>
      </c>
      <c r="M18" s="56">
        <v>22.563846153846157</v>
      </c>
      <c r="N18" s="56">
        <v>0</v>
      </c>
      <c r="O18" s="56">
        <v>90.255384615384628</v>
      </c>
      <c r="P18" s="56">
        <v>56.409615384615385</v>
      </c>
      <c r="Q18" s="7">
        <v>9025.538461538461</v>
      </c>
      <c r="R18" s="7">
        <v>451.27692307692314</v>
      </c>
      <c r="S18" s="7">
        <v>451.27692307692314</v>
      </c>
      <c r="T18" s="7">
        <v>1805.1076923076926</v>
      </c>
      <c r="U18" s="7">
        <v>4540.9740384615388</v>
      </c>
      <c r="V18" s="7">
        <v>16274.174038461537</v>
      </c>
      <c r="W18" s="92">
        <v>14469.066346153844</v>
      </c>
      <c r="X18" s="7">
        <v>1083</v>
      </c>
      <c r="Y18" s="7">
        <v>109</v>
      </c>
      <c r="Z18" s="7">
        <v>300</v>
      </c>
      <c r="AA18" s="7">
        <v>0</v>
      </c>
      <c r="AB18" s="7"/>
      <c r="AC18" s="7">
        <v>0</v>
      </c>
      <c r="AD18" s="7">
        <v>1492</v>
      </c>
      <c r="AE18" s="7">
        <v>14782</v>
      </c>
      <c r="AF18" s="57"/>
      <c r="AG18" s="58"/>
      <c r="AH18" s="58"/>
    </row>
    <row r="19" spans="1:34" x14ac:dyDescent="0.25">
      <c r="A19" s="11">
        <v>8</v>
      </c>
      <c r="B19" s="9" t="s">
        <v>37</v>
      </c>
      <c r="C19" s="10"/>
      <c r="D19" s="8"/>
      <c r="E19" s="8"/>
      <c r="F19" s="55" t="s">
        <v>86</v>
      </c>
      <c r="G19" s="55" t="s">
        <v>22</v>
      </c>
      <c r="H19" s="55" t="s">
        <v>87</v>
      </c>
      <c r="I19" s="6">
        <v>20</v>
      </c>
      <c r="J19" s="11">
        <v>0</v>
      </c>
      <c r="K19" s="6">
        <v>84</v>
      </c>
      <c r="L19" s="56">
        <v>451.27692307692308</v>
      </c>
      <c r="M19" s="56">
        <v>22.563846153846157</v>
      </c>
      <c r="N19" s="56">
        <v>0</v>
      </c>
      <c r="O19" s="56">
        <v>90.255384615384628</v>
      </c>
      <c r="P19" s="56">
        <v>56.409615384615385</v>
      </c>
      <c r="Q19" s="7">
        <v>9025.538461538461</v>
      </c>
      <c r="R19" s="7">
        <v>451.27692307692314</v>
      </c>
      <c r="S19" s="7">
        <v>451.27692307692314</v>
      </c>
      <c r="T19" s="7">
        <v>1805.1076923076926</v>
      </c>
      <c r="U19" s="7">
        <v>4738.4076923076927</v>
      </c>
      <c r="V19" s="7">
        <v>16471.607692307691</v>
      </c>
      <c r="W19" s="92">
        <v>14666.499999999998</v>
      </c>
      <c r="X19" s="7">
        <v>1083</v>
      </c>
      <c r="Y19" s="7">
        <v>110</v>
      </c>
      <c r="Z19" s="7">
        <v>300</v>
      </c>
      <c r="AA19" s="7">
        <v>0</v>
      </c>
      <c r="AB19" s="7"/>
      <c r="AC19" s="7">
        <v>0</v>
      </c>
      <c r="AD19" s="7">
        <v>1493</v>
      </c>
      <c r="AE19" s="7">
        <v>14979</v>
      </c>
      <c r="AF19" s="57"/>
      <c r="AG19" s="58"/>
      <c r="AH19" s="58"/>
    </row>
    <row r="20" spans="1:34" x14ac:dyDescent="0.25">
      <c r="A20" s="11">
        <v>9</v>
      </c>
      <c r="B20" s="9" t="s">
        <v>93</v>
      </c>
      <c r="C20" s="10"/>
      <c r="D20" s="8"/>
      <c r="E20" s="8"/>
      <c r="F20" s="55" t="s">
        <v>86</v>
      </c>
      <c r="G20" s="55" t="s">
        <v>22</v>
      </c>
      <c r="H20" s="55" t="s">
        <v>87</v>
      </c>
      <c r="I20" s="6">
        <v>16</v>
      </c>
      <c r="J20" s="11">
        <v>0</v>
      </c>
      <c r="K20" s="6">
        <v>46.5</v>
      </c>
      <c r="L20" s="56">
        <v>451.27692307692308</v>
      </c>
      <c r="M20" s="56">
        <v>22.563846153846157</v>
      </c>
      <c r="N20" s="56">
        <v>0</v>
      </c>
      <c r="O20" s="56">
        <v>90.255384615384628</v>
      </c>
      <c r="P20" s="56">
        <v>56.409615384615385</v>
      </c>
      <c r="Q20" s="7">
        <v>7220.4307692307693</v>
      </c>
      <c r="R20" s="7">
        <v>361.02153846153851</v>
      </c>
      <c r="S20" s="7">
        <v>361.02153846153851</v>
      </c>
      <c r="T20" s="7">
        <v>1444.086153846154</v>
      </c>
      <c r="U20" s="7">
        <v>2623.0471153846156</v>
      </c>
      <c r="V20" s="7">
        <v>12009.607115384617</v>
      </c>
      <c r="W20" s="92">
        <v>10565.520961538463</v>
      </c>
      <c r="X20" s="7">
        <v>866</v>
      </c>
      <c r="Y20" s="7">
        <v>80</v>
      </c>
      <c r="Z20" s="7">
        <v>0</v>
      </c>
      <c r="AA20" s="7">
        <v>0</v>
      </c>
      <c r="AB20" s="7"/>
      <c r="AC20" s="7">
        <v>0</v>
      </c>
      <c r="AD20" s="7">
        <v>946</v>
      </c>
      <c r="AE20" s="7">
        <v>11064</v>
      </c>
      <c r="AF20" s="57"/>
      <c r="AG20" s="58"/>
      <c r="AH20" s="58"/>
    </row>
    <row r="21" spans="1:34" x14ac:dyDescent="0.25">
      <c r="A21" s="11">
        <v>10</v>
      </c>
      <c r="B21" s="9" t="s">
        <v>1</v>
      </c>
      <c r="C21" s="10"/>
      <c r="D21" s="8"/>
      <c r="E21" s="8"/>
      <c r="F21" s="55" t="s">
        <v>86</v>
      </c>
      <c r="G21" s="55" t="s">
        <v>22</v>
      </c>
      <c r="H21" s="55" t="s">
        <v>87</v>
      </c>
      <c r="I21" s="6">
        <v>22</v>
      </c>
      <c r="J21" s="11">
        <v>0</v>
      </c>
      <c r="K21" s="6">
        <v>93</v>
      </c>
      <c r="L21" s="56">
        <v>451.27692307692308</v>
      </c>
      <c r="M21" s="56">
        <v>22.563846153846157</v>
      </c>
      <c r="N21" s="56">
        <v>0</v>
      </c>
      <c r="O21" s="56">
        <v>90.255384615384628</v>
      </c>
      <c r="P21" s="56">
        <v>56.409615384615385</v>
      </c>
      <c r="Q21" s="7">
        <v>9928.0923076923082</v>
      </c>
      <c r="R21" s="7">
        <v>496.40461538461545</v>
      </c>
      <c r="S21" s="7">
        <v>496.40461538461545</v>
      </c>
      <c r="T21" s="7">
        <v>1985.6184615384618</v>
      </c>
      <c r="U21" s="7">
        <v>5246.0942307692312</v>
      </c>
      <c r="V21" s="7">
        <v>18152.614230769232</v>
      </c>
      <c r="W21" s="92">
        <v>16166.995769230769</v>
      </c>
      <c r="X21" s="7">
        <v>1191</v>
      </c>
      <c r="Y21" s="7">
        <v>122</v>
      </c>
      <c r="Z21" s="7">
        <v>300</v>
      </c>
      <c r="AA21" s="7">
        <v>0</v>
      </c>
      <c r="AB21" s="7"/>
      <c r="AC21" s="7">
        <v>0</v>
      </c>
      <c r="AD21" s="7">
        <v>1613</v>
      </c>
      <c r="AE21" s="7">
        <v>16540</v>
      </c>
      <c r="AF21" s="57"/>
      <c r="AG21" s="58"/>
      <c r="AH21" s="58"/>
    </row>
    <row r="22" spans="1:34" x14ac:dyDescent="0.25">
      <c r="A22" s="11">
        <v>11</v>
      </c>
      <c r="B22" s="9" t="s">
        <v>5</v>
      </c>
      <c r="C22" s="10"/>
      <c r="D22" s="8"/>
      <c r="E22" s="8"/>
      <c r="F22" s="55" t="s">
        <v>86</v>
      </c>
      <c r="G22" s="55" t="s">
        <v>22</v>
      </c>
      <c r="H22" s="55" t="s">
        <v>87</v>
      </c>
      <c r="I22" s="6">
        <v>17</v>
      </c>
      <c r="J22" s="11">
        <v>0</v>
      </c>
      <c r="K22" s="6">
        <v>74</v>
      </c>
      <c r="L22" s="56">
        <v>451.27692307692308</v>
      </c>
      <c r="M22" s="56">
        <v>22.563846153846157</v>
      </c>
      <c r="N22" s="56">
        <v>0</v>
      </c>
      <c r="O22" s="56">
        <v>90.255384615384628</v>
      </c>
      <c r="P22" s="56">
        <v>56.409615384615385</v>
      </c>
      <c r="Q22" s="7">
        <v>7671.707692307692</v>
      </c>
      <c r="R22" s="7">
        <v>383.58538461538467</v>
      </c>
      <c r="S22" s="7">
        <v>383.58538461538467</v>
      </c>
      <c r="T22" s="7">
        <v>1534.3415384615387</v>
      </c>
      <c r="U22" s="7">
        <v>4174.3115384615385</v>
      </c>
      <c r="V22" s="7">
        <v>14147.531538461539</v>
      </c>
      <c r="W22" s="92">
        <v>12613.19</v>
      </c>
      <c r="X22" s="7">
        <v>921</v>
      </c>
      <c r="Y22" s="7">
        <v>95</v>
      </c>
      <c r="Z22" s="7">
        <v>0</v>
      </c>
      <c r="AA22" s="7">
        <v>0</v>
      </c>
      <c r="AB22" s="7"/>
      <c r="AC22" s="7">
        <v>0</v>
      </c>
      <c r="AD22" s="7">
        <v>1016</v>
      </c>
      <c r="AE22" s="7">
        <v>13132</v>
      </c>
      <c r="AF22" s="57"/>
      <c r="AG22" s="58"/>
      <c r="AH22" s="58"/>
    </row>
    <row r="23" spans="1:34" x14ac:dyDescent="0.25">
      <c r="A23" s="11">
        <v>12</v>
      </c>
      <c r="B23" s="9" t="s">
        <v>97</v>
      </c>
      <c r="C23" s="10"/>
      <c r="D23" s="8"/>
      <c r="E23" s="8"/>
      <c r="F23" s="55" t="s">
        <v>86</v>
      </c>
      <c r="G23" s="55" t="s">
        <v>22</v>
      </c>
      <c r="H23" s="55" t="s">
        <v>87</v>
      </c>
      <c r="I23" s="6">
        <v>19</v>
      </c>
      <c r="J23" s="11">
        <v>0</v>
      </c>
      <c r="K23" s="6">
        <v>74.5</v>
      </c>
      <c r="L23" s="56">
        <v>451.27692307692308</v>
      </c>
      <c r="M23" s="56">
        <v>22.563846153846157</v>
      </c>
      <c r="N23" s="56">
        <v>0</v>
      </c>
      <c r="O23" s="56">
        <v>90.255384615384628</v>
      </c>
      <c r="P23" s="56">
        <v>56.409615384615385</v>
      </c>
      <c r="Q23" s="7">
        <v>8574.2615384615383</v>
      </c>
      <c r="R23" s="7">
        <v>428.71307692307698</v>
      </c>
      <c r="S23" s="7">
        <v>428.71307692307698</v>
      </c>
      <c r="T23" s="7">
        <v>1714.8523076923079</v>
      </c>
      <c r="U23" s="7">
        <v>4202.5163461538459</v>
      </c>
      <c r="V23" s="7">
        <v>15349.056346153848</v>
      </c>
      <c r="W23" s="92">
        <v>13634.204038461539</v>
      </c>
      <c r="X23" s="7">
        <v>1029</v>
      </c>
      <c r="Y23" s="7">
        <v>103</v>
      </c>
      <c r="Z23" s="7">
        <v>300</v>
      </c>
      <c r="AA23" s="7">
        <v>0</v>
      </c>
      <c r="AB23" s="7"/>
      <c r="AC23" s="7">
        <v>0</v>
      </c>
      <c r="AD23" s="7">
        <v>1432</v>
      </c>
      <c r="AE23" s="7">
        <v>13917</v>
      </c>
      <c r="AF23" s="57"/>
      <c r="AG23" s="58"/>
      <c r="AH23" s="58"/>
    </row>
    <row r="24" spans="1:34" x14ac:dyDescent="0.25">
      <c r="A24" s="11">
        <v>13</v>
      </c>
      <c r="B24" s="9" t="s">
        <v>38</v>
      </c>
      <c r="C24" s="10"/>
      <c r="D24" s="8"/>
      <c r="E24" s="8"/>
      <c r="F24" s="55" t="s">
        <v>86</v>
      </c>
      <c r="G24" s="55" t="s">
        <v>22</v>
      </c>
      <c r="H24" s="55" t="s">
        <v>87</v>
      </c>
      <c r="I24" s="6">
        <v>19</v>
      </c>
      <c r="J24" s="11">
        <v>0</v>
      </c>
      <c r="K24" s="6">
        <v>71</v>
      </c>
      <c r="L24" s="56">
        <v>451.27692307692308</v>
      </c>
      <c r="M24" s="56">
        <v>22.563846153846157</v>
      </c>
      <c r="N24" s="56">
        <v>0</v>
      </c>
      <c r="O24" s="56">
        <v>90.255384615384628</v>
      </c>
      <c r="P24" s="56">
        <v>56.409615384615385</v>
      </c>
      <c r="Q24" s="7">
        <v>8574.2615384615383</v>
      </c>
      <c r="R24" s="7">
        <v>428.71307692307698</v>
      </c>
      <c r="S24" s="7">
        <v>428.71307692307698</v>
      </c>
      <c r="T24" s="7">
        <v>1714.8523076923079</v>
      </c>
      <c r="U24" s="7">
        <v>4005.0826923076925</v>
      </c>
      <c r="V24" s="7">
        <v>15151.622692307694</v>
      </c>
      <c r="W24" s="92">
        <v>13436.770384615385</v>
      </c>
      <c r="X24" s="7">
        <v>1029</v>
      </c>
      <c r="Y24" s="7">
        <v>101</v>
      </c>
      <c r="Z24" s="7">
        <v>300</v>
      </c>
      <c r="AA24" s="7">
        <v>0</v>
      </c>
      <c r="AB24" s="7"/>
      <c r="AC24" s="7">
        <v>0</v>
      </c>
      <c r="AD24" s="7">
        <v>1430</v>
      </c>
      <c r="AE24" s="7">
        <v>13722</v>
      </c>
      <c r="AF24" s="57"/>
      <c r="AG24" s="58"/>
      <c r="AH24" s="58"/>
    </row>
    <row r="25" spans="1:34" x14ac:dyDescent="0.25">
      <c r="A25" s="11">
        <v>14</v>
      </c>
      <c r="B25" s="9" t="s">
        <v>36</v>
      </c>
      <c r="C25" s="10"/>
      <c r="D25" s="8"/>
      <c r="E25" s="8"/>
      <c r="F25" s="55" t="s">
        <v>86</v>
      </c>
      <c r="G25" s="55" t="s">
        <v>22</v>
      </c>
      <c r="H25" s="55" t="s">
        <v>87</v>
      </c>
      <c r="I25" s="6">
        <v>18</v>
      </c>
      <c r="J25" s="11">
        <v>0</v>
      </c>
      <c r="K25" s="6">
        <v>74.5</v>
      </c>
      <c r="L25" s="56">
        <v>451.27692307692308</v>
      </c>
      <c r="M25" s="56">
        <v>22.563846153846157</v>
      </c>
      <c r="N25" s="56">
        <v>0</v>
      </c>
      <c r="O25" s="56">
        <v>90.255384615384628</v>
      </c>
      <c r="P25" s="56">
        <v>56.409615384615385</v>
      </c>
      <c r="Q25" s="7">
        <v>8122.9846153846156</v>
      </c>
      <c r="R25" s="7">
        <v>406.14923076923083</v>
      </c>
      <c r="S25" s="7">
        <v>406.14923076923083</v>
      </c>
      <c r="T25" s="7">
        <v>1624.5969230769233</v>
      </c>
      <c r="U25" s="7">
        <v>4202.5163461538459</v>
      </c>
      <c r="V25" s="7">
        <v>14762.396346153848</v>
      </c>
      <c r="W25" s="92">
        <v>13137.799423076925</v>
      </c>
      <c r="X25" s="7">
        <v>975</v>
      </c>
      <c r="Y25" s="7">
        <v>99</v>
      </c>
      <c r="Z25" s="7">
        <v>0</v>
      </c>
      <c r="AA25" s="7">
        <v>0</v>
      </c>
      <c r="AB25" s="7"/>
      <c r="AC25" s="7">
        <v>0</v>
      </c>
      <c r="AD25" s="7">
        <v>1074</v>
      </c>
      <c r="AE25" s="7">
        <v>13688</v>
      </c>
      <c r="AF25" s="57"/>
      <c r="AG25" s="58"/>
      <c r="AH25" s="58"/>
    </row>
    <row r="26" spans="1:34" x14ac:dyDescent="0.25">
      <c r="A26" s="11">
        <v>15</v>
      </c>
      <c r="B26" s="9" t="s">
        <v>27</v>
      </c>
      <c r="C26" s="10"/>
      <c r="D26" s="8"/>
      <c r="E26" s="8"/>
      <c r="F26" s="55" t="s">
        <v>86</v>
      </c>
      <c r="G26" s="55" t="s">
        <v>22</v>
      </c>
      <c r="H26" s="55" t="s">
        <v>87</v>
      </c>
      <c r="I26" s="6">
        <v>6</v>
      </c>
      <c r="J26" s="11">
        <v>0</v>
      </c>
      <c r="K26" s="6">
        <v>21</v>
      </c>
      <c r="L26" s="56">
        <v>451.27692307692308</v>
      </c>
      <c r="M26" s="56">
        <v>22.563846153846157</v>
      </c>
      <c r="N26" s="56">
        <v>0</v>
      </c>
      <c r="O26" s="56">
        <v>90.255384615384628</v>
      </c>
      <c r="P26" s="56">
        <v>56.409615384615385</v>
      </c>
      <c r="Q26" s="7">
        <v>2707.6615384615384</v>
      </c>
      <c r="R26" s="7">
        <v>135.38307692307694</v>
      </c>
      <c r="S26" s="7">
        <v>135.38307692307694</v>
      </c>
      <c r="T26" s="7">
        <v>541.53230769230777</v>
      </c>
      <c r="U26" s="7">
        <v>1184.6019230769232</v>
      </c>
      <c r="V26" s="7">
        <v>4704.5619230769234</v>
      </c>
      <c r="W26" s="92">
        <v>4163.0296153846157</v>
      </c>
      <c r="X26" s="7">
        <v>325</v>
      </c>
      <c r="Y26" s="7">
        <v>32</v>
      </c>
      <c r="Z26" s="7">
        <v>0</v>
      </c>
      <c r="AA26" s="7">
        <v>0</v>
      </c>
      <c r="AB26" s="7"/>
      <c r="AC26" s="7">
        <v>0</v>
      </c>
      <c r="AD26" s="7">
        <v>357</v>
      </c>
      <c r="AE26" s="7">
        <v>4348</v>
      </c>
      <c r="AF26" s="57"/>
      <c r="AG26" s="58"/>
      <c r="AH26" s="58"/>
    </row>
    <row r="27" spans="1:34" x14ac:dyDescent="0.25">
      <c r="A27" s="11">
        <v>16</v>
      </c>
      <c r="B27" s="9" t="s">
        <v>3</v>
      </c>
      <c r="C27" s="10"/>
      <c r="D27" s="8"/>
      <c r="E27" s="8"/>
      <c r="F27" s="55" t="s">
        <v>86</v>
      </c>
      <c r="G27" s="55" t="s">
        <v>22</v>
      </c>
      <c r="H27" s="55" t="s">
        <v>87</v>
      </c>
      <c r="I27" s="6">
        <v>22</v>
      </c>
      <c r="J27" s="11">
        <v>0</v>
      </c>
      <c r="K27" s="6">
        <v>79.5</v>
      </c>
      <c r="L27" s="56">
        <v>451.27692307692308</v>
      </c>
      <c r="M27" s="56">
        <v>22.563846153846157</v>
      </c>
      <c r="N27" s="56">
        <v>0</v>
      </c>
      <c r="O27" s="56">
        <v>90.255384615384628</v>
      </c>
      <c r="P27" s="56">
        <v>56.409615384615385</v>
      </c>
      <c r="Q27" s="7">
        <v>9928.0923076923082</v>
      </c>
      <c r="R27" s="7">
        <v>496.40461538461545</v>
      </c>
      <c r="S27" s="7">
        <v>496.40461538461545</v>
      </c>
      <c r="T27" s="7">
        <v>1985.6184615384618</v>
      </c>
      <c r="U27" s="7">
        <v>4484.564423076923</v>
      </c>
      <c r="V27" s="7">
        <v>17391.084423076922</v>
      </c>
      <c r="W27" s="92">
        <v>15405.465961538459</v>
      </c>
      <c r="X27" s="7">
        <v>1191</v>
      </c>
      <c r="Y27" s="7">
        <v>116</v>
      </c>
      <c r="Z27" s="7">
        <v>300</v>
      </c>
      <c r="AA27" s="7">
        <v>0</v>
      </c>
      <c r="AB27" s="7"/>
      <c r="AC27" s="7">
        <v>0</v>
      </c>
      <c r="AD27" s="7">
        <v>1607</v>
      </c>
      <c r="AE27" s="7">
        <v>15784</v>
      </c>
      <c r="AF27" s="57"/>
      <c r="AG27" s="58"/>
      <c r="AH27" s="58"/>
    </row>
    <row r="28" spans="1:34" x14ac:dyDescent="0.25">
      <c r="A28" s="11">
        <v>17</v>
      </c>
      <c r="B28" s="9" t="s">
        <v>9</v>
      </c>
      <c r="C28" s="10"/>
      <c r="D28" s="8"/>
      <c r="E28" s="8"/>
      <c r="F28" s="55" t="s">
        <v>86</v>
      </c>
      <c r="G28" s="55" t="s">
        <v>22</v>
      </c>
      <c r="H28" s="55" t="s">
        <v>87</v>
      </c>
      <c r="I28" s="6">
        <v>18</v>
      </c>
      <c r="J28" s="11">
        <v>0</v>
      </c>
      <c r="K28" s="6">
        <v>73.5</v>
      </c>
      <c r="L28" s="56">
        <v>451.27692307692308</v>
      </c>
      <c r="M28" s="56">
        <v>22.563846153846157</v>
      </c>
      <c r="N28" s="56">
        <v>0</v>
      </c>
      <c r="O28" s="56">
        <v>90.255384615384628</v>
      </c>
      <c r="P28" s="56">
        <v>56.409615384615385</v>
      </c>
      <c r="Q28" s="7">
        <v>8122.9846153846156</v>
      </c>
      <c r="R28" s="7">
        <v>406.14923076923083</v>
      </c>
      <c r="S28" s="7">
        <v>406.14923076923083</v>
      </c>
      <c r="T28" s="7">
        <v>1624.5969230769233</v>
      </c>
      <c r="U28" s="7">
        <v>4146.106730769231</v>
      </c>
      <c r="V28" s="7">
        <v>14705.986730769233</v>
      </c>
      <c r="W28" s="92">
        <v>13081.389807692311</v>
      </c>
      <c r="X28" s="7">
        <v>975</v>
      </c>
      <c r="Y28" s="7">
        <v>99</v>
      </c>
      <c r="Z28" s="7">
        <v>0</v>
      </c>
      <c r="AA28" s="7">
        <v>0</v>
      </c>
      <c r="AB28" s="7"/>
      <c r="AC28" s="7">
        <v>0</v>
      </c>
      <c r="AD28" s="7">
        <v>1074</v>
      </c>
      <c r="AE28" s="7">
        <v>13632</v>
      </c>
      <c r="AF28" s="57"/>
      <c r="AG28" s="58"/>
      <c r="AH28" s="58"/>
    </row>
    <row r="29" spans="1:34" x14ac:dyDescent="0.25">
      <c r="A29" s="11">
        <v>18</v>
      </c>
      <c r="B29" s="9" t="s">
        <v>95</v>
      </c>
      <c r="C29" s="10"/>
      <c r="D29" s="8"/>
      <c r="E29" s="8"/>
      <c r="F29" s="55" t="s">
        <v>86</v>
      </c>
      <c r="G29" s="55" t="s">
        <v>22</v>
      </c>
      <c r="H29" s="55" t="s">
        <v>87</v>
      </c>
      <c r="I29" s="6">
        <v>1</v>
      </c>
      <c r="J29" s="11">
        <v>0</v>
      </c>
      <c r="K29" s="6">
        <v>3.5</v>
      </c>
      <c r="L29" s="56">
        <v>451.27692307692308</v>
      </c>
      <c r="M29" s="56">
        <v>22.563846153846157</v>
      </c>
      <c r="N29" s="56">
        <v>0</v>
      </c>
      <c r="O29" s="56">
        <v>90.255384615384628</v>
      </c>
      <c r="P29" s="56">
        <v>56.409615384615385</v>
      </c>
      <c r="Q29" s="7">
        <v>451.27692307692308</v>
      </c>
      <c r="R29" s="7">
        <v>22.563846153846157</v>
      </c>
      <c r="S29" s="7">
        <v>22.563846153846157</v>
      </c>
      <c r="T29" s="7">
        <v>90.255384615384628</v>
      </c>
      <c r="U29" s="7">
        <v>197.43365384615385</v>
      </c>
      <c r="V29" s="7">
        <v>784.09365384615398</v>
      </c>
      <c r="W29" s="92">
        <v>693.83826923076936</v>
      </c>
      <c r="X29" s="7">
        <v>54</v>
      </c>
      <c r="Y29" s="7">
        <v>6</v>
      </c>
      <c r="Z29" s="7">
        <v>0</v>
      </c>
      <c r="AA29" s="7">
        <v>0</v>
      </c>
      <c r="AB29" s="7"/>
      <c r="AC29" s="7">
        <v>0</v>
      </c>
      <c r="AD29" s="7">
        <v>60</v>
      </c>
      <c r="AE29" s="7">
        <v>724</v>
      </c>
      <c r="AF29" s="57"/>
      <c r="AG29" s="58"/>
      <c r="AH29" s="58"/>
    </row>
    <row r="30" spans="1:34" x14ac:dyDescent="0.25">
      <c r="A30" s="11">
        <v>19</v>
      </c>
      <c r="B30" s="9" t="s">
        <v>45</v>
      </c>
      <c r="C30" s="10"/>
      <c r="D30" s="8"/>
      <c r="E30" s="8"/>
      <c r="F30" s="55" t="s">
        <v>86</v>
      </c>
      <c r="G30" s="55" t="s">
        <v>22</v>
      </c>
      <c r="H30" s="55" t="s">
        <v>87</v>
      </c>
      <c r="I30" s="6">
        <v>9</v>
      </c>
      <c r="J30" s="11">
        <v>0</v>
      </c>
      <c r="K30" s="6">
        <v>39.5</v>
      </c>
      <c r="L30" s="56">
        <v>451.27692307692308</v>
      </c>
      <c r="M30" s="56">
        <v>22.563846153846157</v>
      </c>
      <c r="N30" s="56">
        <v>0</v>
      </c>
      <c r="O30" s="56">
        <v>90.255384615384628</v>
      </c>
      <c r="P30" s="56">
        <v>56.409615384615385</v>
      </c>
      <c r="Q30" s="7">
        <v>4061.4923076923078</v>
      </c>
      <c r="R30" s="7">
        <v>203.07461538461541</v>
      </c>
      <c r="S30" s="7">
        <v>203.07461538461541</v>
      </c>
      <c r="T30" s="7">
        <v>812.29846153846165</v>
      </c>
      <c r="U30" s="7">
        <v>2228.1798076923078</v>
      </c>
      <c r="V30" s="7">
        <v>7508.1198076923083</v>
      </c>
      <c r="W30" s="92">
        <v>6695.8213461538471</v>
      </c>
      <c r="X30" s="7">
        <v>487</v>
      </c>
      <c r="Y30" s="7">
        <v>51</v>
      </c>
      <c r="Z30" s="7">
        <v>0</v>
      </c>
      <c r="AA30" s="7">
        <v>0</v>
      </c>
      <c r="AB30" s="7"/>
      <c r="AC30" s="7">
        <v>0</v>
      </c>
      <c r="AD30" s="7">
        <v>538</v>
      </c>
      <c r="AE30" s="7">
        <v>6970</v>
      </c>
      <c r="AF30" s="57"/>
      <c r="AG30" s="58"/>
      <c r="AH30" s="58"/>
    </row>
    <row r="31" spans="1:34" x14ac:dyDescent="0.25">
      <c r="A31" s="11">
        <v>20</v>
      </c>
      <c r="B31" s="9" t="s">
        <v>94</v>
      </c>
      <c r="C31" s="10"/>
      <c r="D31" s="8"/>
      <c r="E31" s="8"/>
      <c r="F31" s="55" t="s">
        <v>86</v>
      </c>
      <c r="G31" s="55" t="s">
        <v>22</v>
      </c>
      <c r="H31" s="55" t="s">
        <v>87</v>
      </c>
      <c r="I31" s="6">
        <v>15</v>
      </c>
      <c r="J31" s="11">
        <v>0</v>
      </c>
      <c r="K31" s="6">
        <v>38.5</v>
      </c>
      <c r="L31" s="56">
        <v>451.27692307692308</v>
      </c>
      <c r="M31" s="56">
        <v>22.563846153846157</v>
      </c>
      <c r="N31" s="56">
        <v>0</v>
      </c>
      <c r="O31" s="56">
        <v>90.255384615384628</v>
      </c>
      <c r="P31" s="56">
        <v>56.409615384615385</v>
      </c>
      <c r="Q31" s="7">
        <v>6769.1538461538466</v>
      </c>
      <c r="R31" s="7">
        <v>338.45769230769235</v>
      </c>
      <c r="S31" s="7">
        <v>338.45769230769235</v>
      </c>
      <c r="T31" s="7">
        <v>1353.8307692307694</v>
      </c>
      <c r="U31" s="7">
        <v>2171.7701923076925</v>
      </c>
      <c r="V31" s="7">
        <v>10971.670192307693</v>
      </c>
      <c r="W31" s="92">
        <v>9617.8394230769227</v>
      </c>
      <c r="X31" s="7">
        <v>812</v>
      </c>
      <c r="Y31" s="7">
        <v>73</v>
      </c>
      <c r="Z31" s="7">
        <v>0</v>
      </c>
      <c r="AA31" s="7">
        <v>0</v>
      </c>
      <c r="AB31" s="7"/>
      <c r="AC31" s="7">
        <v>0</v>
      </c>
      <c r="AD31" s="7">
        <v>885</v>
      </c>
      <c r="AE31" s="7">
        <v>10087</v>
      </c>
      <c r="AF31" s="57"/>
      <c r="AG31" s="58"/>
      <c r="AH31" s="58"/>
    </row>
    <row r="32" spans="1:34" x14ac:dyDescent="0.25">
      <c r="A32" s="11">
        <v>21</v>
      </c>
      <c r="B32" s="9" t="s">
        <v>25</v>
      </c>
      <c r="C32" s="10"/>
      <c r="D32" s="8"/>
      <c r="E32" s="8"/>
      <c r="F32" s="55" t="s">
        <v>86</v>
      </c>
      <c r="G32" s="55" t="s">
        <v>22</v>
      </c>
      <c r="H32" s="55" t="s">
        <v>87</v>
      </c>
      <c r="I32" s="6">
        <v>14</v>
      </c>
      <c r="J32" s="11">
        <v>0</v>
      </c>
      <c r="K32" s="6">
        <v>50</v>
      </c>
      <c r="L32" s="56">
        <v>451.27692307692308</v>
      </c>
      <c r="M32" s="56">
        <v>22.563846153846157</v>
      </c>
      <c r="N32" s="56">
        <v>0</v>
      </c>
      <c r="O32" s="56">
        <v>90.255384615384628</v>
      </c>
      <c r="P32" s="56">
        <v>56.409615384615385</v>
      </c>
      <c r="Q32" s="7">
        <v>6317.876923076923</v>
      </c>
      <c r="R32" s="7">
        <v>315.8938461538462</v>
      </c>
      <c r="S32" s="7">
        <v>315.8938461538462</v>
      </c>
      <c r="T32" s="7">
        <v>1263.5753846153848</v>
      </c>
      <c r="U32" s="7">
        <v>2820.4807692307691</v>
      </c>
      <c r="V32" s="7">
        <v>11033.720769230771</v>
      </c>
      <c r="W32" s="92">
        <v>9770.1453846153854</v>
      </c>
      <c r="X32" s="7">
        <v>758</v>
      </c>
      <c r="Y32" s="7">
        <v>74</v>
      </c>
      <c r="Z32" s="7">
        <v>0</v>
      </c>
      <c r="AA32" s="7">
        <v>0</v>
      </c>
      <c r="AB32" s="7"/>
      <c r="AC32" s="7">
        <v>0</v>
      </c>
      <c r="AD32" s="7">
        <v>832</v>
      </c>
      <c r="AE32" s="7">
        <v>10202</v>
      </c>
      <c r="AF32" s="57"/>
      <c r="AG32" s="58"/>
      <c r="AH32" s="58"/>
    </row>
    <row r="33" spans="1:34" x14ac:dyDescent="0.25">
      <c r="A33" s="11">
        <v>22</v>
      </c>
      <c r="B33" s="9" t="s">
        <v>49</v>
      </c>
      <c r="C33" s="10"/>
      <c r="D33" s="8"/>
      <c r="E33" s="8"/>
      <c r="F33" s="55" t="s">
        <v>86</v>
      </c>
      <c r="G33" s="55" t="s">
        <v>22</v>
      </c>
      <c r="H33" s="55" t="s">
        <v>87</v>
      </c>
      <c r="I33" s="6">
        <v>14</v>
      </c>
      <c r="J33" s="11">
        <v>0</v>
      </c>
      <c r="K33" s="6">
        <v>62</v>
      </c>
      <c r="L33" s="56">
        <v>451.27692307692308</v>
      </c>
      <c r="M33" s="56">
        <v>22.563846153846157</v>
      </c>
      <c r="N33" s="56">
        <v>0</v>
      </c>
      <c r="O33" s="56">
        <v>90.255384615384628</v>
      </c>
      <c r="P33" s="56">
        <v>56.409615384615385</v>
      </c>
      <c r="Q33" s="7">
        <v>6317.876923076923</v>
      </c>
      <c r="R33" s="7">
        <v>315.8938461538462</v>
      </c>
      <c r="S33" s="7">
        <v>315.8938461538462</v>
      </c>
      <c r="T33" s="7">
        <v>1263.5753846153848</v>
      </c>
      <c r="U33" s="7">
        <v>3497.396153846154</v>
      </c>
      <c r="V33" s="7">
        <v>11710.636153846155</v>
      </c>
      <c r="W33" s="92">
        <v>10447.060769230771</v>
      </c>
      <c r="X33" s="7">
        <v>758</v>
      </c>
      <c r="Y33" s="7">
        <v>79</v>
      </c>
      <c r="Z33" s="7">
        <v>0</v>
      </c>
      <c r="AA33" s="7">
        <v>0</v>
      </c>
      <c r="AB33" s="7"/>
      <c r="AC33" s="7">
        <v>0</v>
      </c>
      <c r="AD33" s="7">
        <v>837</v>
      </c>
      <c r="AE33" s="7">
        <v>10874</v>
      </c>
      <c r="AF33" s="57"/>
      <c r="AG33" s="58"/>
      <c r="AH33" s="58"/>
    </row>
    <row r="34" spans="1:34" x14ac:dyDescent="0.25">
      <c r="A34" s="11">
        <v>23</v>
      </c>
      <c r="B34" s="9" t="s">
        <v>15</v>
      </c>
      <c r="C34" s="10"/>
      <c r="D34" s="8"/>
      <c r="E34" s="8"/>
      <c r="F34" s="55" t="s">
        <v>86</v>
      </c>
      <c r="G34" s="55" t="s">
        <v>22</v>
      </c>
      <c r="H34" s="55" t="s">
        <v>87</v>
      </c>
      <c r="I34" s="6">
        <v>14</v>
      </c>
      <c r="J34" s="11">
        <v>0</v>
      </c>
      <c r="K34" s="6">
        <v>51</v>
      </c>
      <c r="L34" s="56">
        <v>451.27692307692308</v>
      </c>
      <c r="M34" s="56">
        <v>22.563846153846157</v>
      </c>
      <c r="N34" s="56">
        <v>0</v>
      </c>
      <c r="O34" s="56">
        <v>90.255384615384628</v>
      </c>
      <c r="P34" s="56">
        <v>56.409615384615385</v>
      </c>
      <c r="Q34" s="7">
        <v>6317.876923076923</v>
      </c>
      <c r="R34" s="7">
        <v>315.8938461538462</v>
      </c>
      <c r="S34" s="7">
        <v>315.8938461538462</v>
      </c>
      <c r="T34" s="7">
        <v>1263.5753846153848</v>
      </c>
      <c r="U34" s="7">
        <v>2876.8903846153848</v>
      </c>
      <c r="V34" s="7">
        <v>11090.130384615386</v>
      </c>
      <c r="W34" s="92">
        <v>9826.5550000000003</v>
      </c>
      <c r="X34" s="7">
        <v>758</v>
      </c>
      <c r="Y34" s="7">
        <v>74</v>
      </c>
      <c r="Z34" s="7">
        <v>0</v>
      </c>
      <c r="AA34" s="7">
        <v>0</v>
      </c>
      <c r="AB34" s="7"/>
      <c r="AC34" s="7">
        <v>0</v>
      </c>
      <c r="AD34" s="7">
        <v>832</v>
      </c>
      <c r="AE34" s="7">
        <v>10258</v>
      </c>
      <c r="AF34" s="57"/>
      <c r="AG34" s="58"/>
      <c r="AH34" s="58"/>
    </row>
    <row r="35" spans="1:34" x14ac:dyDescent="0.25">
      <c r="A35" s="11">
        <v>24</v>
      </c>
      <c r="B35" s="9" t="s">
        <v>35</v>
      </c>
      <c r="C35" s="10"/>
      <c r="D35" s="8"/>
      <c r="E35" s="8"/>
      <c r="F35" s="55" t="s">
        <v>86</v>
      </c>
      <c r="G35" s="55" t="s">
        <v>22</v>
      </c>
      <c r="H35" s="55" t="s">
        <v>87</v>
      </c>
      <c r="I35" s="6">
        <v>14</v>
      </c>
      <c r="J35" s="11">
        <v>0</v>
      </c>
      <c r="K35" s="6">
        <v>60.5</v>
      </c>
      <c r="L35" s="56">
        <v>451.27692307692308</v>
      </c>
      <c r="M35" s="56">
        <v>22.563846153846157</v>
      </c>
      <c r="N35" s="56">
        <v>0</v>
      </c>
      <c r="O35" s="56">
        <v>90.255384615384628</v>
      </c>
      <c r="P35" s="56">
        <v>56.409615384615385</v>
      </c>
      <c r="Q35" s="7">
        <v>6317.876923076923</v>
      </c>
      <c r="R35" s="7">
        <v>315.8938461538462</v>
      </c>
      <c r="S35" s="7">
        <v>315.8938461538462</v>
      </c>
      <c r="T35" s="7">
        <v>1263.5753846153848</v>
      </c>
      <c r="U35" s="7">
        <v>3412.7817307692308</v>
      </c>
      <c r="V35" s="7">
        <v>11626.021730769233</v>
      </c>
      <c r="W35" s="92">
        <v>10362.446346153847</v>
      </c>
      <c r="X35" s="7">
        <v>758</v>
      </c>
      <c r="Y35" s="7">
        <v>78</v>
      </c>
      <c r="Z35" s="7">
        <v>0</v>
      </c>
      <c r="AA35" s="7">
        <v>0</v>
      </c>
      <c r="AB35" s="7"/>
      <c r="AC35" s="7">
        <v>0</v>
      </c>
      <c r="AD35" s="7">
        <v>836</v>
      </c>
      <c r="AE35" s="7">
        <v>10790</v>
      </c>
      <c r="AF35" s="57"/>
      <c r="AG35" s="58"/>
      <c r="AH35" s="58"/>
    </row>
    <row r="36" spans="1:34" x14ac:dyDescent="0.25">
      <c r="A36" s="11">
        <v>25</v>
      </c>
      <c r="B36" s="9" t="s">
        <v>120</v>
      </c>
      <c r="C36" s="10"/>
      <c r="D36" s="8"/>
      <c r="E36" s="8"/>
      <c r="F36" s="55" t="s">
        <v>86</v>
      </c>
      <c r="G36" s="55" t="s">
        <v>22</v>
      </c>
      <c r="H36" s="55" t="s">
        <v>87</v>
      </c>
      <c r="I36" s="6">
        <v>13</v>
      </c>
      <c r="J36" s="11">
        <v>0</v>
      </c>
      <c r="K36" s="6">
        <v>38.5</v>
      </c>
      <c r="L36" s="56">
        <v>451.27692307692308</v>
      </c>
      <c r="M36" s="56">
        <v>22.563846153846157</v>
      </c>
      <c r="N36" s="56">
        <v>0</v>
      </c>
      <c r="O36" s="56">
        <v>90.255384615384628</v>
      </c>
      <c r="P36" s="56">
        <v>56.409615384615385</v>
      </c>
      <c r="Q36" s="7">
        <v>5866.6</v>
      </c>
      <c r="R36" s="7">
        <v>293.33000000000004</v>
      </c>
      <c r="S36" s="7">
        <v>293.33000000000004</v>
      </c>
      <c r="T36" s="7">
        <v>1173.3200000000002</v>
      </c>
      <c r="U36" s="7">
        <v>2171.7701923076925</v>
      </c>
      <c r="V36" s="7">
        <v>9798.3501923076929</v>
      </c>
      <c r="W36" s="92">
        <v>8625.0301923076931</v>
      </c>
      <c r="X36" s="7">
        <v>704</v>
      </c>
      <c r="Y36" s="7">
        <v>65</v>
      </c>
      <c r="Z36" s="7">
        <v>0</v>
      </c>
      <c r="AA36" s="7">
        <v>0</v>
      </c>
      <c r="AB36" s="7"/>
      <c r="AC36" s="7">
        <v>0</v>
      </c>
      <c r="AD36" s="7">
        <v>769</v>
      </c>
      <c r="AE36" s="7">
        <v>9029</v>
      </c>
      <c r="AF36" s="57"/>
      <c r="AG36" s="58"/>
      <c r="AH36" s="58"/>
    </row>
    <row r="37" spans="1:34" x14ac:dyDescent="0.25">
      <c r="A37" s="11">
        <v>26</v>
      </c>
      <c r="B37" s="9" t="s">
        <v>13</v>
      </c>
      <c r="C37" s="10"/>
      <c r="D37" s="8"/>
      <c r="E37" s="8"/>
      <c r="F37" s="55" t="s">
        <v>86</v>
      </c>
      <c r="G37" s="55" t="s">
        <v>22</v>
      </c>
      <c r="H37" s="55" t="s">
        <v>87</v>
      </c>
      <c r="I37" s="6">
        <v>3</v>
      </c>
      <c r="J37" s="11">
        <v>0</v>
      </c>
      <c r="K37" s="6">
        <v>12.5</v>
      </c>
      <c r="L37" s="56">
        <v>451.27692307692308</v>
      </c>
      <c r="M37" s="56">
        <v>22.563846153846157</v>
      </c>
      <c r="N37" s="56">
        <v>0</v>
      </c>
      <c r="O37" s="56">
        <v>90.255384615384628</v>
      </c>
      <c r="P37" s="56">
        <v>56.409615384615385</v>
      </c>
      <c r="Q37" s="7">
        <v>1353.8307692307692</v>
      </c>
      <c r="R37" s="7">
        <v>67.691538461538471</v>
      </c>
      <c r="S37" s="7">
        <v>67.691538461538471</v>
      </c>
      <c r="T37" s="7">
        <v>270.76615384615388</v>
      </c>
      <c r="U37" s="7">
        <v>705.12019230769226</v>
      </c>
      <c r="V37" s="7">
        <v>2465.1001923076924</v>
      </c>
      <c r="W37" s="92">
        <v>2194.3340384615385</v>
      </c>
      <c r="X37" s="7">
        <v>162</v>
      </c>
      <c r="Y37" s="7">
        <v>17</v>
      </c>
      <c r="Z37" s="7">
        <v>0</v>
      </c>
      <c r="AA37" s="7">
        <v>0</v>
      </c>
      <c r="AB37" s="7"/>
      <c r="AC37" s="7">
        <v>0</v>
      </c>
      <c r="AD37" s="7">
        <v>179</v>
      </c>
      <c r="AE37" s="7">
        <v>2286</v>
      </c>
      <c r="AF37" s="57"/>
      <c r="AG37" s="58"/>
      <c r="AH37" s="58"/>
    </row>
    <row r="38" spans="1:34" x14ac:dyDescent="0.25">
      <c r="A38" s="11">
        <v>27</v>
      </c>
      <c r="B38" s="9" t="s">
        <v>47</v>
      </c>
      <c r="C38" s="10"/>
      <c r="D38" s="8"/>
      <c r="E38" s="8"/>
      <c r="F38" s="55" t="s">
        <v>86</v>
      </c>
      <c r="G38" s="55" t="s">
        <v>22</v>
      </c>
      <c r="H38" s="55" t="s">
        <v>87</v>
      </c>
      <c r="I38" s="6">
        <v>15</v>
      </c>
      <c r="J38" s="11">
        <v>0</v>
      </c>
      <c r="K38" s="6">
        <v>42</v>
      </c>
      <c r="L38" s="56">
        <v>451.27692307692308</v>
      </c>
      <c r="M38" s="56">
        <v>22.563846153846157</v>
      </c>
      <c r="N38" s="56">
        <v>0</v>
      </c>
      <c r="O38" s="56">
        <v>90.255384615384628</v>
      </c>
      <c r="P38" s="56">
        <v>56.409615384615385</v>
      </c>
      <c r="Q38" s="7">
        <v>6769.1538461538466</v>
      </c>
      <c r="R38" s="7">
        <v>338.45769230769235</v>
      </c>
      <c r="S38" s="7">
        <v>338.45769230769235</v>
      </c>
      <c r="T38" s="7">
        <v>1353.8307692307694</v>
      </c>
      <c r="U38" s="7">
        <v>2369.2038461538464</v>
      </c>
      <c r="V38" s="7">
        <v>11169.103846153846</v>
      </c>
      <c r="W38" s="92">
        <v>9815.2730769230766</v>
      </c>
      <c r="X38" s="7">
        <v>812</v>
      </c>
      <c r="Y38" s="7">
        <v>74</v>
      </c>
      <c r="Z38" s="7">
        <v>0</v>
      </c>
      <c r="AA38" s="7">
        <v>0</v>
      </c>
      <c r="AB38" s="7"/>
      <c r="AC38" s="7">
        <v>0</v>
      </c>
      <c r="AD38" s="7">
        <v>886</v>
      </c>
      <c r="AE38" s="7">
        <v>10283</v>
      </c>
      <c r="AF38" s="57"/>
      <c r="AG38" s="58"/>
      <c r="AH38" s="58"/>
    </row>
    <row r="39" spans="1:34" x14ac:dyDescent="0.25">
      <c r="A39" s="11">
        <v>28</v>
      </c>
      <c r="B39" s="9" t="s">
        <v>2</v>
      </c>
      <c r="C39" s="10"/>
      <c r="D39" s="8"/>
      <c r="E39" s="8"/>
      <c r="F39" s="55" t="s">
        <v>86</v>
      </c>
      <c r="G39" s="55" t="s">
        <v>22</v>
      </c>
      <c r="H39" s="55" t="s">
        <v>87</v>
      </c>
      <c r="I39" s="6">
        <v>16</v>
      </c>
      <c r="J39" s="11">
        <v>0</v>
      </c>
      <c r="K39" s="6">
        <v>70.5</v>
      </c>
      <c r="L39" s="56">
        <v>451.27692307692308</v>
      </c>
      <c r="M39" s="56">
        <v>22.563846153846157</v>
      </c>
      <c r="N39" s="56">
        <v>0</v>
      </c>
      <c r="O39" s="56">
        <v>90.255384615384628</v>
      </c>
      <c r="P39" s="56">
        <v>56.409615384615385</v>
      </c>
      <c r="Q39" s="7">
        <v>7220.4307692307693</v>
      </c>
      <c r="R39" s="7">
        <v>361.02153846153851</v>
      </c>
      <c r="S39" s="7">
        <v>361.02153846153851</v>
      </c>
      <c r="T39" s="7">
        <v>1444.086153846154</v>
      </c>
      <c r="U39" s="7">
        <v>3976.8778846153846</v>
      </c>
      <c r="V39" s="7">
        <v>13363.437884615385</v>
      </c>
      <c r="W39" s="92">
        <v>11919.351730769231</v>
      </c>
      <c r="X39" s="7">
        <v>866</v>
      </c>
      <c r="Y39" s="7">
        <v>90</v>
      </c>
      <c r="Z39" s="7">
        <v>0</v>
      </c>
      <c r="AA39" s="7">
        <v>0</v>
      </c>
      <c r="AB39" s="7"/>
      <c r="AC39" s="7">
        <v>0</v>
      </c>
      <c r="AD39" s="7">
        <v>956</v>
      </c>
      <c r="AE39" s="7">
        <v>12407</v>
      </c>
      <c r="AF39" s="57"/>
      <c r="AG39" s="58"/>
      <c r="AH39" s="58"/>
    </row>
    <row r="40" spans="1:34" x14ac:dyDescent="0.25">
      <c r="A40" s="11">
        <v>29</v>
      </c>
      <c r="B40" s="9" t="s">
        <v>4</v>
      </c>
      <c r="C40" s="10"/>
      <c r="D40" s="8"/>
      <c r="E40" s="8"/>
      <c r="F40" s="55" t="s">
        <v>86</v>
      </c>
      <c r="G40" s="55" t="s">
        <v>22</v>
      </c>
      <c r="H40" s="55" t="s">
        <v>87</v>
      </c>
      <c r="I40" s="6">
        <v>13</v>
      </c>
      <c r="J40" s="11">
        <v>0</v>
      </c>
      <c r="K40" s="6">
        <v>55.5</v>
      </c>
      <c r="L40" s="56">
        <v>451.27692307692308</v>
      </c>
      <c r="M40" s="56">
        <v>22.563846153846157</v>
      </c>
      <c r="N40" s="56">
        <v>0</v>
      </c>
      <c r="O40" s="56">
        <v>90.255384615384628</v>
      </c>
      <c r="P40" s="56">
        <v>56.409615384615385</v>
      </c>
      <c r="Q40" s="7">
        <v>5866.6</v>
      </c>
      <c r="R40" s="7">
        <v>293.33000000000004</v>
      </c>
      <c r="S40" s="7">
        <v>293.33000000000004</v>
      </c>
      <c r="T40" s="7">
        <v>1173.3200000000002</v>
      </c>
      <c r="U40" s="7">
        <v>3130.7336538461541</v>
      </c>
      <c r="V40" s="7">
        <v>10757.313653846155</v>
      </c>
      <c r="W40" s="92">
        <v>9583.9936538461552</v>
      </c>
      <c r="X40" s="7">
        <v>704</v>
      </c>
      <c r="Y40" s="7">
        <v>72</v>
      </c>
      <c r="Z40" s="7">
        <v>0</v>
      </c>
      <c r="AA40" s="7">
        <v>0</v>
      </c>
      <c r="AB40" s="7"/>
      <c r="AC40" s="7">
        <v>0</v>
      </c>
      <c r="AD40" s="7">
        <v>776</v>
      </c>
      <c r="AE40" s="7">
        <v>9981</v>
      </c>
      <c r="AF40" s="57"/>
      <c r="AG40" s="58"/>
      <c r="AH40" s="58"/>
    </row>
    <row r="41" spans="1:34" x14ac:dyDescent="0.25">
      <c r="A41" s="11">
        <v>30</v>
      </c>
      <c r="B41" s="9" t="s">
        <v>6</v>
      </c>
      <c r="C41" s="10"/>
      <c r="D41" s="8"/>
      <c r="E41" s="8"/>
      <c r="F41" s="55" t="s">
        <v>86</v>
      </c>
      <c r="G41" s="55" t="s">
        <v>22</v>
      </c>
      <c r="H41" s="55" t="s">
        <v>87</v>
      </c>
      <c r="I41" s="6">
        <v>18</v>
      </c>
      <c r="J41" s="11">
        <v>0</v>
      </c>
      <c r="K41" s="6">
        <v>78.5</v>
      </c>
      <c r="L41" s="56">
        <v>451.27692307692308</v>
      </c>
      <c r="M41" s="56">
        <v>22.563846153846157</v>
      </c>
      <c r="N41" s="56">
        <v>0</v>
      </c>
      <c r="O41" s="56">
        <v>90.255384615384628</v>
      </c>
      <c r="P41" s="56">
        <v>56.409615384615385</v>
      </c>
      <c r="Q41" s="7">
        <v>8122.9846153846156</v>
      </c>
      <c r="R41" s="7">
        <v>406.14923076923083</v>
      </c>
      <c r="S41" s="7">
        <v>406.14923076923083</v>
      </c>
      <c r="T41" s="7">
        <v>1624.5969230769233</v>
      </c>
      <c r="U41" s="7">
        <v>4428.1548076923082</v>
      </c>
      <c r="V41" s="7">
        <v>14988.034807692309</v>
      </c>
      <c r="W41" s="92">
        <v>13363.437884615385</v>
      </c>
      <c r="X41" s="7">
        <v>975</v>
      </c>
      <c r="Y41" s="7">
        <v>101</v>
      </c>
      <c r="Z41" s="7">
        <v>0</v>
      </c>
      <c r="AA41" s="7">
        <v>0</v>
      </c>
      <c r="AB41" s="7"/>
      <c r="AC41" s="7">
        <v>0</v>
      </c>
      <c r="AD41" s="7">
        <v>1076</v>
      </c>
      <c r="AE41" s="7">
        <v>13912</v>
      </c>
      <c r="AF41" s="57"/>
      <c r="AG41" s="58"/>
      <c r="AH41" s="58"/>
    </row>
    <row r="42" spans="1:34" x14ac:dyDescent="0.25">
      <c r="A42" s="11">
        <v>31</v>
      </c>
      <c r="B42" s="9" t="s">
        <v>10</v>
      </c>
      <c r="C42" s="10"/>
      <c r="D42" s="8"/>
      <c r="E42" s="8"/>
      <c r="F42" s="55" t="s">
        <v>86</v>
      </c>
      <c r="G42" s="55" t="s">
        <v>22</v>
      </c>
      <c r="H42" s="55" t="s">
        <v>87</v>
      </c>
      <c r="I42" s="6">
        <v>14</v>
      </c>
      <c r="J42" s="11">
        <v>0</v>
      </c>
      <c r="K42" s="6">
        <v>46.5</v>
      </c>
      <c r="L42" s="56">
        <v>451.27692307692308</v>
      </c>
      <c r="M42" s="56">
        <v>22.563846153846157</v>
      </c>
      <c r="N42" s="56">
        <v>0</v>
      </c>
      <c r="O42" s="56">
        <v>90.255384615384628</v>
      </c>
      <c r="P42" s="56">
        <v>56.409615384615385</v>
      </c>
      <c r="Q42" s="7">
        <v>6317.876923076923</v>
      </c>
      <c r="R42" s="7">
        <v>315.8938461538462</v>
      </c>
      <c r="S42" s="7">
        <v>315.8938461538462</v>
      </c>
      <c r="T42" s="7">
        <v>1263.5753846153848</v>
      </c>
      <c r="U42" s="7">
        <v>2623.0471153846156</v>
      </c>
      <c r="V42" s="7">
        <v>10836.287115384617</v>
      </c>
      <c r="W42" s="92">
        <v>9572.7117307692315</v>
      </c>
      <c r="X42" s="7">
        <v>758</v>
      </c>
      <c r="Y42" s="7">
        <v>72</v>
      </c>
      <c r="Z42" s="7">
        <v>0</v>
      </c>
      <c r="AA42" s="7">
        <v>0</v>
      </c>
      <c r="AB42" s="7"/>
      <c r="AC42" s="7">
        <v>0</v>
      </c>
      <c r="AD42" s="7">
        <v>830</v>
      </c>
      <c r="AE42" s="7">
        <v>10006</v>
      </c>
      <c r="AF42" s="57"/>
      <c r="AG42" s="58"/>
      <c r="AH42" s="58"/>
    </row>
    <row r="43" spans="1:34" x14ac:dyDescent="0.25">
      <c r="A43" s="11">
        <v>32</v>
      </c>
      <c r="B43" s="9" t="s">
        <v>119</v>
      </c>
      <c r="C43" s="10"/>
      <c r="D43" s="8"/>
      <c r="E43" s="8"/>
      <c r="F43" s="55" t="s">
        <v>86</v>
      </c>
      <c r="G43" s="55" t="s">
        <v>22</v>
      </c>
      <c r="H43" s="55" t="s">
        <v>87</v>
      </c>
      <c r="I43" s="6">
        <v>14</v>
      </c>
      <c r="J43" s="11">
        <v>0</v>
      </c>
      <c r="K43" s="6">
        <v>53.5</v>
      </c>
      <c r="L43" s="56">
        <v>451.27692307692308</v>
      </c>
      <c r="M43" s="56">
        <v>22.563846153846157</v>
      </c>
      <c r="N43" s="56">
        <v>0</v>
      </c>
      <c r="O43" s="56">
        <v>90.255384615384628</v>
      </c>
      <c r="P43" s="56">
        <v>56.409615384615385</v>
      </c>
      <c r="Q43" s="7">
        <v>6317.876923076923</v>
      </c>
      <c r="R43" s="7">
        <v>315.8938461538462</v>
      </c>
      <c r="S43" s="7">
        <v>315.8938461538462</v>
      </c>
      <c r="T43" s="7">
        <v>1263.5753846153848</v>
      </c>
      <c r="U43" s="7">
        <v>3017.914423076923</v>
      </c>
      <c r="V43" s="7">
        <v>11231.154423076925</v>
      </c>
      <c r="W43" s="92">
        <v>9967.5790384615393</v>
      </c>
      <c r="X43" s="7">
        <v>758</v>
      </c>
      <c r="Y43" s="7">
        <v>75</v>
      </c>
      <c r="Z43" s="7">
        <v>0</v>
      </c>
      <c r="AA43" s="7">
        <v>0</v>
      </c>
      <c r="AB43" s="7"/>
      <c r="AC43" s="7">
        <v>0</v>
      </c>
      <c r="AD43" s="7">
        <v>833</v>
      </c>
      <c r="AE43" s="7">
        <v>10398</v>
      </c>
      <c r="AF43" s="57"/>
      <c r="AG43" s="58"/>
      <c r="AH43" s="58"/>
    </row>
    <row r="44" spans="1:34" x14ac:dyDescent="0.25">
      <c r="A44" s="11">
        <v>33</v>
      </c>
      <c r="B44" s="9" t="s">
        <v>121</v>
      </c>
      <c r="C44" s="10"/>
      <c r="D44" s="8"/>
      <c r="E44" s="8"/>
      <c r="F44" s="55" t="s">
        <v>86</v>
      </c>
      <c r="G44" s="55" t="s">
        <v>22</v>
      </c>
      <c r="H44" s="55" t="s">
        <v>87</v>
      </c>
      <c r="I44" s="6">
        <v>7</v>
      </c>
      <c r="J44" s="11">
        <v>0</v>
      </c>
      <c r="K44" s="6">
        <v>24.5</v>
      </c>
      <c r="L44" s="56">
        <v>451.27692307692308</v>
      </c>
      <c r="M44" s="56">
        <v>22.563846153846157</v>
      </c>
      <c r="N44" s="56">
        <v>0</v>
      </c>
      <c r="O44" s="56">
        <v>90.255384615384628</v>
      </c>
      <c r="P44" s="56">
        <v>56.409615384615385</v>
      </c>
      <c r="Q44" s="7">
        <v>3158.9384615384615</v>
      </c>
      <c r="R44" s="7">
        <v>157.9469230769231</v>
      </c>
      <c r="S44" s="7">
        <v>157.9469230769231</v>
      </c>
      <c r="T44" s="7">
        <v>631.7876923076924</v>
      </c>
      <c r="U44" s="7">
        <v>1382.0355769230769</v>
      </c>
      <c r="V44" s="7">
        <v>5488.6555769230781</v>
      </c>
      <c r="W44" s="92">
        <v>4856.8678846153853</v>
      </c>
      <c r="X44" s="7">
        <v>379</v>
      </c>
      <c r="Y44" s="7">
        <v>37</v>
      </c>
      <c r="Z44" s="7">
        <v>0</v>
      </c>
      <c r="AA44" s="7">
        <v>0</v>
      </c>
      <c r="AB44" s="7"/>
      <c r="AC44" s="7">
        <v>0</v>
      </c>
      <c r="AD44" s="7">
        <v>416</v>
      </c>
      <c r="AE44" s="7">
        <v>5073</v>
      </c>
      <c r="AF44" s="57"/>
      <c r="AG44" s="58"/>
      <c r="AH44" s="58"/>
    </row>
    <row r="45" spans="1:34" x14ac:dyDescent="0.25">
      <c r="A45" s="11">
        <v>34</v>
      </c>
      <c r="B45" s="9" t="s">
        <v>30</v>
      </c>
      <c r="C45" s="10"/>
      <c r="D45" s="8"/>
      <c r="E45" s="8"/>
      <c r="F45" s="55" t="s">
        <v>86</v>
      </c>
      <c r="G45" s="55" t="s">
        <v>22</v>
      </c>
      <c r="H45" s="55" t="s">
        <v>87</v>
      </c>
      <c r="I45" s="6">
        <v>3</v>
      </c>
      <c r="J45" s="11">
        <v>0</v>
      </c>
      <c r="K45" s="6">
        <v>7.5</v>
      </c>
      <c r="L45" s="56">
        <v>451.27692307692308</v>
      </c>
      <c r="M45" s="56">
        <v>22.563846153846157</v>
      </c>
      <c r="N45" s="56">
        <v>0</v>
      </c>
      <c r="O45" s="56">
        <v>90.255384615384628</v>
      </c>
      <c r="P45" s="56">
        <v>56.409615384615385</v>
      </c>
      <c r="Q45" s="7">
        <v>1353.8307692307692</v>
      </c>
      <c r="R45" s="7">
        <v>67.691538461538471</v>
      </c>
      <c r="S45" s="7">
        <v>67.691538461538471</v>
      </c>
      <c r="T45" s="7">
        <v>270.76615384615388</v>
      </c>
      <c r="U45" s="7">
        <v>423.07211538461542</v>
      </c>
      <c r="V45" s="7">
        <v>2183.0521153846153</v>
      </c>
      <c r="W45" s="92">
        <v>1912.2859615384614</v>
      </c>
      <c r="X45" s="7">
        <v>162</v>
      </c>
      <c r="Y45" s="7">
        <v>15</v>
      </c>
      <c r="Z45" s="7">
        <v>0</v>
      </c>
      <c r="AA45" s="7">
        <v>0</v>
      </c>
      <c r="AB45" s="7"/>
      <c r="AC45" s="7">
        <v>0</v>
      </c>
      <c r="AD45" s="7">
        <v>177</v>
      </c>
      <c r="AE45" s="7">
        <v>2006</v>
      </c>
      <c r="AF45" s="57"/>
      <c r="AG45" s="58"/>
      <c r="AH45" s="58"/>
    </row>
    <row r="46" spans="1:34" x14ac:dyDescent="0.25">
      <c r="A46" s="11">
        <v>35</v>
      </c>
      <c r="B46" s="9" t="s">
        <v>104</v>
      </c>
      <c r="C46" s="10"/>
      <c r="D46" s="8"/>
      <c r="E46" s="8"/>
      <c r="F46" s="55" t="s">
        <v>86</v>
      </c>
      <c r="G46" s="55" t="s">
        <v>22</v>
      </c>
      <c r="H46" s="55" t="s">
        <v>87</v>
      </c>
      <c r="I46" s="6">
        <v>20</v>
      </c>
      <c r="J46" s="11">
        <v>0</v>
      </c>
      <c r="K46" s="6">
        <v>71</v>
      </c>
      <c r="L46" s="56">
        <v>451.27692307692308</v>
      </c>
      <c r="M46" s="56">
        <v>22.563846153846157</v>
      </c>
      <c r="N46" s="56">
        <v>0</v>
      </c>
      <c r="O46" s="56">
        <v>90.255384615384628</v>
      </c>
      <c r="P46" s="56">
        <v>56.409615384615385</v>
      </c>
      <c r="Q46" s="7">
        <v>9025.538461538461</v>
      </c>
      <c r="R46" s="7">
        <v>451.27692307692314</v>
      </c>
      <c r="S46" s="7">
        <v>451.27692307692314</v>
      </c>
      <c r="T46" s="7">
        <v>1805.1076923076926</v>
      </c>
      <c r="U46" s="7">
        <v>4005.0826923076925</v>
      </c>
      <c r="V46" s="7">
        <v>15738.282692307692</v>
      </c>
      <c r="W46" s="92">
        <v>13933.174999999999</v>
      </c>
      <c r="X46" s="7">
        <v>1083</v>
      </c>
      <c r="Y46" s="7">
        <v>105</v>
      </c>
      <c r="Z46" s="7">
        <v>300</v>
      </c>
      <c r="AA46" s="7">
        <v>0</v>
      </c>
      <c r="AB46" s="7"/>
      <c r="AC46" s="7">
        <v>0</v>
      </c>
      <c r="AD46" s="7">
        <v>1488</v>
      </c>
      <c r="AE46" s="7">
        <v>14250</v>
      </c>
      <c r="AF46" s="57"/>
      <c r="AG46" s="58"/>
      <c r="AH46" s="58"/>
    </row>
    <row r="47" spans="1:34" x14ac:dyDescent="0.25">
      <c r="A47" s="11">
        <v>36</v>
      </c>
      <c r="B47" s="9" t="s">
        <v>101</v>
      </c>
      <c r="C47" s="10"/>
      <c r="D47" s="8"/>
      <c r="E47" s="8"/>
      <c r="F47" s="55" t="s">
        <v>86</v>
      </c>
      <c r="G47" s="55" t="s">
        <v>22</v>
      </c>
      <c r="H47" s="55" t="s">
        <v>87</v>
      </c>
      <c r="I47" s="6">
        <v>3</v>
      </c>
      <c r="J47" s="11">
        <v>0</v>
      </c>
      <c r="K47" s="6">
        <v>10.5</v>
      </c>
      <c r="L47" s="56">
        <v>451.27692307692308</v>
      </c>
      <c r="M47" s="56">
        <v>22.563846153846157</v>
      </c>
      <c r="N47" s="56">
        <v>0</v>
      </c>
      <c r="O47" s="56">
        <v>90.255384615384628</v>
      </c>
      <c r="P47" s="56">
        <v>56.409615384615385</v>
      </c>
      <c r="Q47" s="7">
        <v>1353.8307692307692</v>
      </c>
      <c r="R47" s="7">
        <v>67.691538461538471</v>
      </c>
      <c r="S47" s="7">
        <v>67.691538461538471</v>
      </c>
      <c r="T47" s="7">
        <v>270.76615384615388</v>
      </c>
      <c r="U47" s="7">
        <v>592.30096153846159</v>
      </c>
      <c r="V47" s="7">
        <v>2352.2809615384617</v>
      </c>
      <c r="W47" s="92">
        <v>2081.5148076923078</v>
      </c>
      <c r="X47" s="7">
        <v>162</v>
      </c>
      <c r="Y47" s="7">
        <v>16</v>
      </c>
      <c r="Z47" s="7">
        <v>0</v>
      </c>
      <c r="AA47" s="7">
        <v>0</v>
      </c>
      <c r="AB47" s="7"/>
      <c r="AC47" s="7">
        <v>0</v>
      </c>
      <c r="AD47" s="7">
        <v>178</v>
      </c>
      <c r="AE47" s="7">
        <v>2174</v>
      </c>
      <c r="AF47" s="57"/>
      <c r="AG47" s="58"/>
      <c r="AH47" s="58"/>
    </row>
    <row r="48" spans="1:34" x14ac:dyDescent="0.25">
      <c r="A48" s="11">
        <v>37</v>
      </c>
      <c r="B48" s="5" t="s">
        <v>24</v>
      </c>
      <c r="C48" s="10"/>
      <c r="D48" s="8"/>
      <c r="E48" s="8"/>
      <c r="F48" s="55" t="s">
        <v>86</v>
      </c>
      <c r="G48" s="55" t="s">
        <v>21</v>
      </c>
      <c r="H48" s="55" t="s">
        <v>87</v>
      </c>
      <c r="I48" s="6">
        <v>16</v>
      </c>
      <c r="J48" s="11">
        <v>0</v>
      </c>
      <c r="K48" s="6">
        <v>60.5</v>
      </c>
      <c r="L48" s="56">
        <v>451.27692307692308</v>
      </c>
      <c r="M48" s="56">
        <v>22.563846153846157</v>
      </c>
      <c r="N48" s="56">
        <v>0</v>
      </c>
      <c r="O48" s="56">
        <v>90.255384615384628</v>
      </c>
      <c r="P48" s="56">
        <v>56.409615384615385</v>
      </c>
      <c r="Q48" s="7">
        <v>7220.4307692307693</v>
      </c>
      <c r="R48" s="7">
        <v>361.02153846153851</v>
      </c>
      <c r="S48" s="7">
        <v>361.02153846153851</v>
      </c>
      <c r="T48" s="7">
        <v>1444.086153846154</v>
      </c>
      <c r="U48" s="7">
        <v>3412.7817307692308</v>
      </c>
      <c r="V48" s="7">
        <v>12799.341730769233</v>
      </c>
      <c r="W48" s="92">
        <v>11355.255576923078</v>
      </c>
      <c r="X48" s="7">
        <v>866</v>
      </c>
      <c r="Y48" s="7">
        <v>86</v>
      </c>
      <c r="Z48" s="7">
        <v>0</v>
      </c>
      <c r="AA48" s="7">
        <v>0</v>
      </c>
      <c r="AB48" s="7"/>
      <c r="AC48" s="7">
        <v>0</v>
      </c>
      <c r="AD48" s="7">
        <v>952</v>
      </c>
      <c r="AE48" s="7">
        <v>11847</v>
      </c>
      <c r="AF48" s="57"/>
      <c r="AG48" s="58"/>
      <c r="AH48" s="58"/>
    </row>
    <row r="49" spans="1:34" x14ac:dyDescent="0.25">
      <c r="A49" s="11">
        <v>38</v>
      </c>
      <c r="B49" s="5" t="s">
        <v>23</v>
      </c>
      <c r="C49" s="10"/>
      <c r="D49" s="8"/>
      <c r="E49" s="8"/>
      <c r="F49" s="55" t="s">
        <v>86</v>
      </c>
      <c r="G49" s="55" t="s">
        <v>21</v>
      </c>
      <c r="H49" s="55" t="s">
        <v>87</v>
      </c>
      <c r="I49" s="6">
        <v>6</v>
      </c>
      <c r="J49" s="11">
        <v>0</v>
      </c>
      <c r="K49" s="6">
        <v>14</v>
      </c>
      <c r="L49" s="56">
        <v>451.27692307692308</v>
      </c>
      <c r="M49" s="56">
        <v>22.563846153846157</v>
      </c>
      <c r="N49" s="56">
        <v>0</v>
      </c>
      <c r="O49" s="56">
        <v>90.255384615384628</v>
      </c>
      <c r="P49" s="56">
        <v>56.409615384615385</v>
      </c>
      <c r="Q49" s="7">
        <v>2707.6615384615384</v>
      </c>
      <c r="R49" s="7">
        <v>135.38307692307694</v>
      </c>
      <c r="S49" s="7">
        <v>135.38307692307694</v>
      </c>
      <c r="T49" s="7">
        <v>541.53230769230777</v>
      </c>
      <c r="U49" s="7">
        <v>789.73461538461538</v>
      </c>
      <c r="V49" s="7">
        <v>4309.6946153846156</v>
      </c>
      <c r="W49" s="92">
        <v>3768.1623076923079</v>
      </c>
      <c r="X49" s="7">
        <v>325</v>
      </c>
      <c r="Y49" s="7">
        <v>29</v>
      </c>
      <c r="Z49" s="7">
        <v>0</v>
      </c>
      <c r="AA49" s="7">
        <v>0</v>
      </c>
      <c r="AB49" s="7"/>
      <c r="AC49" s="7">
        <v>0</v>
      </c>
      <c r="AD49" s="7">
        <v>354</v>
      </c>
      <c r="AE49" s="7">
        <v>3956</v>
      </c>
      <c r="AF49" s="57"/>
      <c r="AG49" s="58"/>
      <c r="AH49" s="58"/>
    </row>
    <row r="50" spans="1:34" x14ac:dyDescent="0.25">
      <c r="A50" s="11">
        <v>39</v>
      </c>
      <c r="B50" s="5" t="s">
        <v>108</v>
      </c>
      <c r="C50" s="10"/>
      <c r="D50" s="8"/>
      <c r="E50" s="8"/>
      <c r="F50" s="55" t="s">
        <v>86</v>
      </c>
      <c r="G50" s="55" t="s">
        <v>11</v>
      </c>
      <c r="H50" s="55" t="s">
        <v>87</v>
      </c>
      <c r="I50" s="6">
        <v>13</v>
      </c>
      <c r="J50" s="11">
        <v>0</v>
      </c>
      <c r="K50" s="6">
        <v>50</v>
      </c>
      <c r="L50" s="56">
        <v>451.27692307692308</v>
      </c>
      <c r="M50" s="56">
        <v>22.563846153846157</v>
      </c>
      <c r="N50" s="56">
        <v>0</v>
      </c>
      <c r="O50" s="56">
        <v>90.255384615384628</v>
      </c>
      <c r="P50" s="56">
        <v>56.409615384615385</v>
      </c>
      <c r="Q50" s="7">
        <v>5866.6</v>
      </c>
      <c r="R50" s="7">
        <v>293.33000000000004</v>
      </c>
      <c r="S50" s="7">
        <v>293.33000000000004</v>
      </c>
      <c r="T50" s="7">
        <v>1173.3200000000002</v>
      </c>
      <c r="U50" s="7">
        <v>2820.4807692307691</v>
      </c>
      <c r="V50" s="7">
        <v>10447.060769230769</v>
      </c>
      <c r="W50" s="92">
        <v>9273.7407692307697</v>
      </c>
      <c r="X50" s="7">
        <v>704</v>
      </c>
      <c r="Y50" s="7">
        <v>70</v>
      </c>
      <c r="Z50" s="7">
        <v>0</v>
      </c>
      <c r="AA50" s="7">
        <v>0</v>
      </c>
      <c r="AB50" s="7"/>
      <c r="AC50" s="7">
        <v>0</v>
      </c>
      <c r="AD50" s="7">
        <v>774</v>
      </c>
      <c r="AE50" s="7">
        <v>9673</v>
      </c>
      <c r="AF50" s="57"/>
      <c r="AG50" s="58"/>
      <c r="AH50" s="58"/>
    </row>
    <row r="51" spans="1:34" x14ac:dyDescent="0.25">
      <c r="A51" s="11">
        <v>40</v>
      </c>
      <c r="B51" s="5" t="s">
        <v>33</v>
      </c>
      <c r="C51" s="10"/>
      <c r="D51" s="8"/>
      <c r="E51" s="8"/>
      <c r="F51" s="55" t="s">
        <v>86</v>
      </c>
      <c r="G51" s="55" t="s">
        <v>21</v>
      </c>
      <c r="H51" s="55" t="s">
        <v>87</v>
      </c>
      <c r="I51" s="6">
        <v>16</v>
      </c>
      <c r="J51" s="11">
        <v>0</v>
      </c>
      <c r="K51" s="6">
        <v>45</v>
      </c>
      <c r="L51" s="56">
        <v>451.27692307692308</v>
      </c>
      <c r="M51" s="56">
        <v>22.563846153846157</v>
      </c>
      <c r="N51" s="56">
        <v>0</v>
      </c>
      <c r="O51" s="56">
        <v>90.255384615384628</v>
      </c>
      <c r="P51" s="56">
        <v>56.409615384615385</v>
      </c>
      <c r="Q51" s="7">
        <v>7220.4307692307693</v>
      </c>
      <c r="R51" s="7">
        <v>361.02153846153851</v>
      </c>
      <c r="S51" s="7">
        <v>361.02153846153851</v>
      </c>
      <c r="T51" s="7">
        <v>1444.086153846154</v>
      </c>
      <c r="U51" s="7">
        <v>2538.4326923076924</v>
      </c>
      <c r="V51" s="7">
        <v>11924.992692307693</v>
      </c>
      <c r="W51" s="92">
        <v>10480.906538461539</v>
      </c>
      <c r="X51" s="7">
        <v>866</v>
      </c>
      <c r="Y51" s="7">
        <v>79</v>
      </c>
      <c r="Z51" s="7">
        <v>0</v>
      </c>
      <c r="AA51" s="7">
        <v>0</v>
      </c>
      <c r="AB51" s="7"/>
      <c r="AC51" s="7">
        <v>0</v>
      </c>
      <c r="AD51" s="7">
        <v>945</v>
      </c>
      <c r="AE51" s="7">
        <v>10980</v>
      </c>
      <c r="AF51" s="57"/>
      <c r="AG51" s="58"/>
      <c r="AH51" s="58"/>
    </row>
    <row r="52" spans="1:34" x14ac:dyDescent="0.25">
      <c r="A52" s="11">
        <v>41</v>
      </c>
      <c r="B52" s="5" t="s">
        <v>32</v>
      </c>
      <c r="C52" s="10"/>
      <c r="D52" s="8"/>
      <c r="E52" s="8"/>
      <c r="F52" s="55" t="s">
        <v>86</v>
      </c>
      <c r="G52" s="55" t="s">
        <v>11</v>
      </c>
      <c r="H52" s="55" t="s">
        <v>87</v>
      </c>
      <c r="I52" s="6">
        <v>16</v>
      </c>
      <c r="J52" s="11">
        <v>0</v>
      </c>
      <c r="K52" s="6">
        <v>48</v>
      </c>
      <c r="L52" s="56">
        <v>451.27692307692308</v>
      </c>
      <c r="M52" s="56">
        <v>22.563846153846157</v>
      </c>
      <c r="N52" s="56">
        <v>0</v>
      </c>
      <c r="O52" s="56">
        <v>90.255384615384628</v>
      </c>
      <c r="P52" s="56">
        <v>56.409615384615385</v>
      </c>
      <c r="Q52" s="7">
        <v>7220.4307692307693</v>
      </c>
      <c r="R52" s="7">
        <v>361.02153846153851</v>
      </c>
      <c r="S52" s="7">
        <v>361.02153846153851</v>
      </c>
      <c r="T52" s="7">
        <v>1444.086153846154</v>
      </c>
      <c r="U52" s="7">
        <v>2707.6615384615384</v>
      </c>
      <c r="V52" s="7">
        <v>12094.221538461539</v>
      </c>
      <c r="W52" s="92">
        <v>10650.135384615385</v>
      </c>
      <c r="X52" s="7">
        <v>866</v>
      </c>
      <c r="Y52" s="7">
        <v>80</v>
      </c>
      <c r="Z52" s="7">
        <v>0</v>
      </c>
      <c r="AA52" s="7">
        <v>0</v>
      </c>
      <c r="AB52" s="7"/>
      <c r="AC52" s="7">
        <v>0</v>
      </c>
      <c r="AD52" s="7">
        <v>946</v>
      </c>
      <c r="AE52" s="7">
        <v>11148</v>
      </c>
      <c r="AF52" s="57"/>
      <c r="AG52" s="58"/>
      <c r="AH52" s="58"/>
    </row>
    <row r="53" spans="1:34" x14ac:dyDescent="0.25">
      <c r="A53" s="11">
        <v>42</v>
      </c>
      <c r="B53" s="5" t="s">
        <v>31</v>
      </c>
      <c r="C53" s="10"/>
      <c r="D53" s="8"/>
      <c r="E53" s="8"/>
      <c r="F53" s="55" t="s">
        <v>86</v>
      </c>
      <c r="G53" s="55" t="s">
        <v>22</v>
      </c>
      <c r="H53" s="55" t="s">
        <v>87</v>
      </c>
      <c r="I53" s="6">
        <v>2</v>
      </c>
      <c r="J53" s="11">
        <v>0</v>
      </c>
      <c r="K53" s="6">
        <v>7</v>
      </c>
      <c r="L53" s="56">
        <v>451.27692307692308</v>
      </c>
      <c r="M53" s="56">
        <v>22.563846153846157</v>
      </c>
      <c r="N53" s="56">
        <v>0</v>
      </c>
      <c r="O53" s="56">
        <v>90.255384615384628</v>
      </c>
      <c r="P53" s="56">
        <v>56.409615384615385</v>
      </c>
      <c r="Q53" s="7">
        <v>902.55384615384617</v>
      </c>
      <c r="R53" s="7">
        <v>45.127692307692314</v>
      </c>
      <c r="S53" s="7">
        <v>45.127692307692314</v>
      </c>
      <c r="T53" s="7">
        <v>180.51076923076926</v>
      </c>
      <c r="U53" s="7">
        <v>394.86730769230769</v>
      </c>
      <c r="V53" s="7">
        <v>1568.187307692308</v>
      </c>
      <c r="W53" s="92">
        <v>1387.6765384615387</v>
      </c>
      <c r="X53" s="7">
        <v>108</v>
      </c>
      <c r="Y53" s="7">
        <v>11</v>
      </c>
      <c r="Z53" s="7">
        <v>0</v>
      </c>
      <c r="AA53" s="7">
        <v>0</v>
      </c>
      <c r="AB53" s="7"/>
      <c r="AC53" s="7">
        <v>0</v>
      </c>
      <c r="AD53" s="7">
        <v>119</v>
      </c>
      <c r="AE53" s="7">
        <v>1449</v>
      </c>
      <c r="AF53" s="57"/>
      <c r="AG53" s="58"/>
      <c r="AH53" s="58"/>
    </row>
    <row r="54" spans="1:34" x14ac:dyDescent="0.25">
      <c r="A54" s="11">
        <v>43</v>
      </c>
      <c r="B54" s="5" t="s">
        <v>48</v>
      </c>
      <c r="C54" s="10"/>
      <c r="D54" s="8"/>
      <c r="E54" s="8"/>
      <c r="F54" s="55" t="s">
        <v>86</v>
      </c>
      <c r="G54" s="55" t="s">
        <v>22</v>
      </c>
      <c r="H54" s="55" t="s">
        <v>87</v>
      </c>
      <c r="I54" s="6">
        <v>12</v>
      </c>
      <c r="J54" s="11">
        <v>0</v>
      </c>
      <c r="K54" s="6">
        <v>34.5</v>
      </c>
      <c r="L54" s="56">
        <v>451.27692307692308</v>
      </c>
      <c r="M54" s="56">
        <v>22.563846153846157</v>
      </c>
      <c r="N54" s="56">
        <v>0</v>
      </c>
      <c r="O54" s="56">
        <v>90.255384615384628</v>
      </c>
      <c r="P54" s="56">
        <v>56.409615384615385</v>
      </c>
      <c r="Q54" s="7">
        <v>5415.3230769230768</v>
      </c>
      <c r="R54" s="7">
        <v>270.76615384615388</v>
      </c>
      <c r="S54" s="7">
        <v>270.76615384615388</v>
      </c>
      <c r="T54" s="7">
        <v>1083.0646153846155</v>
      </c>
      <c r="U54" s="7">
        <v>1946.1317307692309</v>
      </c>
      <c r="V54" s="7">
        <v>8986.0517307692317</v>
      </c>
      <c r="W54" s="92">
        <v>7902.9871153846161</v>
      </c>
      <c r="X54" s="7">
        <v>650</v>
      </c>
      <c r="Y54" s="7">
        <v>60</v>
      </c>
      <c r="Z54" s="7">
        <v>0</v>
      </c>
      <c r="AA54" s="7">
        <v>0</v>
      </c>
      <c r="AB54" s="7"/>
      <c r="AC54" s="7">
        <v>0</v>
      </c>
      <c r="AD54" s="7">
        <v>710</v>
      </c>
      <c r="AE54" s="7">
        <v>8276</v>
      </c>
      <c r="AF54" s="57"/>
      <c r="AG54" s="58"/>
      <c r="AH54" s="58"/>
    </row>
    <row r="55" spans="1:34" x14ac:dyDescent="0.25">
      <c r="A55" s="11">
        <v>44</v>
      </c>
      <c r="B55" s="5" t="s">
        <v>105</v>
      </c>
      <c r="C55" s="10"/>
      <c r="D55" s="8"/>
      <c r="E55" s="8"/>
      <c r="F55" s="55" t="s">
        <v>86</v>
      </c>
      <c r="G55" s="55" t="s">
        <v>14</v>
      </c>
      <c r="H55" s="55" t="s">
        <v>87</v>
      </c>
      <c r="I55" s="6">
        <v>13</v>
      </c>
      <c r="J55" s="11">
        <v>0</v>
      </c>
      <c r="K55" s="6">
        <v>31</v>
      </c>
      <c r="L55" s="56">
        <v>451.27692307692308</v>
      </c>
      <c r="M55" s="56">
        <v>22.563846153846157</v>
      </c>
      <c r="N55" s="56">
        <v>0</v>
      </c>
      <c r="O55" s="56">
        <v>90.255384615384628</v>
      </c>
      <c r="P55" s="56">
        <v>56.409615384615385</v>
      </c>
      <c r="Q55" s="7">
        <v>5866.6</v>
      </c>
      <c r="R55" s="7">
        <v>293.33000000000004</v>
      </c>
      <c r="S55" s="7">
        <v>293.33000000000004</v>
      </c>
      <c r="T55" s="7">
        <v>1173.3200000000002</v>
      </c>
      <c r="U55" s="7">
        <v>1748.698076923077</v>
      </c>
      <c r="V55" s="7">
        <v>9375.2780769230776</v>
      </c>
      <c r="W55" s="92">
        <v>8201.9580769230779</v>
      </c>
      <c r="X55" s="7">
        <v>704</v>
      </c>
      <c r="Y55" s="7">
        <v>62</v>
      </c>
      <c r="Z55" s="7">
        <v>0</v>
      </c>
      <c r="AA55" s="7">
        <v>0</v>
      </c>
      <c r="AB55" s="7"/>
      <c r="AC55" s="7">
        <v>0</v>
      </c>
      <c r="AD55" s="7">
        <v>766</v>
      </c>
      <c r="AE55" s="7">
        <v>8609</v>
      </c>
      <c r="AF55" s="57"/>
      <c r="AG55" s="58"/>
      <c r="AH55" s="58"/>
    </row>
    <row r="56" spans="1:34" x14ac:dyDescent="0.25">
      <c r="A56" s="11">
        <v>45</v>
      </c>
      <c r="B56" s="5" t="s">
        <v>44</v>
      </c>
      <c r="C56" s="10"/>
      <c r="D56" s="8"/>
      <c r="E56" s="8"/>
      <c r="F56" s="55" t="s">
        <v>86</v>
      </c>
      <c r="G56" s="55" t="s">
        <v>11</v>
      </c>
      <c r="H56" s="55" t="s">
        <v>87</v>
      </c>
      <c r="I56" s="6">
        <v>1</v>
      </c>
      <c r="J56" s="11">
        <v>0</v>
      </c>
      <c r="K56" s="6">
        <v>3.5</v>
      </c>
      <c r="L56" s="56">
        <v>451.27692307692308</v>
      </c>
      <c r="M56" s="56">
        <v>22.563846153846157</v>
      </c>
      <c r="N56" s="56">
        <v>0</v>
      </c>
      <c r="O56" s="56">
        <v>90.255384615384628</v>
      </c>
      <c r="P56" s="56">
        <v>56.409615384615385</v>
      </c>
      <c r="Q56" s="7">
        <v>451.27692307692308</v>
      </c>
      <c r="R56" s="7">
        <v>22.563846153846157</v>
      </c>
      <c r="S56" s="7">
        <v>22.563846153846157</v>
      </c>
      <c r="T56" s="7">
        <v>90.255384615384628</v>
      </c>
      <c r="U56" s="7">
        <v>197.43365384615385</v>
      </c>
      <c r="V56" s="7">
        <v>784.09365384615398</v>
      </c>
      <c r="W56" s="92">
        <v>693.83826923076936</v>
      </c>
      <c r="X56" s="7">
        <v>54</v>
      </c>
      <c r="Y56" s="7">
        <v>6</v>
      </c>
      <c r="Z56" s="7">
        <v>0</v>
      </c>
      <c r="AA56" s="7">
        <v>0</v>
      </c>
      <c r="AB56" s="7"/>
      <c r="AC56" s="7">
        <v>0</v>
      </c>
      <c r="AD56" s="7">
        <v>60</v>
      </c>
      <c r="AE56" s="7">
        <v>724</v>
      </c>
      <c r="AF56" s="57"/>
      <c r="AG56" s="58"/>
      <c r="AH56" s="58"/>
    </row>
    <row r="57" spans="1:34" x14ac:dyDescent="0.25">
      <c r="A57" s="11">
        <v>46</v>
      </c>
      <c r="B57" s="5" t="s">
        <v>34</v>
      </c>
      <c r="C57" s="10"/>
      <c r="D57" s="8"/>
      <c r="E57" s="8"/>
      <c r="F57" s="55" t="s">
        <v>86</v>
      </c>
      <c r="G57" s="55" t="s">
        <v>21</v>
      </c>
      <c r="H57" s="55" t="s">
        <v>87</v>
      </c>
      <c r="I57" s="6">
        <v>19</v>
      </c>
      <c r="J57" s="11">
        <v>0</v>
      </c>
      <c r="K57" s="6">
        <v>80</v>
      </c>
      <c r="L57" s="56">
        <v>451.27692307692308</v>
      </c>
      <c r="M57" s="56">
        <v>22.563846153846157</v>
      </c>
      <c r="N57" s="56">
        <v>0</v>
      </c>
      <c r="O57" s="56">
        <v>90.255384615384628</v>
      </c>
      <c r="P57" s="56">
        <v>56.409615384615385</v>
      </c>
      <c r="Q57" s="7">
        <v>8574.2615384615383</v>
      </c>
      <c r="R57" s="7">
        <v>428.71307692307698</v>
      </c>
      <c r="S57" s="7">
        <v>428.71307692307698</v>
      </c>
      <c r="T57" s="7">
        <v>1714.8523076923079</v>
      </c>
      <c r="U57" s="7">
        <v>4512.7692307692305</v>
      </c>
      <c r="V57" s="7">
        <v>15659.309230769231</v>
      </c>
      <c r="W57" s="92">
        <v>13944.456923076923</v>
      </c>
      <c r="X57" s="7">
        <v>1029</v>
      </c>
      <c r="Y57" s="7">
        <v>105</v>
      </c>
      <c r="Z57" s="7">
        <v>300</v>
      </c>
      <c r="AA57" s="7">
        <v>0</v>
      </c>
      <c r="AB57" s="7"/>
      <c r="AC57" s="7">
        <v>0</v>
      </c>
      <c r="AD57" s="7">
        <v>1434</v>
      </c>
      <c r="AE57" s="7">
        <v>14225</v>
      </c>
      <c r="AF57" s="57"/>
      <c r="AG57" s="58"/>
      <c r="AH57" s="58"/>
    </row>
    <row r="58" spans="1:34" x14ac:dyDescent="0.25">
      <c r="A58" s="11">
        <v>47</v>
      </c>
      <c r="B58" s="5" t="s">
        <v>125</v>
      </c>
      <c r="C58" s="10"/>
      <c r="D58" s="8"/>
      <c r="E58" s="8"/>
      <c r="F58" s="55" t="s">
        <v>86</v>
      </c>
      <c r="G58" s="55" t="s">
        <v>22</v>
      </c>
      <c r="H58" s="55" t="s">
        <v>87</v>
      </c>
      <c r="I58" s="6">
        <v>3</v>
      </c>
      <c r="J58" s="11">
        <v>0</v>
      </c>
      <c r="K58" s="6">
        <v>22.5</v>
      </c>
      <c r="L58" s="56">
        <v>451.27692307692308</v>
      </c>
      <c r="M58" s="56">
        <v>22.563846153846157</v>
      </c>
      <c r="N58" s="56">
        <v>0</v>
      </c>
      <c r="O58" s="56">
        <v>90.255384615384628</v>
      </c>
      <c r="P58" s="56">
        <v>56.409615384615385</v>
      </c>
      <c r="Q58" s="7">
        <v>1353.8307692307692</v>
      </c>
      <c r="R58" s="7">
        <v>67.691538461538471</v>
      </c>
      <c r="S58" s="7">
        <v>67.691538461538471</v>
      </c>
      <c r="T58" s="7">
        <v>270.76615384615388</v>
      </c>
      <c r="U58" s="7">
        <v>1269.2163461538462</v>
      </c>
      <c r="V58" s="7">
        <v>3029.1963461538462</v>
      </c>
      <c r="W58" s="92">
        <v>2758.4301923076923</v>
      </c>
      <c r="X58" s="7">
        <v>162</v>
      </c>
      <c r="Y58" s="7">
        <v>21</v>
      </c>
      <c r="Z58" s="7">
        <v>0</v>
      </c>
      <c r="AA58" s="7">
        <v>0</v>
      </c>
      <c r="AB58" s="7"/>
      <c r="AC58" s="7">
        <v>0</v>
      </c>
      <c r="AD58" s="7">
        <v>183</v>
      </c>
      <c r="AE58" s="7">
        <v>2846</v>
      </c>
      <c r="AF58" s="57"/>
      <c r="AG58" s="58"/>
      <c r="AH58" s="58"/>
    </row>
    <row r="59" spans="1:34" x14ac:dyDescent="0.25">
      <c r="A59" s="11">
        <v>48</v>
      </c>
      <c r="B59" s="9" t="s">
        <v>106</v>
      </c>
      <c r="C59" s="10"/>
      <c r="D59" s="8"/>
      <c r="E59" s="8"/>
      <c r="F59" s="55" t="s">
        <v>86</v>
      </c>
      <c r="G59" s="55" t="s">
        <v>21</v>
      </c>
      <c r="H59" s="55" t="s">
        <v>87</v>
      </c>
      <c r="I59" s="6">
        <v>17</v>
      </c>
      <c r="J59" s="11">
        <v>0</v>
      </c>
      <c r="K59" s="6">
        <v>69.5</v>
      </c>
      <c r="L59" s="56">
        <v>451.27692307692308</v>
      </c>
      <c r="M59" s="56">
        <v>22.563846153846157</v>
      </c>
      <c r="N59" s="56">
        <v>0</v>
      </c>
      <c r="O59" s="56">
        <v>90.255384615384628</v>
      </c>
      <c r="P59" s="56">
        <v>56.409615384615385</v>
      </c>
      <c r="Q59" s="7">
        <v>7671.707692307692</v>
      </c>
      <c r="R59" s="7">
        <v>383.58538461538467</v>
      </c>
      <c r="S59" s="7">
        <v>383.58538461538467</v>
      </c>
      <c r="T59" s="7">
        <v>1534.3415384615387</v>
      </c>
      <c r="U59" s="7">
        <v>3920.4682692307692</v>
      </c>
      <c r="V59" s="7">
        <v>13893.688269230768</v>
      </c>
      <c r="W59" s="92">
        <v>12359.34673076923</v>
      </c>
      <c r="X59" s="7">
        <v>921</v>
      </c>
      <c r="Y59" s="7">
        <v>93</v>
      </c>
      <c r="Z59" s="7">
        <v>0</v>
      </c>
      <c r="AA59" s="7">
        <v>0</v>
      </c>
      <c r="AB59" s="7"/>
      <c r="AC59" s="7">
        <v>0</v>
      </c>
      <c r="AD59" s="7">
        <v>1014</v>
      </c>
      <c r="AE59" s="7">
        <v>12880</v>
      </c>
      <c r="AF59" s="57"/>
      <c r="AG59" s="58"/>
      <c r="AH59" s="58"/>
    </row>
    <row r="60" spans="1:34" x14ac:dyDescent="0.25">
      <c r="A60" s="11">
        <v>49</v>
      </c>
      <c r="B60" s="9" t="s">
        <v>109</v>
      </c>
      <c r="C60" s="10"/>
      <c r="D60" s="8"/>
      <c r="E60" s="8"/>
      <c r="F60" s="55" t="s">
        <v>86</v>
      </c>
      <c r="G60" s="55" t="s">
        <v>21</v>
      </c>
      <c r="H60" s="55" t="s">
        <v>87</v>
      </c>
      <c r="I60" s="6">
        <v>15</v>
      </c>
      <c r="J60" s="11">
        <v>0</v>
      </c>
      <c r="K60" s="6">
        <v>64.5</v>
      </c>
      <c r="L60" s="56">
        <v>451.27692307692308</v>
      </c>
      <c r="M60" s="56">
        <v>22.563846153846157</v>
      </c>
      <c r="N60" s="56">
        <v>0</v>
      </c>
      <c r="O60" s="56">
        <v>90.255384615384628</v>
      </c>
      <c r="P60" s="56">
        <v>56.409615384615385</v>
      </c>
      <c r="Q60" s="7">
        <v>6769.1538461538466</v>
      </c>
      <c r="R60" s="7">
        <v>338.45769230769235</v>
      </c>
      <c r="S60" s="7">
        <v>338.45769230769235</v>
      </c>
      <c r="T60" s="7">
        <v>1353.8307692307694</v>
      </c>
      <c r="U60" s="7">
        <v>3638.4201923076926</v>
      </c>
      <c r="V60" s="7">
        <v>12438.320192307692</v>
      </c>
      <c r="W60" s="92">
        <v>11084.489423076922</v>
      </c>
      <c r="X60" s="7">
        <v>812</v>
      </c>
      <c r="Y60" s="7">
        <v>84</v>
      </c>
      <c r="Z60" s="7">
        <v>0</v>
      </c>
      <c r="AA60" s="7">
        <v>0</v>
      </c>
      <c r="AB60" s="7"/>
      <c r="AC60" s="7">
        <v>0</v>
      </c>
      <c r="AD60" s="7">
        <v>896</v>
      </c>
      <c r="AE60" s="7">
        <v>11542</v>
      </c>
      <c r="AF60" s="57"/>
      <c r="AG60" s="58"/>
      <c r="AH60" s="58"/>
    </row>
    <row r="61" spans="1:34" x14ac:dyDescent="0.25">
      <c r="A61" s="11">
        <v>50</v>
      </c>
      <c r="B61" s="9" t="s">
        <v>112</v>
      </c>
      <c r="C61" s="10"/>
      <c r="D61" s="8"/>
      <c r="E61" s="8"/>
      <c r="F61" s="55" t="s">
        <v>86</v>
      </c>
      <c r="G61" s="55" t="s">
        <v>11</v>
      </c>
      <c r="H61" s="55" t="s">
        <v>87</v>
      </c>
      <c r="I61" s="6">
        <v>3</v>
      </c>
      <c r="J61" s="11">
        <v>0</v>
      </c>
      <c r="K61" s="6">
        <v>17.5</v>
      </c>
      <c r="L61" s="56">
        <v>451.27692307692308</v>
      </c>
      <c r="M61" s="56">
        <v>22.563846153846157</v>
      </c>
      <c r="N61" s="56">
        <v>0</v>
      </c>
      <c r="O61" s="56">
        <v>90.255384615384628</v>
      </c>
      <c r="P61" s="56">
        <v>56.409615384615385</v>
      </c>
      <c r="Q61" s="7">
        <v>1353.8307692307692</v>
      </c>
      <c r="R61" s="7">
        <v>67.691538461538471</v>
      </c>
      <c r="S61" s="7">
        <v>67.691538461538471</v>
      </c>
      <c r="T61" s="7">
        <v>270.76615384615388</v>
      </c>
      <c r="U61" s="7">
        <v>987.16826923076928</v>
      </c>
      <c r="V61" s="7">
        <v>2747.1482692307691</v>
      </c>
      <c r="W61" s="92">
        <v>2476.3821153846152</v>
      </c>
      <c r="X61" s="7">
        <v>162</v>
      </c>
      <c r="Y61" s="7">
        <v>19</v>
      </c>
      <c r="Z61" s="7">
        <v>0</v>
      </c>
      <c r="AA61" s="7">
        <v>0</v>
      </c>
      <c r="AB61" s="7"/>
      <c r="AC61" s="7">
        <v>0</v>
      </c>
      <c r="AD61" s="7">
        <v>181</v>
      </c>
      <c r="AE61" s="7">
        <v>2566</v>
      </c>
      <c r="AF61" s="57"/>
      <c r="AG61" s="58"/>
      <c r="AH61" s="58"/>
    </row>
    <row r="62" spans="1:34" x14ac:dyDescent="0.25">
      <c r="A62" s="11">
        <v>51</v>
      </c>
      <c r="B62" s="5" t="s">
        <v>96</v>
      </c>
      <c r="C62" s="10"/>
      <c r="D62" s="8"/>
      <c r="E62" s="8"/>
      <c r="F62" s="55" t="s">
        <v>86</v>
      </c>
      <c r="G62" s="55" t="s">
        <v>21</v>
      </c>
      <c r="H62" s="55" t="s">
        <v>87</v>
      </c>
      <c r="I62" s="6">
        <v>4</v>
      </c>
      <c r="J62" s="11">
        <v>0</v>
      </c>
      <c r="K62" s="6">
        <v>13.5</v>
      </c>
      <c r="L62" s="56">
        <v>451.27692307692308</v>
      </c>
      <c r="M62" s="56">
        <v>22.563846153846157</v>
      </c>
      <c r="N62" s="56">
        <v>0</v>
      </c>
      <c r="O62" s="56">
        <v>90.255384615384628</v>
      </c>
      <c r="P62" s="56">
        <v>56.409615384615385</v>
      </c>
      <c r="Q62" s="7">
        <v>1805.1076923076923</v>
      </c>
      <c r="R62" s="7">
        <v>90.255384615384628</v>
      </c>
      <c r="S62" s="7">
        <v>90.255384615384628</v>
      </c>
      <c r="T62" s="7">
        <v>361.02153846153851</v>
      </c>
      <c r="U62" s="7">
        <v>761.52980769230771</v>
      </c>
      <c r="V62" s="7">
        <v>3108.169807692308</v>
      </c>
      <c r="W62" s="92">
        <v>2747.1482692307695</v>
      </c>
      <c r="X62" s="7">
        <v>217</v>
      </c>
      <c r="Y62" s="7">
        <v>21</v>
      </c>
      <c r="Z62" s="7">
        <v>0</v>
      </c>
      <c r="AA62" s="7">
        <v>0</v>
      </c>
      <c r="AB62" s="7"/>
      <c r="AC62" s="7">
        <v>0</v>
      </c>
      <c r="AD62" s="7">
        <v>238</v>
      </c>
      <c r="AE62" s="7">
        <v>2870</v>
      </c>
      <c r="AF62" s="57"/>
      <c r="AG62" s="58"/>
      <c r="AH62" s="58"/>
    </row>
    <row r="63" spans="1:34" x14ac:dyDescent="0.25">
      <c r="A63" s="11">
        <v>52</v>
      </c>
      <c r="B63" s="5" t="s">
        <v>107</v>
      </c>
      <c r="C63" s="10"/>
      <c r="D63" s="8"/>
      <c r="E63" s="8"/>
      <c r="F63" s="55" t="s">
        <v>86</v>
      </c>
      <c r="G63" s="55" t="s">
        <v>21</v>
      </c>
      <c r="H63" s="55" t="s">
        <v>87</v>
      </c>
      <c r="I63" s="6">
        <v>13</v>
      </c>
      <c r="J63" s="11">
        <v>0</v>
      </c>
      <c r="K63" s="6">
        <v>38</v>
      </c>
      <c r="L63" s="56">
        <v>451.27692307692308</v>
      </c>
      <c r="M63" s="56">
        <v>22.563846153846157</v>
      </c>
      <c r="N63" s="56">
        <v>0</v>
      </c>
      <c r="O63" s="56">
        <v>90.255384615384628</v>
      </c>
      <c r="P63" s="56">
        <v>56.409615384615385</v>
      </c>
      <c r="Q63" s="7">
        <v>5866.6</v>
      </c>
      <c r="R63" s="7">
        <v>293.33000000000004</v>
      </c>
      <c r="S63" s="7">
        <v>293.33000000000004</v>
      </c>
      <c r="T63" s="7">
        <v>1173.3200000000002</v>
      </c>
      <c r="U63" s="7">
        <v>2143.5653846153846</v>
      </c>
      <c r="V63" s="7">
        <v>9770.1453846153854</v>
      </c>
      <c r="W63" s="92">
        <v>8596.8253846153857</v>
      </c>
      <c r="X63" s="7">
        <v>704</v>
      </c>
      <c r="Y63" s="7">
        <v>65</v>
      </c>
      <c r="Z63" s="7">
        <v>0</v>
      </c>
      <c r="AA63" s="7">
        <v>0</v>
      </c>
      <c r="AB63" s="7"/>
      <c r="AC63" s="7">
        <v>0</v>
      </c>
      <c r="AD63" s="7">
        <v>769</v>
      </c>
      <c r="AE63" s="7">
        <v>9001</v>
      </c>
      <c r="AF63" s="57"/>
      <c r="AG63" s="58"/>
      <c r="AH63" s="58"/>
    </row>
    <row r="64" spans="1:34" x14ac:dyDescent="0.25">
      <c r="A64" s="11">
        <v>53</v>
      </c>
      <c r="B64" s="9" t="s">
        <v>39</v>
      </c>
      <c r="C64" s="10"/>
      <c r="D64" s="8"/>
      <c r="E64" s="8"/>
      <c r="F64" s="55" t="s">
        <v>86</v>
      </c>
      <c r="G64" s="55" t="s">
        <v>22</v>
      </c>
      <c r="H64" s="55" t="s">
        <v>87</v>
      </c>
      <c r="I64" s="6">
        <v>1</v>
      </c>
      <c r="J64" s="11">
        <v>0</v>
      </c>
      <c r="K64" s="6">
        <v>3.5</v>
      </c>
      <c r="L64" s="56">
        <v>451.27692307692308</v>
      </c>
      <c r="M64" s="56">
        <v>22.563846153846157</v>
      </c>
      <c r="N64" s="56">
        <v>0</v>
      </c>
      <c r="O64" s="56">
        <v>90.255384615384628</v>
      </c>
      <c r="P64" s="56">
        <v>56.409615384615385</v>
      </c>
      <c r="Q64" s="7">
        <v>451.27692307692308</v>
      </c>
      <c r="R64" s="7">
        <v>22.563846153846157</v>
      </c>
      <c r="S64" s="7">
        <v>22.563846153846157</v>
      </c>
      <c r="T64" s="7">
        <v>90.255384615384628</v>
      </c>
      <c r="U64" s="7">
        <v>197.43365384615385</v>
      </c>
      <c r="V64" s="7">
        <v>784.09365384615398</v>
      </c>
      <c r="W64" s="92">
        <v>693.83826923076936</v>
      </c>
      <c r="X64" s="7">
        <v>54</v>
      </c>
      <c r="Y64" s="7">
        <v>6</v>
      </c>
      <c r="Z64" s="7">
        <v>0</v>
      </c>
      <c r="AA64" s="7">
        <v>0</v>
      </c>
      <c r="AB64" s="7"/>
      <c r="AC64" s="7">
        <v>0</v>
      </c>
      <c r="AD64" s="7">
        <v>60</v>
      </c>
      <c r="AE64" s="7">
        <v>724</v>
      </c>
      <c r="AF64" s="57"/>
      <c r="AG64" s="58"/>
      <c r="AH64" s="58"/>
    </row>
    <row r="65" spans="1:34" x14ac:dyDescent="0.25">
      <c r="A65" s="11">
        <v>54</v>
      </c>
      <c r="B65" s="5" t="s">
        <v>123</v>
      </c>
      <c r="C65" s="10"/>
      <c r="D65" s="8"/>
      <c r="E65" s="8"/>
      <c r="F65" s="55" t="s">
        <v>86</v>
      </c>
      <c r="G65" s="55" t="s">
        <v>14</v>
      </c>
      <c r="H65" s="55" t="s">
        <v>87</v>
      </c>
      <c r="I65" s="6">
        <v>12</v>
      </c>
      <c r="J65" s="11">
        <v>0</v>
      </c>
      <c r="K65" s="6">
        <v>31.5</v>
      </c>
      <c r="L65" s="56">
        <v>451.27692307692308</v>
      </c>
      <c r="M65" s="56">
        <v>22.563846153846157</v>
      </c>
      <c r="N65" s="56">
        <v>0</v>
      </c>
      <c r="O65" s="56">
        <v>90.255384615384628</v>
      </c>
      <c r="P65" s="56">
        <v>56.409615384615385</v>
      </c>
      <c r="Q65" s="7">
        <v>5415.3230769230768</v>
      </c>
      <c r="R65" s="7">
        <v>270.76615384615388</v>
      </c>
      <c r="S65" s="7">
        <v>270.76615384615388</v>
      </c>
      <c r="T65" s="7">
        <v>1083.0646153846155</v>
      </c>
      <c r="U65" s="7">
        <v>1776.9028846153847</v>
      </c>
      <c r="V65" s="7">
        <v>8816.8228846153852</v>
      </c>
      <c r="W65" s="92">
        <v>7733.7582692307697</v>
      </c>
      <c r="X65" s="7">
        <v>650</v>
      </c>
      <c r="Y65" s="7">
        <v>59</v>
      </c>
      <c r="Z65" s="7">
        <v>0</v>
      </c>
      <c r="AA65" s="7">
        <v>0</v>
      </c>
      <c r="AB65" s="7"/>
      <c r="AC65" s="7">
        <v>0</v>
      </c>
      <c r="AD65" s="7">
        <v>709</v>
      </c>
      <c r="AE65" s="7">
        <v>8108</v>
      </c>
      <c r="AF65" s="57"/>
      <c r="AG65" s="58"/>
      <c r="AH65" s="58"/>
    </row>
    <row r="66" spans="1:34" x14ac:dyDescent="0.25">
      <c r="A66" s="11">
        <v>55</v>
      </c>
      <c r="B66" s="5" t="s">
        <v>124</v>
      </c>
      <c r="C66" s="10"/>
      <c r="D66" s="8"/>
      <c r="E66" s="8"/>
      <c r="F66" s="55" t="s">
        <v>86</v>
      </c>
      <c r="G66" s="55" t="s">
        <v>21</v>
      </c>
      <c r="H66" s="55" t="s">
        <v>87</v>
      </c>
      <c r="I66" s="6">
        <v>2</v>
      </c>
      <c r="J66" s="11">
        <v>0</v>
      </c>
      <c r="K66" s="6">
        <v>7</v>
      </c>
      <c r="L66" s="56">
        <v>451.27692307692308</v>
      </c>
      <c r="M66" s="56">
        <v>22.563846153846157</v>
      </c>
      <c r="N66" s="56">
        <v>0</v>
      </c>
      <c r="O66" s="56">
        <v>90.255384615384628</v>
      </c>
      <c r="P66" s="56">
        <v>56.409615384615385</v>
      </c>
      <c r="Q66" s="7">
        <v>902.55384615384617</v>
      </c>
      <c r="R66" s="7">
        <v>45.127692307692314</v>
      </c>
      <c r="S66" s="7">
        <v>45.127692307692314</v>
      </c>
      <c r="T66" s="7">
        <v>180.51076923076926</v>
      </c>
      <c r="U66" s="7">
        <v>394.86730769230769</v>
      </c>
      <c r="V66" s="7">
        <v>1568.187307692308</v>
      </c>
      <c r="W66" s="92">
        <v>1387.6765384615387</v>
      </c>
      <c r="X66" s="7">
        <v>108</v>
      </c>
      <c r="Y66" s="7">
        <v>11</v>
      </c>
      <c r="Z66" s="7">
        <v>0</v>
      </c>
      <c r="AA66" s="7">
        <v>0</v>
      </c>
      <c r="AB66" s="7"/>
      <c r="AC66" s="7">
        <v>0</v>
      </c>
      <c r="AD66" s="7">
        <v>119</v>
      </c>
      <c r="AE66" s="7">
        <v>1449</v>
      </c>
      <c r="AF66" s="57"/>
      <c r="AG66" s="58"/>
      <c r="AH66" s="58"/>
    </row>
    <row r="67" spans="1:34" x14ac:dyDescent="0.25">
      <c r="A67" s="11">
        <v>56</v>
      </c>
      <c r="B67" s="9" t="s">
        <v>41</v>
      </c>
      <c r="C67" s="10"/>
      <c r="D67" s="8"/>
      <c r="E67" s="8"/>
      <c r="F67" s="55" t="s">
        <v>86</v>
      </c>
      <c r="G67" s="55" t="s">
        <v>22</v>
      </c>
      <c r="H67" s="55" t="s">
        <v>87</v>
      </c>
      <c r="I67" s="6">
        <v>9</v>
      </c>
      <c r="J67" s="11">
        <v>0</v>
      </c>
      <c r="K67" s="6">
        <v>20</v>
      </c>
      <c r="L67" s="56">
        <v>451.27692307692308</v>
      </c>
      <c r="M67" s="56">
        <v>22.563846153846157</v>
      </c>
      <c r="N67" s="56">
        <v>0</v>
      </c>
      <c r="O67" s="56">
        <v>90.255384615384628</v>
      </c>
      <c r="P67" s="56">
        <v>56.409615384615385</v>
      </c>
      <c r="Q67" s="7">
        <v>4061.4923076923078</v>
      </c>
      <c r="R67" s="7">
        <v>203.07461538461541</v>
      </c>
      <c r="S67" s="7">
        <v>203.07461538461541</v>
      </c>
      <c r="T67" s="7">
        <v>812.29846153846165</v>
      </c>
      <c r="U67" s="7">
        <v>1128.1923076923076</v>
      </c>
      <c r="V67" s="7">
        <v>6408.1323076923081</v>
      </c>
      <c r="W67" s="92">
        <v>5595.833846153846</v>
      </c>
      <c r="X67" s="7">
        <v>487</v>
      </c>
      <c r="Y67" s="7">
        <v>42</v>
      </c>
      <c r="Z67" s="7">
        <v>0</v>
      </c>
      <c r="AA67" s="7">
        <v>0</v>
      </c>
      <c r="AB67" s="7"/>
      <c r="AC67" s="7">
        <v>0</v>
      </c>
      <c r="AD67" s="7">
        <v>529</v>
      </c>
      <c r="AE67" s="7">
        <v>5879</v>
      </c>
      <c r="AF67" s="57"/>
      <c r="AG67" s="58"/>
      <c r="AH67" s="58"/>
    </row>
    <row r="68" spans="1:34" x14ac:dyDescent="0.25">
      <c r="A68" s="11">
        <v>57</v>
      </c>
      <c r="B68" s="9" t="s">
        <v>122</v>
      </c>
      <c r="C68" s="10"/>
      <c r="D68" s="8"/>
      <c r="E68" s="8"/>
      <c r="F68" s="55" t="s">
        <v>86</v>
      </c>
      <c r="G68" s="55" t="s">
        <v>11</v>
      </c>
      <c r="H68" s="55" t="s">
        <v>87</v>
      </c>
      <c r="I68" s="6">
        <v>7</v>
      </c>
      <c r="J68" s="11">
        <v>0</v>
      </c>
      <c r="K68" s="6">
        <v>17.5</v>
      </c>
      <c r="L68" s="56">
        <v>451.27692307692308</v>
      </c>
      <c r="M68" s="56">
        <v>22.563846153846157</v>
      </c>
      <c r="N68" s="56">
        <v>0</v>
      </c>
      <c r="O68" s="56">
        <v>90.255384615384628</v>
      </c>
      <c r="P68" s="56">
        <v>56.409615384615385</v>
      </c>
      <c r="Q68" s="7">
        <v>3158.9384615384615</v>
      </c>
      <c r="R68" s="7">
        <v>157.9469230769231</v>
      </c>
      <c r="S68" s="7">
        <v>157.9469230769231</v>
      </c>
      <c r="T68" s="7">
        <v>631.7876923076924</v>
      </c>
      <c r="U68" s="7">
        <v>987.16826923076928</v>
      </c>
      <c r="V68" s="7">
        <v>5093.7882692307703</v>
      </c>
      <c r="W68" s="92">
        <v>4462.0005769230775</v>
      </c>
      <c r="X68" s="7">
        <v>379</v>
      </c>
      <c r="Y68" s="7">
        <v>34</v>
      </c>
      <c r="Z68" s="7">
        <v>0</v>
      </c>
      <c r="AA68" s="7">
        <v>0</v>
      </c>
      <c r="AB68" s="7"/>
      <c r="AC68" s="7">
        <v>0</v>
      </c>
      <c r="AD68" s="7">
        <v>413</v>
      </c>
      <c r="AE68" s="7">
        <v>4681</v>
      </c>
      <c r="AF68" s="57"/>
      <c r="AG68" s="58"/>
      <c r="AH68" s="58"/>
    </row>
    <row r="69" spans="1:34" x14ac:dyDescent="0.25">
      <c r="A69" s="11">
        <v>58</v>
      </c>
      <c r="B69" s="9" t="s">
        <v>42</v>
      </c>
      <c r="C69" s="10"/>
      <c r="D69" s="8"/>
      <c r="E69" s="8"/>
      <c r="F69" s="55" t="s">
        <v>86</v>
      </c>
      <c r="G69" s="55" t="s">
        <v>22</v>
      </c>
      <c r="H69" s="55" t="s">
        <v>87</v>
      </c>
      <c r="I69" s="6">
        <v>9</v>
      </c>
      <c r="J69" s="11">
        <v>0</v>
      </c>
      <c r="K69" s="6">
        <v>31.5</v>
      </c>
      <c r="L69" s="56">
        <v>451.27692307692308</v>
      </c>
      <c r="M69" s="56">
        <v>22.563846153846157</v>
      </c>
      <c r="N69" s="56">
        <v>0</v>
      </c>
      <c r="O69" s="56">
        <v>90.255384615384628</v>
      </c>
      <c r="P69" s="56">
        <v>56.409615384615385</v>
      </c>
      <c r="Q69" s="7">
        <v>4061.4923076923078</v>
      </c>
      <c r="R69" s="7">
        <v>203.07461538461541</v>
      </c>
      <c r="S69" s="7">
        <v>203.07461538461541</v>
      </c>
      <c r="T69" s="7">
        <v>812.29846153846165</v>
      </c>
      <c r="U69" s="7">
        <v>1776.9028846153847</v>
      </c>
      <c r="V69" s="7">
        <v>7056.8428846153856</v>
      </c>
      <c r="W69" s="92">
        <v>6244.5444230769244</v>
      </c>
      <c r="X69" s="7">
        <v>487</v>
      </c>
      <c r="Y69" s="7">
        <v>47</v>
      </c>
      <c r="Z69" s="7">
        <v>0</v>
      </c>
      <c r="AA69" s="7">
        <v>0</v>
      </c>
      <c r="AB69" s="7"/>
      <c r="AC69" s="7">
        <v>0</v>
      </c>
      <c r="AD69" s="7">
        <v>534</v>
      </c>
      <c r="AE69" s="7">
        <v>6523</v>
      </c>
      <c r="AF69" s="57"/>
      <c r="AG69" s="58"/>
      <c r="AH69" s="58"/>
    </row>
    <row r="70" spans="1:34" x14ac:dyDescent="0.25">
      <c r="A70" s="11">
        <v>59</v>
      </c>
      <c r="B70" s="5" t="s">
        <v>43</v>
      </c>
      <c r="C70" s="10"/>
      <c r="D70" s="8"/>
      <c r="E70" s="8"/>
      <c r="F70" s="55" t="s">
        <v>86</v>
      </c>
      <c r="G70" s="55" t="s">
        <v>22</v>
      </c>
      <c r="H70" s="55" t="s">
        <v>87</v>
      </c>
      <c r="I70" s="6">
        <v>9</v>
      </c>
      <c r="J70" s="11">
        <v>0</v>
      </c>
      <c r="K70" s="6">
        <v>31.5</v>
      </c>
      <c r="L70" s="56">
        <v>451.27692307692308</v>
      </c>
      <c r="M70" s="56">
        <v>22.563846153846157</v>
      </c>
      <c r="N70" s="56">
        <v>0</v>
      </c>
      <c r="O70" s="56">
        <v>90.255384615384628</v>
      </c>
      <c r="P70" s="56">
        <v>56.409615384615385</v>
      </c>
      <c r="Q70" s="7">
        <v>4061.4923076923078</v>
      </c>
      <c r="R70" s="7">
        <v>203.07461538461541</v>
      </c>
      <c r="S70" s="7">
        <v>203.07461538461541</v>
      </c>
      <c r="T70" s="7">
        <v>812.29846153846165</v>
      </c>
      <c r="U70" s="7">
        <v>1776.9028846153847</v>
      </c>
      <c r="V70" s="7">
        <v>7056.8428846153856</v>
      </c>
      <c r="W70" s="92">
        <v>6244.5444230769244</v>
      </c>
      <c r="X70" s="7">
        <v>487</v>
      </c>
      <c r="Y70" s="7">
        <v>47</v>
      </c>
      <c r="Z70" s="7">
        <v>0</v>
      </c>
      <c r="AA70" s="7">
        <v>0</v>
      </c>
      <c r="AB70" s="7"/>
      <c r="AC70" s="7">
        <v>0</v>
      </c>
      <c r="AD70" s="7">
        <v>534</v>
      </c>
      <c r="AE70" s="7">
        <v>6523</v>
      </c>
      <c r="AF70" s="57"/>
      <c r="AG70" s="58"/>
      <c r="AH70" s="58"/>
    </row>
    <row r="71" spans="1:34" x14ac:dyDescent="0.25">
      <c r="A71" s="11">
        <v>60</v>
      </c>
      <c r="B71" s="5" t="s">
        <v>40</v>
      </c>
      <c r="C71" s="10"/>
      <c r="D71" s="8"/>
      <c r="E71" s="8"/>
      <c r="F71" s="55" t="s">
        <v>86</v>
      </c>
      <c r="G71" s="55" t="s">
        <v>14</v>
      </c>
      <c r="H71" s="55" t="s">
        <v>87</v>
      </c>
      <c r="I71" s="6">
        <v>9</v>
      </c>
      <c r="J71" s="11">
        <v>0</v>
      </c>
      <c r="K71" s="6">
        <v>31.5</v>
      </c>
      <c r="L71" s="56">
        <v>451.27692307692308</v>
      </c>
      <c r="M71" s="56">
        <v>22.563846153846157</v>
      </c>
      <c r="N71" s="56">
        <v>0</v>
      </c>
      <c r="O71" s="56">
        <v>90.255384615384628</v>
      </c>
      <c r="P71" s="56">
        <v>56.409615384615385</v>
      </c>
      <c r="Q71" s="7">
        <v>4061.4923076923078</v>
      </c>
      <c r="R71" s="7">
        <v>203.07461538461541</v>
      </c>
      <c r="S71" s="7">
        <v>203.07461538461541</v>
      </c>
      <c r="T71" s="7">
        <v>812.29846153846165</v>
      </c>
      <c r="U71" s="7">
        <v>1776.9028846153847</v>
      </c>
      <c r="V71" s="7">
        <v>7056.8428846153856</v>
      </c>
      <c r="W71" s="92">
        <v>6244.5444230769244</v>
      </c>
      <c r="X71" s="7">
        <v>487</v>
      </c>
      <c r="Y71" s="7">
        <v>47</v>
      </c>
      <c r="Z71" s="7">
        <v>0</v>
      </c>
      <c r="AA71" s="7">
        <v>0</v>
      </c>
      <c r="AB71" s="7"/>
      <c r="AC71" s="7">
        <v>0</v>
      </c>
      <c r="AD71" s="7">
        <v>534</v>
      </c>
      <c r="AE71" s="7">
        <v>6523</v>
      </c>
      <c r="AF71" s="57"/>
      <c r="AG71" s="58"/>
      <c r="AH71" s="58"/>
    </row>
    <row r="72" spans="1:34" x14ac:dyDescent="0.25">
      <c r="A72" s="11">
        <v>61</v>
      </c>
      <c r="B72" s="5" t="s">
        <v>110</v>
      </c>
      <c r="C72" s="10"/>
      <c r="D72" s="8"/>
      <c r="E72" s="8"/>
      <c r="F72" s="55" t="s">
        <v>86</v>
      </c>
      <c r="G72" s="55" t="s">
        <v>21</v>
      </c>
      <c r="H72" s="55" t="s">
        <v>87</v>
      </c>
      <c r="I72" s="6">
        <v>11</v>
      </c>
      <c r="J72" s="11">
        <v>0</v>
      </c>
      <c r="K72" s="6">
        <v>43</v>
      </c>
      <c r="L72" s="56">
        <v>451.27692307692308</v>
      </c>
      <c r="M72" s="56">
        <v>22.563846153846157</v>
      </c>
      <c r="N72" s="56">
        <v>0</v>
      </c>
      <c r="O72" s="56">
        <v>90.255384615384628</v>
      </c>
      <c r="P72" s="56">
        <v>56.409615384615385</v>
      </c>
      <c r="Q72" s="7">
        <v>4964.0461538461541</v>
      </c>
      <c r="R72" s="7">
        <v>248.20230769230773</v>
      </c>
      <c r="S72" s="7">
        <v>248.20230769230773</v>
      </c>
      <c r="T72" s="7">
        <v>992.80923076923091</v>
      </c>
      <c r="U72" s="7">
        <v>2425.6134615384617</v>
      </c>
      <c r="V72" s="7">
        <v>8878.8734615384619</v>
      </c>
      <c r="W72" s="92">
        <v>7886.0642307692306</v>
      </c>
      <c r="X72" s="7">
        <v>596</v>
      </c>
      <c r="Y72" s="7">
        <v>60</v>
      </c>
      <c r="Z72" s="7">
        <v>0</v>
      </c>
      <c r="AA72" s="7">
        <v>0</v>
      </c>
      <c r="AB72" s="7"/>
      <c r="AC72" s="7">
        <v>0</v>
      </c>
      <c r="AD72" s="7">
        <v>656</v>
      </c>
      <c r="AE72" s="7">
        <v>8223</v>
      </c>
      <c r="AF72" s="57"/>
      <c r="AG72" s="58"/>
      <c r="AH72" s="58"/>
    </row>
    <row r="73" spans="1:34" x14ac:dyDescent="0.25">
      <c r="A73" s="11">
        <v>61</v>
      </c>
      <c r="B73" s="5" t="s">
        <v>111</v>
      </c>
      <c r="C73" s="10"/>
      <c r="D73" s="8"/>
      <c r="E73" s="8"/>
      <c r="F73" s="55" t="s">
        <v>86</v>
      </c>
      <c r="G73" s="55" t="s">
        <v>21</v>
      </c>
      <c r="H73" s="55" t="s">
        <v>87</v>
      </c>
      <c r="I73" s="6">
        <v>11</v>
      </c>
      <c r="J73" s="11">
        <v>0</v>
      </c>
      <c r="K73" s="6">
        <v>43</v>
      </c>
      <c r="L73" s="56">
        <v>451.27692307692308</v>
      </c>
      <c r="M73" s="56">
        <v>22.563846153846157</v>
      </c>
      <c r="N73" s="56">
        <v>0</v>
      </c>
      <c r="O73" s="56">
        <v>90.255384615384628</v>
      </c>
      <c r="P73" s="56">
        <v>56.409615384615385</v>
      </c>
      <c r="Q73" s="7">
        <v>4964.0461538461541</v>
      </c>
      <c r="R73" s="7">
        <v>248.20230769230773</v>
      </c>
      <c r="S73" s="7">
        <v>248.20230769230773</v>
      </c>
      <c r="T73" s="7">
        <v>992.80923076923091</v>
      </c>
      <c r="U73" s="7">
        <v>2425.6134615384617</v>
      </c>
      <c r="V73" s="7">
        <v>8878.8734615384619</v>
      </c>
      <c r="W73" s="92">
        <v>7886.0642307692306</v>
      </c>
      <c r="X73" s="7">
        <v>596</v>
      </c>
      <c r="Y73" s="7">
        <v>60</v>
      </c>
      <c r="Z73" s="7">
        <v>0</v>
      </c>
      <c r="AA73" s="7">
        <v>0</v>
      </c>
      <c r="AB73" s="7"/>
      <c r="AC73" s="7">
        <v>0</v>
      </c>
      <c r="AD73" s="7">
        <v>656</v>
      </c>
      <c r="AE73" s="7">
        <v>8223</v>
      </c>
      <c r="AF73" s="57"/>
      <c r="AG73" s="58"/>
      <c r="AH73" s="58"/>
    </row>
    <row r="74" spans="1:34" x14ac:dyDescent="0.25">
      <c r="A74" s="11">
        <v>61</v>
      </c>
      <c r="B74" s="5" t="s">
        <v>46</v>
      </c>
      <c r="C74" s="10"/>
      <c r="D74" s="8"/>
      <c r="E74" s="8"/>
      <c r="F74" s="55" t="s">
        <v>86</v>
      </c>
      <c r="G74" s="55" t="s">
        <v>21</v>
      </c>
      <c r="H74" s="55" t="s">
        <v>87</v>
      </c>
      <c r="I74" s="6">
        <v>6</v>
      </c>
      <c r="J74" s="11">
        <v>0</v>
      </c>
      <c r="K74" s="6">
        <v>32.5</v>
      </c>
      <c r="L74" s="56">
        <v>451.27692307692308</v>
      </c>
      <c r="M74" s="56">
        <v>22.563846153846157</v>
      </c>
      <c r="N74" s="56">
        <v>0</v>
      </c>
      <c r="O74" s="56">
        <v>90.255384615384628</v>
      </c>
      <c r="P74" s="56">
        <v>56.409615384615385</v>
      </c>
      <c r="Q74" s="7">
        <v>2707.6615384615384</v>
      </c>
      <c r="R74" s="7">
        <v>135.38307692307694</v>
      </c>
      <c r="S74" s="7">
        <v>135.38307692307694</v>
      </c>
      <c r="T74" s="7">
        <v>541.53230769230777</v>
      </c>
      <c r="U74" s="7">
        <v>1833.3125</v>
      </c>
      <c r="V74" s="7">
        <v>5353.2725</v>
      </c>
      <c r="W74" s="92">
        <v>4811.7401923076923</v>
      </c>
      <c r="X74" s="7">
        <v>325</v>
      </c>
      <c r="Y74" s="7">
        <v>37</v>
      </c>
      <c r="Z74" s="7">
        <v>0</v>
      </c>
      <c r="AA74" s="7">
        <v>0</v>
      </c>
      <c r="AB74" s="7"/>
      <c r="AC74" s="7">
        <v>0</v>
      </c>
      <c r="AD74" s="7">
        <v>362</v>
      </c>
      <c r="AE74" s="7">
        <v>4991</v>
      </c>
      <c r="AF74" s="57"/>
      <c r="AG74" s="58"/>
      <c r="AH74" s="58"/>
    </row>
    <row r="75" spans="1:34" x14ac:dyDescent="0.25">
      <c r="A75" s="11">
        <v>61</v>
      </c>
      <c r="B75" s="5" t="s">
        <v>100</v>
      </c>
      <c r="C75" s="10"/>
      <c r="D75" s="8"/>
      <c r="E75" s="8"/>
      <c r="F75" s="55" t="s">
        <v>86</v>
      </c>
      <c r="G75" s="55" t="s">
        <v>21</v>
      </c>
      <c r="H75" s="55" t="s">
        <v>87</v>
      </c>
      <c r="I75" s="6">
        <v>5</v>
      </c>
      <c r="J75" s="11">
        <v>0</v>
      </c>
      <c r="K75" s="6">
        <v>17.5</v>
      </c>
      <c r="L75" s="56">
        <v>451.27692307692308</v>
      </c>
      <c r="M75" s="56">
        <v>22.563846153846157</v>
      </c>
      <c r="N75" s="56">
        <v>0</v>
      </c>
      <c r="O75" s="56">
        <v>90.255384615384628</v>
      </c>
      <c r="P75" s="56">
        <v>56.409615384615385</v>
      </c>
      <c r="Q75" s="7">
        <v>2256.3846153846152</v>
      </c>
      <c r="R75" s="7">
        <v>112.81923076923078</v>
      </c>
      <c r="S75" s="7">
        <v>112.81923076923078</v>
      </c>
      <c r="T75" s="7">
        <v>451.27692307692314</v>
      </c>
      <c r="U75" s="7">
        <v>987.16826923076928</v>
      </c>
      <c r="V75" s="7">
        <v>3920.4682692307688</v>
      </c>
      <c r="W75" s="92">
        <v>3469.1913461538456</v>
      </c>
      <c r="X75" s="7">
        <v>271</v>
      </c>
      <c r="Y75" s="7">
        <v>27</v>
      </c>
      <c r="Z75" s="7">
        <v>0</v>
      </c>
      <c r="AA75" s="7">
        <v>0</v>
      </c>
      <c r="AB75" s="7"/>
      <c r="AC75" s="7">
        <v>0</v>
      </c>
      <c r="AD75" s="7">
        <v>298</v>
      </c>
      <c r="AE75" s="7">
        <v>3622</v>
      </c>
      <c r="AF75" s="57"/>
      <c r="AG75" s="58"/>
      <c r="AH75" s="58"/>
    </row>
    <row r="76" spans="1:34" x14ac:dyDescent="0.25">
      <c r="A76" s="11">
        <v>61</v>
      </c>
      <c r="B76" s="5" t="s">
        <v>116</v>
      </c>
      <c r="C76" s="10"/>
      <c r="D76" s="8"/>
      <c r="E76" s="8"/>
      <c r="F76" s="55" t="s">
        <v>86</v>
      </c>
      <c r="G76" s="55" t="s">
        <v>21</v>
      </c>
      <c r="H76" s="55" t="s">
        <v>87</v>
      </c>
      <c r="I76" s="6">
        <v>6</v>
      </c>
      <c r="J76" s="11">
        <v>0</v>
      </c>
      <c r="K76" s="6">
        <v>21</v>
      </c>
      <c r="L76" s="56">
        <v>451.27692307692308</v>
      </c>
      <c r="M76" s="56">
        <v>22.563846153846157</v>
      </c>
      <c r="N76" s="56">
        <v>0</v>
      </c>
      <c r="O76" s="56">
        <v>90.255384615384628</v>
      </c>
      <c r="P76" s="56">
        <v>56.409615384615385</v>
      </c>
      <c r="Q76" s="7">
        <v>2707.6615384615384</v>
      </c>
      <c r="R76" s="7">
        <v>135.38307692307694</v>
      </c>
      <c r="S76" s="7">
        <v>135.38307692307694</v>
      </c>
      <c r="T76" s="7">
        <v>541.53230769230777</v>
      </c>
      <c r="U76" s="7">
        <v>1184.6019230769232</v>
      </c>
      <c r="V76" s="7">
        <v>4704.5619230769234</v>
      </c>
      <c r="W76" s="92">
        <v>4163.0296153846157</v>
      </c>
      <c r="X76" s="7">
        <v>325</v>
      </c>
      <c r="Y76" s="7">
        <v>32</v>
      </c>
      <c r="Z76" s="7">
        <v>0</v>
      </c>
      <c r="AA76" s="7">
        <v>0</v>
      </c>
      <c r="AB76" s="7"/>
      <c r="AC76" s="7">
        <v>0</v>
      </c>
      <c r="AD76" s="7">
        <v>357</v>
      </c>
      <c r="AE76" s="7">
        <v>4348</v>
      </c>
      <c r="AF76" s="57"/>
      <c r="AG76" s="58"/>
      <c r="AH76" s="58"/>
    </row>
    <row r="77" spans="1:34" x14ac:dyDescent="0.25">
      <c r="A77" s="11">
        <v>61</v>
      </c>
      <c r="B77" s="5" t="s">
        <v>114</v>
      </c>
      <c r="C77" s="10"/>
      <c r="D77" s="8"/>
      <c r="E77" s="8"/>
      <c r="F77" s="55" t="s">
        <v>86</v>
      </c>
      <c r="G77" s="55" t="s">
        <v>21</v>
      </c>
      <c r="H77" s="55" t="s">
        <v>87</v>
      </c>
      <c r="I77" s="6">
        <v>8</v>
      </c>
      <c r="J77" s="11">
        <v>0</v>
      </c>
      <c r="K77" s="6">
        <v>27</v>
      </c>
      <c r="L77" s="56">
        <v>451.27692307692308</v>
      </c>
      <c r="M77" s="56">
        <v>22.563846153846157</v>
      </c>
      <c r="N77" s="56">
        <v>0</v>
      </c>
      <c r="O77" s="56">
        <v>90.255384615384628</v>
      </c>
      <c r="P77" s="56">
        <v>56.409615384615385</v>
      </c>
      <c r="Q77" s="7">
        <v>3610.2153846153847</v>
      </c>
      <c r="R77" s="7">
        <v>180.51076923076926</v>
      </c>
      <c r="S77" s="7">
        <v>180.51076923076926</v>
      </c>
      <c r="T77" s="7">
        <v>722.04307692307702</v>
      </c>
      <c r="U77" s="7">
        <v>1523.0596153846154</v>
      </c>
      <c r="V77" s="7">
        <v>6216.3396153846161</v>
      </c>
      <c r="W77" s="92">
        <v>5494.2965384615391</v>
      </c>
      <c r="X77" s="7">
        <v>433</v>
      </c>
      <c r="Y77" s="7">
        <v>42</v>
      </c>
      <c r="Z77" s="7">
        <v>0</v>
      </c>
      <c r="AA77" s="7">
        <v>0</v>
      </c>
      <c r="AB77" s="7"/>
      <c r="AC77" s="7">
        <v>0</v>
      </c>
      <c r="AD77" s="7">
        <v>475</v>
      </c>
      <c r="AE77" s="7">
        <v>5741</v>
      </c>
      <c r="AF77" s="57"/>
      <c r="AG77" s="58"/>
      <c r="AH77" s="58"/>
    </row>
    <row r="78" spans="1:34" x14ac:dyDescent="0.25">
      <c r="A78" s="11">
        <v>61</v>
      </c>
      <c r="B78" s="5" t="s">
        <v>117</v>
      </c>
      <c r="C78" s="10"/>
      <c r="D78" s="8"/>
      <c r="E78" s="8"/>
      <c r="F78" s="55" t="s">
        <v>86</v>
      </c>
      <c r="G78" s="55" t="s">
        <v>21</v>
      </c>
      <c r="H78" s="55" t="s">
        <v>87</v>
      </c>
      <c r="I78" s="6">
        <v>2</v>
      </c>
      <c r="J78" s="11">
        <v>0</v>
      </c>
      <c r="K78" s="6">
        <v>6.5</v>
      </c>
      <c r="L78" s="56">
        <v>451.27692307692308</v>
      </c>
      <c r="M78" s="56">
        <v>22.563846153846157</v>
      </c>
      <c r="N78" s="56">
        <v>0</v>
      </c>
      <c r="O78" s="56">
        <v>90.255384615384628</v>
      </c>
      <c r="P78" s="56">
        <v>56.409615384615385</v>
      </c>
      <c r="Q78" s="7">
        <v>902.55384615384617</v>
      </c>
      <c r="R78" s="7">
        <v>45.127692307692314</v>
      </c>
      <c r="S78" s="7">
        <v>45.127692307692314</v>
      </c>
      <c r="T78" s="7">
        <v>180.51076923076926</v>
      </c>
      <c r="U78" s="7">
        <v>366.66250000000002</v>
      </c>
      <c r="V78" s="7">
        <v>1539.9825000000001</v>
      </c>
      <c r="W78" s="92">
        <v>1359.4717307692308</v>
      </c>
      <c r="X78" s="7">
        <v>108</v>
      </c>
      <c r="Y78" s="7">
        <v>11</v>
      </c>
      <c r="Z78" s="7">
        <v>0</v>
      </c>
      <c r="AA78" s="7">
        <v>0</v>
      </c>
      <c r="AB78" s="7"/>
      <c r="AC78" s="7">
        <v>0</v>
      </c>
      <c r="AD78" s="7">
        <v>119</v>
      </c>
      <c r="AE78" s="7">
        <v>1421</v>
      </c>
      <c r="AF78" s="57"/>
      <c r="AG78" s="58"/>
      <c r="AH78" s="58"/>
    </row>
    <row r="79" spans="1:34" x14ac:dyDescent="0.25">
      <c r="A79" s="11">
        <v>61</v>
      </c>
      <c r="B79" s="5" t="s">
        <v>113</v>
      </c>
      <c r="C79" s="10"/>
      <c r="D79" s="8"/>
      <c r="E79" s="8"/>
      <c r="F79" s="55" t="s">
        <v>86</v>
      </c>
      <c r="G79" s="55" t="s">
        <v>21</v>
      </c>
      <c r="H79" s="55" t="s">
        <v>87</v>
      </c>
      <c r="I79" s="6">
        <v>8</v>
      </c>
      <c r="J79" s="11">
        <v>0</v>
      </c>
      <c r="K79" s="6">
        <v>27</v>
      </c>
      <c r="L79" s="56">
        <v>451.27692307692308</v>
      </c>
      <c r="M79" s="56">
        <v>22.563846153846157</v>
      </c>
      <c r="N79" s="56">
        <v>0</v>
      </c>
      <c r="O79" s="56">
        <v>90.255384615384628</v>
      </c>
      <c r="P79" s="56">
        <v>56.409615384615385</v>
      </c>
      <c r="Q79" s="7">
        <v>3610.2153846153847</v>
      </c>
      <c r="R79" s="7">
        <v>180.51076923076926</v>
      </c>
      <c r="S79" s="7">
        <v>180.51076923076926</v>
      </c>
      <c r="T79" s="7">
        <v>722.04307692307702</v>
      </c>
      <c r="U79" s="7">
        <v>1523.0596153846154</v>
      </c>
      <c r="V79" s="7">
        <v>6216.3396153846161</v>
      </c>
      <c r="W79" s="92">
        <v>5494.2965384615391</v>
      </c>
      <c r="X79" s="7">
        <v>433</v>
      </c>
      <c r="Y79" s="7">
        <v>42</v>
      </c>
      <c r="Z79" s="7">
        <v>0</v>
      </c>
      <c r="AA79" s="7">
        <v>0</v>
      </c>
      <c r="AB79" s="7"/>
      <c r="AC79" s="7">
        <v>0</v>
      </c>
      <c r="AD79" s="7">
        <v>475</v>
      </c>
      <c r="AE79" s="7">
        <v>5741</v>
      </c>
      <c r="AF79" s="57"/>
      <c r="AG79" s="58"/>
      <c r="AH79" s="58"/>
    </row>
    <row r="80" spans="1:34" x14ac:dyDescent="0.25">
      <c r="A80" s="11">
        <v>61</v>
      </c>
      <c r="B80" s="5" t="s">
        <v>118</v>
      </c>
      <c r="C80" s="10"/>
      <c r="D80" s="8"/>
      <c r="E80" s="8"/>
      <c r="F80" s="55" t="s">
        <v>86</v>
      </c>
      <c r="G80" s="55" t="s">
        <v>21</v>
      </c>
      <c r="H80" s="55" t="s">
        <v>87</v>
      </c>
      <c r="I80" s="6">
        <v>1</v>
      </c>
      <c r="J80" s="11">
        <v>0</v>
      </c>
      <c r="K80" s="6">
        <v>3.5</v>
      </c>
      <c r="L80" s="56">
        <v>451.27692307692308</v>
      </c>
      <c r="M80" s="56">
        <v>22.563846153846157</v>
      </c>
      <c r="N80" s="56">
        <v>0</v>
      </c>
      <c r="O80" s="56">
        <v>90.255384615384628</v>
      </c>
      <c r="P80" s="56">
        <v>56.409615384615385</v>
      </c>
      <c r="Q80" s="7">
        <v>451.27692307692308</v>
      </c>
      <c r="R80" s="7">
        <v>22.563846153846157</v>
      </c>
      <c r="S80" s="7">
        <v>22.563846153846157</v>
      </c>
      <c r="T80" s="7">
        <v>90.255384615384628</v>
      </c>
      <c r="U80" s="7">
        <v>197.43365384615385</v>
      </c>
      <c r="V80" s="7">
        <v>784.09365384615398</v>
      </c>
      <c r="W80" s="92">
        <v>693.83826923076936</v>
      </c>
      <c r="X80" s="7">
        <v>54</v>
      </c>
      <c r="Y80" s="7">
        <v>6</v>
      </c>
      <c r="Z80" s="7">
        <v>0</v>
      </c>
      <c r="AA80" s="7">
        <v>0</v>
      </c>
      <c r="AB80" s="7"/>
      <c r="AC80" s="7">
        <v>0</v>
      </c>
      <c r="AD80" s="7">
        <v>60</v>
      </c>
      <c r="AE80" s="7">
        <v>724</v>
      </c>
      <c r="AF80" s="57"/>
      <c r="AG80" s="58"/>
      <c r="AH80" s="58"/>
    </row>
    <row r="81" spans="1:34" x14ac:dyDescent="0.25">
      <c r="A81" s="11">
        <v>61</v>
      </c>
      <c r="B81" s="5" t="s">
        <v>126</v>
      </c>
      <c r="C81" s="10"/>
      <c r="D81" s="8"/>
      <c r="E81" s="8"/>
      <c r="F81" s="55" t="s">
        <v>86</v>
      </c>
      <c r="G81" s="55" t="s">
        <v>21</v>
      </c>
      <c r="H81" s="55" t="s">
        <v>87</v>
      </c>
      <c r="I81" s="6">
        <v>6</v>
      </c>
      <c r="J81" s="11">
        <v>0</v>
      </c>
      <c r="K81" s="6">
        <v>20.5</v>
      </c>
      <c r="L81" s="56">
        <v>451.27692307692308</v>
      </c>
      <c r="M81" s="56">
        <v>22.563846153846157</v>
      </c>
      <c r="N81" s="56">
        <v>0</v>
      </c>
      <c r="O81" s="56">
        <v>90.255384615384628</v>
      </c>
      <c r="P81" s="56">
        <v>56.409615384615385</v>
      </c>
      <c r="Q81" s="7">
        <v>2707.6615384615384</v>
      </c>
      <c r="R81" s="7">
        <v>135.38307692307694</v>
      </c>
      <c r="S81" s="7">
        <v>135.38307692307694</v>
      </c>
      <c r="T81" s="7">
        <v>541.53230769230777</v>
      </c>
      <c r="U81" s="7">
        <v>1156.3971153846153</v>
      </c>
      <c r="V81" s="7">
        <v>4676.3571153846151</v>
      </c>
      <c r="W81" s="92">
        <v>4134.8248076923073</v>
      </c>
      <c r="X81" s="7">
        <v>325</v>
      </c>
      <c r="Y81" s="7">
        <v>32</v>
      </c>
      <c r="Z81" s="7">
        <v>0</v>
      </c>
      <c r="AA81" s="7">
        <v>0</v>
      </c>
      <c r="AB81" s="7"/>
      <c r="AC81" s="7">
        <v>0</v>
      </c>
      <c r="AD81" s="7">
        <v>357</v>
      </c>
      <c r="AE81" s="7">
        <v>4319</v>
      </c>
      <c r="AF81" s="57"/>
      <c r="AG81" s="58"/>
      <c r="AH81" s="58"/>
    </row>
    <row r="82" spans="1:34" x14ac:dyDescent="0.25">
      <c r="A82" s="11">
        <v>61</v>
      </c>
      <c r="B82" s="5" t="s">
        <v>102</v>
      </c>
      <c r="C82" s="10"/>
      <c r="D82" s="8"/>
      <c r="E82" s="8"/>
      <c r="F82" s="55" t="s">
        <v>86</v>
      </c>
      <c r="G82" s="55" t="s">
        <v>21</v>
      </c>
      <c r="H82" s="55" t="s">
        <v>87</v>
      </c>
      <c r="I82" s="6">
        <v>6</v>
      </c>
      <c r="J82" s="11">
        <v>0</v>
      </c>
      <c r="K82" s="6">
        <v>13.5</v>
      </c>
      <c r="L82" s="56">
        <v>451.27692307692308</v>
      </c>
      <c r="M82" s="56">
        <v>22.563846153846157</v>
      </c>
      <c r="N82" s="56">
        <v>0</v>
      </c>
      <c r="O82" s="56">
        <v>90.255384615384628</v>
      </c>
      <c r="P82" s="56">
        <v>56.409615384615385</v>
      </c>
      <c r="Q82" s="7">
        <v>2707.6615384615384</v>
      </c>
      <c r="R82" s="7">
        <v>135.38307692307694</v>
      </c>
      <c r="S82" s="7">
        <v>135.38307692307694</v>
      </c>
      <c r="T82" s="7">
        <v>541.53230769230777</v>
      </c>
      <c r="U82" s="7">
        <v>761.52980769230771</v>
      </c>
      <c r="V82" s="7">
        <v>4281.4898076923073</v>
      </c>
      <c r="W82" s="92">
        <v>3739.9574999999995</v>
      </c>
      <c r="X82" s="7">
        <v>325</v>
      </c>
      <c r="Y82" s="7">
        <v>29</v>
      </c>
      <c r="Z82" s="7">
        <v>0</v>
      </c>
      <c r="AA82" s="7">
        <v>0</v>
      </c>
      <c r="AB82" s="7"/>
      <c r="AC82" s="7">
        <v>0</v>
      </c>
      <c r="AD82" s="7">
        <v>354</v>
      </c>
      <c r="AE82" s="7">
        <v>3927</v>
      </c>
      <c r="AF82" s="57"/>
      <c r="AG82" s="58"/>
      <c r="AH82" s="58"/>
    </row>
    <row r="83" spans="1:34" x14ac:dyDescent="0.25">
      <c r="A83" s="11">
        <v>61</v>
      </c>
      <c r="B83" s="5" t="s">
        <v>127</v>
      </c>
      <c r="C83" s="10"/>
      <c r="D83" s="8"/>
      <c r="E83" s="8"/>
      <c r="F83" s="55" t="s">
        <v>86</v>
      </c>
      <c r="G83" s="55" t="s">
        <v>21</v>
      </c>
      <c r="H83" s="55" t="s">
        <v>87</v>
      </c>
      <c r="I83" s="6">
        <v>2</v>
      </c>
      <c r="J83" s="11">
        <v>0</v>
      </c>
      <c r="K83" s="6">
        <v>6.5</v>
      </c>
      <c r="L83" s="56">
        <v>451.27692307692308</v>
      </c>
      <c r="M83" s="56">
        <v>22.563846153846157</v>
      </c>
      <c r="N83" s="56">
        <v>0</v>
      </c>
      <c r="O83" s="56">
        <v>90.255384615384628</v>
      </c>
      <c r="P83" s="56">
        <v>56.409615384615385</v>
      </c>
      <c r="Q83" s="7">
        <v>902.55384615384617</v>
      </c>
      <c r="R83" s="7">
        <v>45.127692307692314</v>
      </c>
      <c r="S83" s="7">
        <v>45.127692307692314</v>
      </c>
      <c r="T83" s="7">
        <v>180.51076923076926</v>
      </c>
      <c r="U83" s="7">
        <v>366.66250000000002</v>
      </c>
      <c r="V83" s="7">
        <v>1539.9825000000001</v>
      </c>
      <c r="W83" s="92">
        <v>1359.4717307692308</v>
      </c>
      <c r="X83" s="7">
        <v>108</v>
      </c>
      <c r="Y83" s="7">
        <v>11</v>
      </c>
      <c r="Z83" s="7">
        <v>0</v>
      </c>
      <c r="AA83" s="7">
        <v>0</v>
      </c>
      <c r="AB83" s="7"/>
      <c r="AC83" s="7">
        <v>0</v>
      </c>
      <c r="AD83" s="7">
        <v>119</v>
      </c>
      <c r="AE83" s="7">
        <v>1421</v>
      </c>
      <c r="AF83" s="57"/>
      <c r="AG83" s="58"/>
      <c r="AH83" s="58"/>
    </row>
    <row r="84" spans="1:34" x14ac:dyDescent="0.25">
      <c r="A84" s="11">
        <v>61</v>
      </c>
      <c r="B84" s="5" t="s">
        <v>99</v>
      </c>
      <c r="C84" s="10"/>
      <c r="D84" s="8"/>
      <c r="E84" s="8"/>
      <c r="F84" s="55" t="s">
        <v>86</v>
      </c>
      <c r="G84" s="55" t="s">
        <v>21</v>
      </c>
      <c r="H84" s="55" t="s">
        <v>87</v>
      </c>
      <c r="I84" s="6">
        <v>11</v>
      </c>
      <c r="J84" s="11">
        <v>0</v>
      </c>
      <c r="K84" s="6">
        <v>59</v>
      </c>
      <c r="L84" s="56">
        <v>451.27692307692308</v>
      </c>
      <c r="M84" s="56">
        <v>22.563846153846157</v>
      </c>
      <c r="N84" s="56">
        <v>0</v>
      </c>
      <c r="O84" s="56">
        <v>90.255384615384628</v>
      </c>
      <c r="P84" s="56">
        <v>56.409615384615385</v>
      </c>
      <c r="Q84" s="7">
        <v>4964.0461538461541</v>
      </c>
      <c r="R84" s="7">
        <v>248.20230769230773</v>
      </c>
      <c r="S84" s="7">
        <v>248.20230769230773</v>
      </c>
      <c r="T84" s="7">
        <v>992.80923076923091</v>
      </c>
      <c r="U84" s="7">
        <v>3328.1673076923075</v>
      </c>
      <c r="V84" s="7">
        <v>9781.4273076923073</v>
      </c>
      <c r="W84" s="92">
        <v>8788.6180769230759</v>
      </c>
      <c r="X84" s="7">
        <v>596</v>
      </c>
      <c r="Y84" s="7">
        <v>66</v>
      </c>
      <c r="Z84" s="7">
        <v>0</v>
      </c>
      <c r="AA84" s="7">
        <v>0</v>
      </c>
      <c r="AB84" s="7"/>
      <c r="AC84" s="7">
        <v>0</v>
      </c>
      <c r="AD84" s="7">
        <v>662</v>
      </c>
      <c r="AE84" s="7">
        <v>9119</v>
      </c>
      <c r="AF84" s="57"/>
      <c r="AG84" s="58"/>
      <c r="AH84" s="58"/>
    </row>
    <row r="85" spans="1:34" x14ac:dyDescent="0.25">
      <c r="A85" s="11">
        <v>61</v>
      </c>
      <c r="B85" s="5" t="s">
        <v>98</v>
      </c>
      <c r="C85" s="10"/>
      <c r="D85" s="8"/>
      <c r="E85" s="8"/>
      <c r="F85" s="55" t="s">
        <v>86</v>
      </c>
      <c r="G85" s="55" t="s">
        <v>21</v>
      </c>
      <c r="H85" s="55" t="s">
        <v>87</v>
      </c>
      <c r="I85" s="6">
        <v>14</v>
      </c>
      <c r="J85" s="11">
        <v>0</v>
      </c>
      <c r="K85" s="6">
        <v>53.5</v>
      </c>
      <c r="L85" s="56">
        <v>451.27692307692308</v>
      </c>
      <c r="M85" s="56">
        <v>22.563846153846157</v>
      </c>
      <c r="N85" s="56">
        <v>0</v>
      </c>
      <c r="O85" s="56">
        <v>90.255384615384628</v>
      </c>
      <c r="P85" s="56">
        <v>56.409615384615385</v>
      </c>
      <c r="Q85" s="7">
        <v>6317.876923076923</v>
      </c>
      <c r="R85" s="7">
        <v>315.8938461538462</v>
      </c>
      <c r="S85" s="7">
        <v>315.8938461538462</v>
      </c>
      <c r="T85" s="7">
        <v>1263.5753846153848</v>
      </c>
      <c r="U85" s="7">
        <v>3017.914423076923</v>
      </c>
      <c r="V85" s="7">
        <v>11231.154423076925</v>
      </c>
      <c r="W85" s="92">
        <v>9967.5790384615393</v>
      </c>
      <c r="X85" s="7">
        <v>758</v>
      </c>
      <c r="Y85" s="7">
        <v>75</v>
      </c>
      <c r="Z85" s="7">
        <v>0</v>
      </c>
      <c r="AA85" s="7">
        <v>0</v>
      </c>
      <c r="AB85" s="7"/>
      <c r="AC85" s="7">
        <v>0</v>
      </c>
      <c r="AD85" s="7">
        <v>833</v>
      </c>
      <c r="AE85" s="7">
        <v>10398</v>
      </c>
      <c r="AF85" s="57"/>
      <c r="AG85" s="58"/>
      <c r="AH85" s="58"/>
    </row>
    <row r="86" spans="1:34" x14ac:dyDescent="0.25">
      <c r="A86" s="11">
        <v>61</v>
      </c>
      <c r="B86" s="5" t="s">
        <v>115</v>
      </c>
      <c r="C86" s="10"/>
      <c r="D86" s="8"/>
      <c r="E86" s="8"/>
      <c r="F86" s="55" t="s">
        <v>86</v>
      </c>
      <c r="G86" s="55" t="s">
        <v>21</v>
      </c>
      <c r="H86" s="55" t="s">
        <v>87</v>
      </c>
      <c r="I86" s="6">
        <v>5</v>
      </c>
      <c r="J86" s="11">
        <v>0</v>
      </c>
      <c r="K86" s="6">
        <v>17.5</v>
      </c>
      <c r="L86" s="56">
        <v>451.27692307692308</v>
      </c>
      <c r="M86" s="56">
        <v>22.563846153846157</v>
      </c>
      <c r="N86" s="56">
        <v>0</v>
      </c>
      <c r="O86" s="56">
        <v>90.255384615384628</v>
      </c>
      <c r="P86" s="56">
        <v>56.409615384615385</v>
      </c>
      <c r="Q86" s="7">
        <v>2256.3846153846152</v>
      </c>
      <c r="R86" s="7">
        <v>112.81923076923078</v>
      </c>
      <c r="S86" s="7">
        <v>112.81923076923078</v>
      </c>
      <c r="T86" s="7">
        <v>451.27692307692314</v>
      </c>
      <c r="U86" s="7">
        <v>987.16826923076928</v>
      </c>
      <c r="V86" s="7">
        <v>3920.4682692307688</v>
      </c>
      <c r="W86" s="92">
        <v>3469.1913461538456</v>
      </c>
      <c r="X86" s="7">
        <v>271</v>
      </c>
      <c r="Y86" s="7">
        <v>27</v>
      </c>
      <c r="Z86" s="7">
        <v>0</v>
      </c>
      <c r="AA86" s="7">
        <v>0</v>
      </c>
      <c r="AB86" s="7"/>
      <c r="AC86" s="7">
        <v>0</v>
      </c>
      <c r="AD86" s="7">
        <v>298</v>
      </c>
      <c r="AE86" s="7">
        <v>3622</v>
      </c>
      <c r="AF86" s="57"/>
      <c r="AG86" s="58"/>
      <c r="AH86" s="58"/>
    </row>
    <row r="87" spans="1:34" x14ac:dyDescent="0.25">
      <c r="A87" s="11">
        <v>61</v>
      </c>
      <c r="B87" s="5" t="s">
        <v>128</v>
      </c>
      <c r="C87" s="10"/>
      <c r="D87" s="8"/>
      <c r="E87" s="8"/>
      <c r="F87" s="55" t="s">
        <v>86</v>
      </c>
      <c r="G87" s="55" t="s">
        <v>21</v>
      </c>
      <c r="H87" s="55" t="s">
        <v>87</v>
      </c>
      <c r="I87" s="6">
        <v>1</v>
      </c>
      <c r="J87" s="11">
        <v>0</v>
      </c>
      <c r="K87" s="6">
        <v>3.5</v>
      </c>
      <c r="L87" s="56">
        <v>451.27692307692308</v>
      </c>
      <c r="M87" s="56">
        <v>22.563846153846157</v>
      </c>
      <c r="N87" s="56">
        <v>0</v>
      </c>
      <c r="O87" s="56">
        <v>90.255384615384628</v>
      </c>
      <c r="P87" s="56">
        <v>56.409615384615385</v>
      </c>
      <c r="Q87" s="7">
        <v>451.27692307692308</v>
      </c>
      <c r="R87" s="7">
        <v>22.563846153846157</v>
      </c>
      <c r="S87" s="7">
        <v>22.563846153846157</v>
      </c>
      <c r="T87" s="7">
        <v>90.255384615384628</v>
      </c>
      <c r="U87" s="7">
        <v>197.43365384615385</v>
      </c>
      <c r="V87" s="7">
        <v>784.09365384615398</v>
      </c>
      <c r="W87" s="92">
        <v>693.83826923076936</v>
      </c>
      <c r="X87" s="7">
        <v>54</v>
      </c>
      <c r="Y87" s="7">
        <v>6</v>
      </c>
      <c r="Z87" s="7">
        <v>0</v>
      </c>
      <c r="AA87" s="7">
        <v>0</v>
      </c>
      <c r="AB87" s="7"/>
      <c r="AC87" s="7">
        <v>0</v>
      </c>
      <c r="AD87" s="7">
        <v>60</v>
      </c>
      <c r="AE87" s="7">
        <v>724</v>
      </c>
      <c r="AF87" s="57"/>
      <c r="AG87" s="58"/>
      <c r="AH87" s="58"/>
    </row>
    <row r="88" spans="1:34" x14ac:dyDescent="0.25">
      <c r="A88" s="11">
        <v>61</v>
      </c>
      <c r="B88" s="5" t="s">
        <v>129</v>
      </c>
      <c r="C88" s="10"/>
      <c r="D88" s="8"/>
      <c r="E88" s="8"/>
      <c r="F88" s="55" t="s">
        <v>86</v>
      </c>
      <c r="G88" s="55" t="s">
        <v>21</v>
      </c>
      <c r="H88" s="55" t="s">
        <v>87</v>
      </c>
      <c r="I88" s="6">
        <v>7</v>
      </c>
      <c r="J88" s="11">
        <v>0</v>
      </c>
      <c r="K88" s="6">
        <v>22.5</v>
      </c>
      <c r="L88" s="56">
        <v>451.27692307692308</v>
      </c>
      <c r="M88" s="56">
        <v>22.563846153846157</v>
      </c>
      <c r="N88" s="56">
        <v>0</v>
      </c>
      <c r="O88" s="56">
        <v>90.255384615384628</v>
      </c>
      <c r="P88" s="56">
        <v>56.409615384615385</v>
      </c>
      <c r="Q88" s="7">
        <v>3158.9384615384615</v>
      </c>
      <c r="R88" s="7">
        <v>157.9469230769231</v>
      </c>
      <c r="S88" s="7">
        <v>157.9469230769231</v>
      </c>
      <c r="T88" s="7">
        <v>631.7876923076924</v>
      </c>
      <c r="U88" s="7">
        <v>1269.2163461538462</v>
      </c>
      <c r="V88" s="7">
        <v>5375.8363461538465</v>
      </c>
      <c r="W88" s="92">
        <v>4744.0486538461537</v>
      </c>
      <c r="X88" s="7">
        <v>379</v>
      </c>
      <c r="Y88" s="7">
        <v>36</v>
      </c>
      <c r="Z88" s="7">
        <v>0</v>
      </c>
      <c r="AA88" s="7">
        <v>0</v>
      </c>
      <c r="AB88" s="7"/>
      <c r="AC88" s="7">
        <v>0</v>
      </c>
      <c r="AD88" s="7">
        <v>415</v>
      </c>
      <c r="AE88" s="7">
        <v>4961</v>
      </c>
      <c r="AF88" s="57"/>
      <c r="AG88" s="58"/>
      <c r="AH88" s="58"/>
    </row>
    <row r="89" spans="1:34" x14ac:dyDescent="0.25">
      <c r="A89" s="11"/>
      <c r="B89" s="9" t="s">
        <v>88</v>
      </c>
      <c r="C89" s="10"/>
      <c r="D89" s="8"/>
      <c r="E89" s="8"/>
      <c r="F89" s="55" t="s">
        <v>86</v>
      </c>
      <c r="G89" s="55" t="s">
        <v>14</v>
      </c>
      <c r="H89" s="55" t="s">
        <v>87</v>
      </c>
      <c r="I89" s="6">
        <v>28</v>
      </c>
      <c r="J89" s="11">
        <v>0</v>
      </c>
      <c r="K89" s="6">
        <v>27</v>
      </c>
      <c r="L89" s="56">
        <v>451.27692307692308</v>
      </c>
      <c r="M89" s="56">
        <v>22.563846153846157</v>
      </c>
      <c r="N89" s="56">
        <v>0</v>
      </c>
      <c r="O89" s="56">
        <v>90.255384615384628</v>
      </c>
      <c r="P89" s="56">
        <v>56.409615384615385</v>
      </c>
      <c r="Q89" s="7">
        <v>12856</v>
      </c>
      <c r="R89" s="7">
        <v>631.7876923076924</v>
      </c>
      <c r="S89" s="7">
        <v>631.7876923076924</v>
      </c>
      <c r="T89" s="7">
        <v>2527.1507692307696</v>
      </c>
      <c r="U89" s="7">
        <v>1523.0596153846154</v>
      </c>
      <c r="V89" s="7">
        <v>18169.78576923077</v>
      </c>
      <c r="W89" s="92">
        <v>15642.635</v>
      </c>
      <c r="X89" s="7">
        <v>1543</v>
      </c>
      <c r="Y89" s="7">
        <v>118</v>
      </c>
      <c r="Z89" s="7">
        <v>300</v>
      </c>
      <c r="AA89" s="7">
        <v>0</v>
      </c>
      <c r="AB89" s="7"/>
      <c r="AC89" s="7">
        <v>0</v>
      </c>
      <c r="AD89" s="7">
        <v>1961</v>
      </c>
      <c r="AE89" s="7">
        <v>16209</v>
      </c>
      <c r="AF89" s="57"/>
      <c r="AG89" s="58"/>
      <c r="AH89" s="58"/>
    </row>
    <row r="90" spans="1:34" x14ac:dyDescent="0.25">
      <c r="A90" s="11"/>
      <c r="B90" s="9"/>
      <c r="C90" s="10"/>
      <c r="D90" s="8"/>
      <c r="E90" s="8"/>
      <c r="F90" s="55" t="s">
        <v>86</v>
      </c>
      <c r="G90" s="55" t="s">
        <v>11</v>
      </c>
      <c r="H90" s="55" t="s">
        <v>87</v>
      </c>
      <c r="I90" s="6">
        <v>0</v>
      </c>
      <c r="J90" s="11">
        <v>0</v>
      </c>
      <c r="K90" s="6">
        <v>0</v>
      </c>
      <c r="L90" s="56">
        <v>451.27692307692308</v>
      </c>
      <c r="M90" s="56">
        <v>22.563846153846157</v>
      </c>
      <c r="N90" s="56">
        <v>0</v>
      </c>
      <c r="O90" s="56">
        <v>90.255384615384628</v>
      </c>
      <c r="P90" s="56">
        <v>56.409615384615385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92">
        <v>0</v>
      </c>
      <c r="X90" s="7">
        <v>0</v>
      </c>
      <c r="Y90" s="7">
        <v>0</v>
      </c>
      <c r="Z90" s="7">
        <v>0</v>
      </c>
      <c r="AA90" s="7">
        <v>0</v>
      </c>
      <c r="AB90" s="7"/>
      <c r="AC90" s="7">
        <v>0</v>
      </c>
      <c r="AD90" s="7">
        <v>0</v>
      </c>
      <c r="AE90" s="7">
        <v>0</v>
      </c>
      <c r="AF90" s="57"/>
      <c r="AG90" s="58"/>
      <c r="AH90" s="58"/>
    </row>
    <row r="91" spans="1:34" x14ac:dyDescent="0.25">
      <c r="A91" s="11"/>
      <c r="B91" s="10"/>
      <c r="C91" s="10"/>
      <c r="D91" s="8"/>
      <c r="E91" s="8"/>
      <c r="F91" s="55"/>
      <c r="G91" s="55"/>
      <c r="H91" s="55"/>
      <c r="I91" s="6"/>
      <c r="J91" s="11"/>
      <c r="K91" s="6"/>
      <c r="L91" s="56"/>
      <c r="M91" s="56"/>
      <c r="N91" s="56"/>
      <c r="O91" s="56"/>
      <c r="P91" s="56"/>
      <c r="Q91" s="7"/>
      <c r="R91" s="7"/>
      <c r="S91" s="7"/>
      <c r="T91" s="7"/>
      <c r="U91" s="7"/>
      <c r="V91" s="7"/>
      <c r="W91" s="92"/>
      <c r="X91" s="7"/>
      <c r="Y91" s="7"/>
      <c r="Z91" s="7"/>
      <c r="AA91" s="7"/>
      <c r="AB91" s="7"/>
      <c r="AC91" s="7"/>
      <c r="AD91" s="7"/>
      <c r="AE91" s="7"/>
      <c r="AF91" s="57"/>
      <c r="AG91" s="58"/>
      <c r="AH91" s="61"/>
    </row>
    <row r="92" spans="1:34" s="68" customFormat="1" ht="12.75" x14ac:dyDescent="0.25">
      <c r="A92" s="11"/>
      <c r="B92" s="62" t="s">
        <v>0</v>
      </c>
      <c r="C92" s="62"/>
      <c r="D92" s="63">
        <f>COUNT(I12:I90)</f>
        <v>79</v>
      </c>
      <c r="E92" s="63"/>
      <c r="F92" s="64"/>
      <c r="G92" s="64"/>
      <c r="H92" s="64"/>
      <c r="I92" s="65">
        <f>SUBTOTAL(9,I12:I90)</f>
        <v>880</v>
      </c>
      <c r="J92" s="65">
        <f>SUBTOTAL(9,J12:J90)</f>
        <v>0</v>
      </c>
      <c r="K92" s="65">
        <f>SUBTOTAL(9,K12:K90)</f>
        <v>3073</v>
      </c>
      <c r="L92" s="65">
        <f>SUBTOTAL(9,L12:L90)</f>
        <v>35650.876923076918</v>
      </c>
      <c r="M92" s="65">
        <f>SUBTOTAL(9,M12:M90)</f>
        <v>1782.5438461538429</v>
      </c>
      <c r="N92" s="65">
        <f>SUBTOTAL(9,N12:N90)</f>
        <v>0</v>
      </c>
      <c r="O92" s="65">
        <f>SUBTOTAL(9,O12:O90)</f>
        <v>7130.1753846153715</v>
      </c>
      <c r="P92" s="65">
        <f>SUBTOTAL(9,P12:P90)</f>
        <v>4456.3596153846147</v>
      </c>
      <c r="Q92" s="65">
        <f>SUBTOTAL(9,Q12:Q90)</f>
        <v>397343.93846153846</v>
      </c>
      <c r="R92" s="65">
        <f>SUBTOTAL(9,R12:R90)</f>
        <v>19856.184615384613</v>
      </c>
      <c r="S92" s="65">
        <f>SUBTOTAL(9,S12:S90)</f>
        <v>19856.184615384613</v>
      </c>
      <c r="T92" s="65">
        <f>SUBTOTAL(9,T12:T90)</f>
        <v>79424.738461538451</v>
      </c>
      <c r="U92" s="65">
        <f>SUBTOTAL(9,U12:U90)</f>
        <v>173346.7480769231</v>
      </c>
      <c r="V92" s="65">
        <f>SUBTOTAL(9,V12:V90)</f>
        <v>689827.79423076974</v>
      </c>
      <c r="W92" s="93">
        <f>SUBTOTAL(9,W12:W90)</f>
        <v>610403.05576923105</v>
      </c>
      <c r="X92" s="65">
        <f>SUBTOTAL(9,X12:X90)</f>
        <v>47673</v>
      </c>
      <c r="Y92" s="65">
        <f>SUBTOTAL(9,Y12:Y90)</f>
        <v>4622</v>
      </c>
      <c r="Z92" s="65">
        <f>SUBTOTAL(9,Z12:Z90)</f>
        <v>3600</v>
      </c>
      <c r="AA92" s="65">
        <f>SUBTOTAL(9,AA12:AA90)</f>
        <v>0</v>
      </c>
      <c r="AB92" s="65">
        <f>SUBTOTAL(9,AB12:AB90)</f>
        <v>0</v>
      </c>
      <c r="AC92" s="65">
        <f>SUBTOTAL(9,AC12:AC90)</f>
        <v>0</v>
      </c>
      <c r="AD92" s="65">
        <f>SUBTOTAL(9,AD12:AD90)</f>
        <v>55895</v>
      </c>
      <c r="AE92" s="65">
        <f>SUBTOTAL(9,AE12:AE90)</f>
        <v>633930</v>
      </c>
      <c r="AF92" s="65"/>
      <c r="AG92" s="66"/>
      <c r="AH92" s="67"/>
    </row>
    <row r="93" spans="1:34" s="68" customFormat="1" ht="12.75" x14ac:dyDescent="0.25">
      <c r="A93" s="11"/>
      <c r="B93" s="69"/>
      <c r="C93" s="70"/>
      <c r="D93" s="71"/>
      <c r="E93" s="71"/>
      <c r="F93" s="64"/>
      <c r="G93" s="64"/>
      <c r="H93" s="64"/>
      <c r="I93" s="72"/>
      <c r="J93" s="72"/>
      <c r="K93" s="72"/>
      <c r="L93" s="72"/>
      <c r="M93" s="72"/>
      <c r="N93" s="72"/>
      <c r="O93" s="72"/>
      <c r="P93" s="72"/>
      <c r="Q93" s="73">
        <f>Q92*25%</f>
        <v>99335.984615384616</v>
      </c>
      <c r="R93" s="72"/>
      <c r="S93" s="72"/>
      <c r="T93" s="72"/>
      <c r="U93" s="72">
        <f>+V93+W93</f>
        <v>123752.10684615385</v>
      </c>
      <c r="V93" s="72">
        <f>+Q92*25%</f>
        <v>99335.984615384616</v>
      </c>
      <c r="W93" s="94">
        <f>+W92*4%</f>
        <v>24416.122230769244</v>
      </c>
      <c r="X93" s="72"/>
      <c r="Y93" s="72"/>
      <c r="Z93" s="72"/>
      <c r="AA93" s="72"/>
      <c r="AB93" s="72"/>
      <c r="AC93" s="72"/>
      <c r="AD93" s="72"/>
      <c r="AE93" s="72"/>
      <c r="AF93" s="72"/>
      <c r="AG93" s="74"/>
      <c r="AH93" s="74"/>
    </row>
    <row r="94" spans="1:34" s="75" customFormat="1" ht="12.75" x14ac:dyDescent="0.25">
      <c r="B94" s="76" t="s">
        <v>89</v>
      </c>
      <c r="C94" s="77"/>
      <c r="D94" s="77"/>
      <c r="E94" s="77"/>
      <c r="F94" s="64"/>
      <c r="G94" s="64"/>
      <c r="H94" s="64"/>
      <c r="I94" s="78">
        <f>COUNT(#REF!)</f>
        <v>0</v>
      </c>
      <c r="K94" s="79"/>
      <c r="Q94" s="80">
        <f>W92*4%</f>
        <v>24416.122230769244</v>
      </c>
      <c r="U94" s="75">
        <v>41275</v>
      </c>
      <c r="V94" s="78"/>
      <c r="W94" s="81"/>
      <c r="X94" s="81"/>
      <c r="Y94" s="75">
        <v>175</v>
      </c>
      <c r="Z94" s="78">
        <f>COUNTIF(Z$11:Z90,Y94)</f>
        <v>0</v>
      </c>
      <c r="AA94" s="78"/>
      <c r="AB94" s="78"/>
      <c r="AC94" s="78"/>
      <c r="AE94" s="78"/>
    </row>
    <row r="95" spans="1:34" s="75" customFormat="1" ht="12.75" x14ac:dyDescent="0.25">
      <c r="B95" s="82" t="s">
        <v>90</v>
      </c>
      <c r="C95" s="77"/>
      <c r="D95" s="77"/>
      <c r="E95" s="77"/>
      <c r="F95" s="64"/>
      <c r="G95" s="64"/>
      <c r="H95" s="64"/>
      <c r="I95" s="83"/>
      <c r="Q95" s="80"/>
      <c r="R95" s="78"/>
      <c r="S95" s="78"/>
      <c r="T95" s="78"/>
      <c r="U95" s="78">
        <f>U93+U94</f>
        <v>165027.10684615385</v>
      </c>
      <c r="V95" s="78"/>
      <c r="W95" s="81"/>
      <c r="X95" s="81"/>
      <c r="Y95" s="75">
        <v>200</v>
      </c>
      <c r="Z95" s="78">
        <f>COUNTIF(Z$11:Z92,Y95)</f>
        <v>0</v>
      </c>
      <c r="AE95" s="78"/>
    </row>
    <row r="96" spans="1:34" s="75" customFormat="1" ht="12.75" x14ac:dyDescent="0.25">
      <c r="B96" s="77" t="s">
        <v>91</v>
      </c>
      <c r="C96" s="77">
        <f>COUNTIF(C$12:$C90,"F")</f>
        <v>0</v>
      </c>
      <c r="D96" s="77"/>
      <c r="E96" s="77"/>
      <c r="F96" s="64"/>
      <c r="G96" s="64"/>
      <c r="H96" s="64"/>
      <c r="I96" s="83"/>
      <c r="Q96" s="78">
        <f>Q93+Q94+Q95</f>
        <v>123752.10684615385</v>
      </c>
      <c r="R96" s="78"/>
      <c r="S96" s="78"/>
      <c r="T96" s="78"/>
      <c r="U96" s="75">
        <v>35000</v>
      </c>
      <c r="V96" s="78"/>
      <c r="W96" s="81"/>
      <c r="X96" s="81"/>
      <c r="Y96" s="75">
        <v>300</v>
      </c>
      <c r="Z96" s="78">
        <f>COUNTIF(Z$11:Z94,Y96)</f>
        <v>12</v>
      </c>
      <c r="AE96" s="78"/>
    </row>
    <row r="97" spans="2:26" ht="15.75" x14ac:dyDescent="0.25">
      <c r="B97" s="77" t="s">
        <v>92</v>
      </c>
      <c r="C97" s="77">
        <f>+I94-C96</f>
        <v>0</v>
      </c>
      <c r="F97" s="64"/>
      <c r="G97" s="64"/>
      <c r="H97" s="64"/>
      <c r="I97" s="84"/>
      <c r="Q97" s="84">
        <v>90201</v>
      </c>
      <c r="R97" s="84"/>
      <c r="S97" s="86">
        <v>435575</v>
      </c>
      <c r="T97" s="84"/>
      <c r="U97" s="84">
        <f>U95+U96</f>
        <v>200027.10684615385</v>
      </c>
      <c r="V97" s="84"/>
      <c r="W97" s="95"/>
    </row>
    <row r="98" spans="2:26" x14ac:dyDescent="0.25">
      <c r="Q98" s="60">
        <f>Q96+Q97</f>
        <v>213953.10684615385</v>
      </c>
      <c r="S98" s="59">
        <f>S97*25%</f>
        <v>108893.75</v>
      </c>
      <c r="Z98" s="59">
        <v>15300</v>
      </c>
    </row>
    <row r="99" spans="2:26" x14ac:dyDescent="0.25">
      <c r="Z99" s="59">
        <v>9925</v>
      </c>
    </row>
    <row r="100" spans="2:26" x14ac:dyDescent="0.25">
      <c r="Q100" s="60"/>
      <c r="Z100" s="59">
        <v>16050</v>
      </c>
    </row>
    <row r="101" spans="2:26" x14ac:dyDescent="0.25">
      <c r="Z101" s="59">
        <f>Z98+Z99+Z100</f>
        <v>41275</v>
      </c>
    </row>
    <row r="102" spans="2:26" x14ac:dyDescent="0.25">
      <c r="Q102" s="60"/>
    </row>
  </sheetData>
  <mergeCells count="21">
    <mergeCell ref="AD7:AE7"/>
    <mergeCell ref="A9:A10"/>
    <mergeCell ref="B9:B10"/>
    <mergeCell ref="C9:C11"/>
    <mergeCell ref="D9:D11"/>
    <mergeCell ref="E9:E11"/>
    <mergeCell ref="F9:F10"/>
    <mergeCell ref="G9:G10"/>
    <mergeCell ref="AF9:AF10"/>
    <mergeCell ref="H9:H10"/>
    <mergeCell ref="I9:I10"/>
    <mergeCell ref="J9:J10"/>
    <mergeCell ref="K9:K10"/>
    <mergeCell ref="L9:P9"/>
    <mergeCell ref="Q9:U9"/>
    <mergeCell ref="V9:V10"/>
    <mergeCell ref="W9:W10"/>
    <mergeCell ref="X9:AD9"/>
    <mergeCell ref="AE9:AE10"/>
    <mergeCell ref="AG9:AG10"/>
    <mergeCell ref="AH9:AH10"/>
  </mergeCells>
  <conditionalFormatting sqref="B91">
    <cfRule type="duplicateValues" dxfId="39" priority="1" stopIfTrue="1"/>
  </conditionalFormatting>
  <conditionalFormatting sqref="B12">
    <cfRule type="duplicateValues" dxfId="38" priority="2"/>
  </conditionalFormatting>
  <conditionalFormatting sqref="B12">
    <cfRule type="duplicateValues" dxfId="37" priority="3"/>
    <cfRule type="duplicateValues" dxfId="36" priority="4" stopIfTrue="1"/>
  </conditionalFormatting>
  <conditionalFormatting sqref="B51">
    <cfRule type="duplicateValues" dxfId="35" priority="5"/>
    <cfRule type="duplicateValues" dxfId="34" priority="6" stopIfTrue="1"/>
  </conditionalFormatting>
  <conditionalFormatting sqref="B51">
    <cfRule type="duplicateValues" dxfId="33" priority="7" stopIfTrue="1"/>
  </conditionalFormatting>
  <conditionalFormatting sqref="B55">
    <cfRule type="duplicateValues" dxfId="32" priority="8"/>
    <cfRule type="duplicateValues" dxfId="31" priority="9" stopIfTrue="1"/>
  </conditionalFormatting>
  <conditionalFormatting sqref="B55">
    <cfRule type="duplicateValues" dxfId="30" priority="10" stopIfTrue="1"/>
  </conditionalFormatting>
  <conditionalFormatting sqref="B57">
    <cfRule type="duplicateValues" dxfId="29" priority="11"/>
  </conditionalFormatting>
  <conditionalFormatting sqref="B57">
    <cfRule type="duplicateValues" dxfId="28" priority="12"/>
    <cfRule type="duplicateValues" dxfId="27" priority="13" stopIfTrue="1"/>
  </conditionalFormatting>
  <conditionalFormatting sqref="B59">
    <cfRule type="duplicateValues" dxfId="26" priority="14"/>
    <cfRule type="duplicateValues" dxfId="25" priority="15" stopIfTrue="1"/>
  </conditionalFormatting>
  <conditionalFormatting sqref="B59">
    <cfRule type="duplicateValues" dxfId="24" priority="16" stopIfTrue="1"/>
  </conditionalFormatting>
  <conditionalFormatting sqref="B60">
    <cfRule type="duplicateValues" dxfId="23" priority="17"/>
    <cfRule type="duplicateValues" dxfId="22" priority="18" stopIfTrue="1"/>
  </conditionalFormatting>
  <conditionalFormatting sqref="B60">
    <cfRule type="duplicateValues" dxfId="21" priority="19" stopIfTrue="1"/>
  </conditionalFormatting>
  <conditionalFormatting sqref="B19:B47">
    <cfRule type="duplicateValues" dxfId="20" priority="20"/>
  </conditionalFormatting>
  <conditionalFormatting sqref="B61">
    <cfRule type="duplicateValues" dxfId="19" priority="21"/>
  </conditionalFormatting>
  <conditionalFormatting sqref="B64">
    <cfRule type="duplicateValues" dxfId="18" priority="22"/>
  </conditionalFormatting>
  <conditionalFormatting sqref="B67">
    <cfRule type="duplicateValues" dxfId="17" priority="23"/>
  </conditionalFormatting>
  <conditionalFormatting sqref="B68">
    <cfRule type="duplicateValues" dxfId="16" priority="24"/>
  </conditionalFormatting>
  <conditionalFormatting sqref="B69">
    <cfRule type="duplicateValues" dxfId="15" priority="25"/>
  </conditionalFormatting>
  <conditionalFormatting sqref="B14">
    <cfRule type="duplicateValues" dxfId="14" priority="27"/>
  </conditionalFormatting>
  <conditionalFormatting sqref="B17">
    <cfRule type="duplicateValues" dxfId="13" priority="28"/>
  </conditionalFormatting>
  <conditionalFormatting sqref="C91">
    <cfRule type="duplicateValues" dxfId="12" priority="29" stopIfTrue="1"/>
  </conditionalFormatting>
  <conditionalFormatting sqref="B89:B90">
    <cfRule type="duplicateValues" dxfId="11" priority="30"/>
    <cfRule type="duplicateValues" dxfId="10" priority="31" stopIfTrue="1"/>
  </conditionalFormatting>
  <conditionalFormatting sqref="B89:B90">
    <cfRule type="duplicateValues" dxfId="9" priority="32" stopIfTrue="1"/>
  </conditionalFormatting>
  <conditionalFormatting sqref="C89:C90">
    <cfRule type="duplicateValues" dxfId="8" priority="33" stopIfTrue="1"/>
  </conditionalFormatting>
  <conditionalFormatting sqref="B89:C90">
    <cfRule type="duplicateValues" dxfId="7" priority="34" stopIfTrue="1"/>
  </conditionalFormatting>
  <conditionalFormatting sqref="B89:B90">
    <cfRule type="duplicateValues" dxfId="6" priority="35"/>
  </conditionalFormatting>
  <conditionalFormatting sqref="B12:B91">
    <cfRule type="duplicateValues" dxfId="5" priority="739" stopIfTrue="1"/>
  </conditionalFormatting>
  <conditionalFormatting sqref="B12:C91">
    <cfRule type="duplicateValues" dxfId="4" priority="741" stopIfTrue="1"/>
  </conditionalFormatting>
  <conditionalFormatting sqref="B12:B90">
    <cfRule type="duplicateValues" dxfId="3" priority="743"/>
    <cfRule type="duplicateValues" dxfId="2" priority="744" stopIfTrue="1"/>
  </conditionalFormatting>
  <conditionalFormatting sqref="B12:B90">
    <cfRule type="duplicateValues" dxfId="1" priority="747" stopIfTrue="1"/>
  </conditionalFormatting>
  <conditionalFormatting sqref="C12:C91">
    <cfRule type="duplicateValues" dxfId="0" priority="749" stopIfTrue="1"/>
  </conditionalFormatting>
  <dataValidations count="1">
    <dataValidation type="whole" operator="greaterThanOrEqual" allowBlank="1" showInputMessage="1" showErrorMessage="1" sqref="S97" xr:uid="{00000000-0002-0000-06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</dc:creator>
  <cp:lastModifiedBy>elite</cp:lastModifiedBy>
  <cp:lastPrinted>2023-02-14T10:59:42Z</cp:lastPrinted>
  <dcterms:created xsi:type="dcterms:W3CDTF">2015-06-05T18:17:20Z</dcterms:created>
  <dcterms:modified xsi:type="dcterms:W3CDTF">2023-03-30T10:59:55Z</dcterms:modified>
</cp:coreProperties>
</file>