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SHANKAR PATIL\WSP CRANES\HR\SALARY SHEETS\SALARY SHEET 2023\"/>
    </mc:Choice>
  </mc:AlternateContent>
  <xr:revisionPtr revIDLastSave="0" documentId="13_ncr:1_{EA8F481D-5DC5-470F-A001-2B78F341D6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K28" i="1"/>
  <c r="G28" i="1"/>
  <c r="I28" i="1" s="1"/>
  <c r="F28" i="1"/>
  <c r="E28" i="1"/>
  <c r="D28" i="1"/>
  <c r="C28" i="1"/>
  <c r="K27" i="1"/>
  <c r="L27" i="1" s="1"/>
  <c r="I27" i="1"/>
  <c r="G27" i="1"/>
  <c r="H27" i="1" s="1"/>
  <c r="J27" i="1" s="1"/>
  <c r="F27" i="1"/>
  <c r="E27" i="1"/>
  <c r="D27" i="1"/>
  <c r="C27" i="1"/>
  <c r="K26" i="1"/>
  <c r="G26" i="1"/>
  <c r="I26" i="1" s="1"/>
  <c r="F26" i="1"/>
  <c r="E26" i="1"/>
  <c r="D26" i="1"/>
  <c r="C26" i="1"/>
  <c r="K25" i="1"/>
  <c r="I25" i="1"/>
  <c r="G25" i="1"/>
  <c r="H25" i="1" s="1"/>
  <c r="J25" i="1" s="1"/>
  <c r="F25" i="1"/>
  <c r="E25" i="1"/>
  <c r="D25" i="1"/>
  <c r="C25" i="1"/>
  <c r="K24" i="1"/>
  <c r="G24" i="1"/>
  <c r="I24" i="1" s="1"/>
  <c r="F24" i="1"/>
  <c r="E24" i="1"/>
  <c r="D24" i="1"/>
  <c r="C24" i="1"/>
  <c r="K23" i="1"/>
  <c r="I23" i="1"/>
  <c r="G23" i="1"/>
  <c r="H23" i="1" s="1"/>
  <c r="J23" i="1" s="1"/>
  <c r="F23" i="1"/>
  <c r="E23" i="1"/>
  <c r="D23" i="1"/>
  <c r="C23" i="1"/>
  <c r="K22" i="1"/>
  <c r="G22" i="1"/>
  <c r="I22" i="1" s="1"/>
  <c r="F22" i="1"/>
  <c r="E22" i="1"/>
  <c r="D22" i="1"/>
  <c r="C22" i="1"/>
  <c r="K21" i="1"/>
  <c r="L21" i="1" s="1"/>
  <c r="I21" i="1"/>
  <c r="G21" i="1"/>
  <c r="H21" i="1" s="1"/>
  <c r="J21" i="1" s="1"/>
  <c r="F21" i="1"/>
  <c r="E21" i="1"/>
  <c r="D21" i="1"/>
  <c r="C21" i="1"/>
  <c r="K20" i="1"/>
  <c r="G20" i="1"/>
  <c r="I20" i="1" s="1"/>
  <c r="F20" i="1"/>
  <c r="E20" i="1"/>
  <c r="D20" i="1"/>
  <c r="C20" i="1"/>
  <c r="K19" i="1"/>
  <c r="L19" i="1" s="1"/>
  <c r="I19" i="1"/>
  <c r="G19" i="1"/>
  <c r="H19" i="1" s="1"/>
  <c r="J19" i="1" s="1"/>
  <c r="F19" i="1"/>
  <c r="E19" i="1"/>
  <c r="D19" i="1"/>
  <c r="C19" i="1"/>
  <c r="K18" i="1"/>
  <c r="G18" i="1"/>
  <c r="I18" i="1" s="1"/>
  <c r="F18" i="1"/>
  <c r="E18" i="1"/>
  <c r="D18" i="1"/>
  <c r="C18" i="1"/>
  <c r="K17" i="1"/>
  <c r="I17" i="1"/>
  <c r="G17" i="1"/>
  <c r="H17" i="1" s="1"/>
  <c r="J17" i="1" s="1"/>
  <c r="F17" i="1"/>
  <c r="E17" i="1"/>
  <c r="D17" i="1"/>
  <c r="C17" i="1"/>
  <c r="K16" i="1"/>
  <c r="G16" i="1"/>
  <c r="I16" i="1" s="1"/>
  <c r="F16" i="1"/>
  <c r="E16" i="1"/>
  <c r="D16" i="1"/>
  <c r="C16" i="1"/>
  <c r="K15" i="1"/>
  <c r="I15" i="1"/>
  <c r="G15" i="1"/>
  <c r="H15" i="1" s="1"/>
  <c r="J15" i="1" s="1"/>
  <c r="F15" i="1"/>
  <c r="E15" i="1"/>
  <c r="D15" i="1"/>
  <c r="C15" i="1"/>
  <c r="K14" i="1"/>
  <c r="G14" i="1"/>
  <c r="H14" i="1" s="1"/>
  <c r="F14" i="1"/>
  <c r="E14" i="1"/>
  <c r="D14" i="1"/>
  <c r="C14" i="1"/>
  <c r="K13" i="1"/>
  <c r="L13" i="1" s="1"/>
  <c r="I13" i="1"/>
  <c r="G13" i="1"/>
  <c r="H13" i="1" s="1"/>
  <c r="J13" i="1" s="1"/>
  <c r="F13" i="1"/>
  <c r="E13" i="1"/>
  <c r="D13" i="1"/>
  <c r="C13" i="1"/>
  <c r="K12" i="1"/>
  <c r="G12" i="1"/>
  <c r="I12" i="1" s="1"/>
  <c r="F12" i="1"/>
  <c r="E12" i="1"/>
  <c r="D12" i="1"/>
  <c r="C12" i="1"/>
  <c r="K11" i="1"/>
  <c r="L11" i="1" s="1"/>
  <c r="I11" i="1"/>
  <c r="G11" i="1"/>
  <c r="H11" i="1" s="1"/>
  <c r="J11" i="1" s="1"/>
  <c r="F11" i="1"/>
  <c r="E11" i="1"/>
  <c r="D11" i="1"/>
  <c r="C11" i="1"/>
  <c r="K10" i="1"/>
  <c r="G10" i="1"/>
  <c r="I10" i="1" s="1"/>
  <c r="F10" i="1"/>
  <c r="E10" i="1"/>
  <c r="D10" i="1"/>
  <c r="C10" i="1"/>
  <c r="K9" i="1"/>
  <c r="K30" i="1" s="1"/>
  <c r="I9" i="1"/>
  <c r="G9" i="1"/>
  <c r="G30" i="1" s="1"/>
  <c r="G33" i="1" s="1"/>
  <c r="F9" i="1"/>
  <c r="F30" i="1" s="1"/>
  <c r="E9" i="1"/>
  <c r="D9" i="1"/>
  <c r="C9" i="1"/>
  <c r="A4" i="1"/>
  <c r="L10" i="1" l="1"/>
  <c r="L18" i="1"/>
  <c r="I30" i="1"/>
  <c r="L12" i="1"/>
  <c r="J14" i="1"/>
  <c r="L15" i="1"/>
  <c r="L23" i="1"/>
  <c r="L14" i="1"/>
  <c r="L17" i="1"/>
  <c r="L22" i="1"/>
  <c r="L25" i="1"/>
  <c r="H10" i="1"/>
  <c r="J10" i="1" s="1"/>
  <c r="H12" i="1"/>
  <c r="J12" i="1" s="1"/>
  <c r="H16" i="1"/>
  <c r="J16" i="1" s="1"/>
  <c r="H20" i="1"/>
  <c r="J20" i="1" s="1"/>
  <c r="H22" i="1"/>
  <c r="J22" i="1" s="1"/>
  <c r="H24" i="1"/>
  <c r="J24" i="1" s="1"/>
  <c r="H26" i="1"/>
  <c r="J26" i="1" s="1"/>
  <c r="H28" i="1"/>
  <c r="J28" i="1" s="1"/>
  <c r="I14" i="1"/>
  <c r="H18" i="1"/>
  <c r="J18" i="1" s="1"/>
  <c r="H9" i="1"/>
  <c r="L9" i="1"/>
  <c r="L28" i="1" l="1"/>
  <c r="J9" i="1"/>
  <c r="J30" i="1" s="1"/>
  <c r="J34" i="1" s="1"/>
  <c r="H30" i="1"/>
  <c r="L20" i="1"/>
  <c r="L24" i="1"/>
  <c r="L26" i="1"/>
  <c r="L16" i="1"/>
  <c r="L30" i="1" s="1"/>
</calcChain>
</file>

<file path=xl/sharedStrings.xml><?xml version="1.0" encoding="utf-8"?>
<sst xmlns="http://schemas.openxmlformats.org/spreadsheetml/2006/main" count="35" uniqueCount="35">
  <si>
    <t>WSP CRANES &amp; SERVICES</t>
  </si>
  <si>
    <t>ESIC Code No -  33000512690000699</t>
  </si>
  <si>
    <t>Remark - Old Implemented area Rate @ 4% wef July 19 Salay</t>
  </si>
  <si>
    <t>SN</t>
  </si>
  <si>
    <t>EMP ID</t>
  </si>
  <si>
    <t>ESIC NO</t>
  </si>
  <si>
    <t>PM/PD</t>
  </si>
  <si>
    <t>Name of Employee</t>
  </si>
  <si>
    <t xml:space="preserve">Total Days </t>
  </si>
  <si>
    <t>ESIC Gross</t>
  </si>
  <si>
    <t>Employee Share</t>
  </si>
  <si>
    <t xml:space="preserve">Employer Share </t>
  </si>
  <si>
    <t xml:space="preserve">Total </t>
  </si>
  <si>
    <t>WSP</t>
  </si>
  <si>
    <t>Diff</t>
  </si>
  <si>
    <t>WSP042</t>
  </si>
  <si>
    <t>WSP045</t>
  </si>
  <si>
    <t>WSP047</t>
  </si>
  <si>
    <t>WSP048</t>
  </si>
  <si>
    <t>WSP052</t>
  </si>
  <si>
    <t>WSP060</t>
  </si>
  <si>
    <t>WSP064</t>
  </si>
  <si>
    <t>WSP078</t>
  </si>
  <si>
    <t>WSP079</t>
  </si>
  <si>
    <t>WSP081</t>
  </si>
  <si>
    <t>WSP082</t>
  </si>
  <si>
    <t>WSP084</t>
  </si>
  <si>
    <t>WSP085</t>
  </si>
  <si>
    <t>WSP086</t>
  </si>
  <si>
    <t>WSP087</t>
  </si>
  <si>
    <t>WSP089</t>
  </si>
  <si>
    <t>WSP090</t>
  </si>
  <si>
    <t>WSP091</t>
  </si>
  <si>
    <t>WSP092</t>
  </si>
  <si>
    <t>WSP093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</si>
</sst>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8"/>
      <color rgb="FF742902"/>
      <name val="Arial"/>
      <family val="2"/>
    </font>
    <font>
      <b/>
      <sz val="8"/>
      <color rgb="FF0064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1" fontId="4" fillId="0" borderId="1" xfId="0" applyNumberFormat="1" applyFont="1" applyBorder="1"/>
    <xf numFmtId="1" fontId="1" fillId="0" borderId="1" xfId="0" applyNumberFormat="1" applyFont="1" applyBorder="1"/>
    <xf numFmtId="0" fontId="1" fillId="0" borderId="0" xfId="0" applyFont="1" applyAlignment="1">
      <alignment horizontal="left"/>
    </xf>
    <xf numFmtId="1" fontId="3" fillId="0" borderId="1" xfId="0" applyNumberFormat="1" applyFont="1" applyBorder="1"/>
    <xf numFmtId="0" fontId="5" fillId="0" borderId="0" xfId="0" applyFont="1"/>
    <xf numFmtId="1" fontId="1" fillId="3" borderId="0" xfId="0" applyNumberFormat="1" applyFont="1" applyFill="1"/>
    <xf numFmtId="1" fontId="6" fillId="0" borderId="0" xfId="0" applyNumberFormat="1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HANKAR%20PATIL\WSP%20CRANES\HR\SALARY%20SHEETS\SALARY%20SHEET%202023\Copy%20of%20133.%20Jan%2023%20Attendance%20sheet.xls" TargetMode="External"/><Relationship Id="rId1" Type="http://schemas.openxmlformats.org/officeDocument/2006/relationships/externalLinkPath" Target="Copy%20of%20133.%20Jan%2023%20Attendance%20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ft"/>
      <sheetName val="Master "/>
      <sheetName val="Att Sheet"/>
      <sheetName val="PM Salary"/>
      <sheetName val="PF Sheet"/>
      <sheetName val="ESIC Sheet"/>
      <sheetName val="PTRC Sheet"/>
      <sheetName val="MLWF Sheet"/>
      <sheetName val="Pay Slip PM "/>
      <sheetName val="Bank Statment "/>
      <sheetName val="Remark"/>
    </sheetNames>
    <sheetDataSet>
      <sheetData sheetId="0"/>
      <sheetData sheetId="1">
        <row r="5">
          <cell r="B5" t="str">
            <v>WSP001</v>
          </cell>
          <cell r="C5">
            <v>13261407</v>
          </cell>
          <cell r="D5">
            <v>3307526961</v>
          </cell>
          <cell r="E5">
            <v>10004</v>
          </cell>
          <cell r="F5">
            <v>101489818687</v>
          </cell>
          <cell r="G5" t="str">
            <v>PUPUN19883330000010004</v>
          </cell>
          <cell r="H5" t="str">
            <v>RAHUL RANGRAO PATIL</v>
          </cell>
          <cell r="I5" t="str">
            <v>MALE</v>
          </cell>
          <cell r="J5" t="str">
            <v>19.09.1994</v>
          </cell>
          <cell r="K5" t="str">
            <v>01.07.2019</v>
          </cell>
          <cell r="L5" t="str">
            <v>RANGRAO</v>
          </cell>
          <cell r="M5" t="str">
            <v>FATHER</v>
          </cell>
          <cell r="N5" t="str">
            <v>UNMARRIED</v>
          </cell>
          <cell r="P5" t="str">
            <v>YES</v>
          </cell>
          <cell r="Q5">
            <v>647318651550</v>
          </cell>
          <cell r="R5">
            <v>0</v>
          </cell>
          <cell r="S5" t="str">
            <v>SB046011100005513</v>
          </cell>
          <cell r="T5" t="str">
            <v>ABHYUDAYA CO-OP. BANK LTD.</v>
          </cell>
          <cell r="U5" t="str">
            <v>ABHY0065105</v>
          </cell>
          <cell r="V5" t="str">
            <v>FACTORY</v>
          </cell>
          <cell r="W5" t="str">
            <v>ELECT.</v>
          </cell>
          <cell r="X5" t="str">
            <v>SERVICES</v>
          </cell>
          <cell r="Y5" t="str">
            <v>S</v>
          </cell>
          <cell r="AA5" t="str">
            <v>MW</v>
          </cell>
          <cell r="AB5" t="str">
            <v>PM</v>
          </cell>
          <cell r="AC5">
            <v>21500</v>
          </cell>
          <cell r="AD5">
            <v>13456</v>
          </cell>
          <cell r="AE5">
            <v>5383</v>
          </cell>
          <cell r="AF5">
            <v>0</v>
          </cell>
          <cell r="AG5">
            <v>2083</v>
          </cell>
          <cell r="AH5">
            <v>200</v>
          </cell>
          <cell r="AI5">
            <v>378</v>
          </cell>
          <cell r="AJ5">
            <v>21500</v>
          </cell>
        </row>
        <row r="6">
          <cell r="B6" t="str">
            <v>WSP002</v>
          </cell>
          <cell r="C6">
            <v>13261413</v>
          </cell>
          <cell r="D6">
            <v>3307526957</v>
          </cell>
          <cell r="E6">
            <v>10021</v>
          </cell>
          <cell r="F6">
            <v>101491159550</v>
          </cell>
          <cell r="G6" t="str">
            <v>PUPUN19883330000010021</v>
          </cell>
          <cell r="H6" t="str">
            <v>SUBHASH KRISHNA PATIL</v>
          </cell>
          <cell r="I6" t="str">
            <v>MALE</v>
          </cell>
          <cell r="J6" t="str">
            <v>09.06.1985</v>
          </cell>
          <cell r="K6" t="str">
            <v>01.07.2019</v>
          </cell>
          <cell r="L6" t="str">
            <v>KRISHNA</v>
          </cell>
          <cell r="M6" t="str">
            <v>FATHER</v>
          </cell>
          <cell r="N6" t="str">
            <v>MARRIED</v>
          </cell>
          <cell r="P6" t="str">
            <v>YES</v>
          </cell>
          <cell r="Q6">
            <v>558943922849</v>
          </cell>
          <cell r="R6" t="str">
            <v>AWBPP3294N</v>
          </cell>
          <cell r="S6" t="str">
            <v>SB046011100005548</v>
          </cell>
          <cell r="T6" t="str">
            <v>ABHYUDAYA CO-OP. BANK LTD.</v>
          </cell>
          <cell r="U6" t="str">
            <v>ABHY0065106</v>
          </cell>
          <cell r="V6" t="str">
            <v>FACTORY</v>
          </cell>
          <cell r="W6" t="str">
            <v>FITTER</v>
          </cell>
          <cell r="X6" t="str">
            <v>SERVICES</v>
          </cell>
          <cell r="Y6" t="str">
            <v>S</v>
          </cell>
          <cell r="AA6" t="str">
            <v>MW</v>
          </cell>
          <cell r="AB6" t="str">
            <v>PM</v>
          </cell>
          <cell r="AC6">
            <v>26100</v>
          </cell>
          <cell r="AD6">
            <v>13456</v>
          </cell>
          <cell r="AE6">
            <v>5383</v>
          </cell>
          <cell r="AF6">
            <v>2083</v>
          </cell>
          <cell r="AG6">
            <v>2083</v>
          </cell>
          <cell r="AH6">
            <v>200</v>
          </cell>
          <cell r="AI6">
            <v>2895</v>
          </cell>
          <cell r="AJ6">
            <v>26100</v>
          </cell>
        </row>
        <row r="7">
          <cell r="B7" t="str">
            <v>WSP020</v>
          </cell>
          <cell r="C7">
            <v>13261412</v>
          </cell>
          <cell r="D7">
            <v>3309041529</v>
          </cell>
          <cell r="E7">
            <v>10018</v>
          </cell>
          <cell r="F7">
            <v>100332972378</v>
          </cell>
          <cell r="G7" t="str">
            <v>PUPUN19883330000010018</v>
          </cell>
          <cell r="H7" t="str">
            <v>SANJAY DNYANU WAGARE</v>
          </cell>
          <cell r="I7" t="str">
            <v>MALE</v>
          </cell>
          <cell r="J7" t="str">
            <v>06.05.1970</v>
          </cell>
          <cell r="K7" t="str">
            <v>01.07.2019</v>
          </cell>
          <cell r="L7" t="str">
            <v>DNYANU</v>
          </cell>
          <cell r="M7" t="str">
            <v>FATHER</v>
          </cell>
          <cell r="N7" t="str">
            <v>MARRID</v>
          </cell>
          <cell r="P7" t="str">
            <v>YES</v>
          </cell>
          <cell r="R7" t="str">
            <v>AARPW0263A</v>
          </cell>
          <cell r="S7" t="str">
            <v>SB04601110000</v>
          </cell>
          <cell r="T7" t="str">
            <v>ABHYUDAYA CO-OP. BANK LTD.</v>
          </cell>
          <cell r="V7" t="str">
            <v>FACTORY</v>
          </cell>
          <cell r="W7" t="str">
            <v>STORE KEEPER</v>
          </cell>
          <cell r="X7" t="str">
            <v>STORE</v>
          </cell>
          <cell r="Y7" t="str">
            <v>S</v>
          </cell>
          <cell r="AA7" t="str">
            <v>MW</v>
          </cell>
          <cell r="AB7" t="str">
            <v>PM</v>
          </cell>
          <cell r="AC7">
            <v>26500</v>
          </cell>
          <cell r="AD7">
            <v>13456</v>
          </cell>
          <cell r="AE7">
            <v>5383</v>
          </cell>
          <cell r="AF7">
            <v>2083</v>
          </cell>
          <cell r="AG7">
            <v>2083</v>
          </cell>
          <cell r="AH7">
            <v>200</v>
          </cell>
          <cell r="AI7">
            <v>3295</v>
          </cell>
          <cell r="AJ7">
            <v>26500</v>
          </cell>
        </row>
        <row r="8">
          <cell r="B8" t="str">
            <v>WSP028</v>
          </cell>
          <cell r="C8">
            <v>13261401</v>
          </cell>
          <cell r="D8">
            <v>3309699022</v>
          </cell>
          <cell r="E8">
            <v>10003</v>
          </cell>
          <cell r="F8">
            <v>101489818673</v>
          </cell>
          <cell r="G8" t="str">
            <v>PUPUN19883330000010003</v>
          </cell>
          <cell r="H8" t="str">
            <v>JEEVAN JANAK HAJARE</v>
          </cell>
          <cell r="I8" t="str">
            <v>MALE</v>
          </cell>
          <cell r="J8" t="str">
            <v>01.05.1988</v>
          </cell>
          <cell r="K8" t="str">
            <v>01.07.2019</v>
          </cell>
          <cell r="L8" t="str">
            <v>JANAK</v>
          </cell>
          <cell r="M8" t="str">
            <v>FATHER</v>
          </cell>
          <cell r="N8" t="str">
            <v>MARRIED</v>
          </cell>
          <cell r="P8" t="str">
            <v>YES</v>
          </cell>
          <cell r="V8" t="str">
            <v>FACTORY</v>
          </cell>
          <cell r="W8" t="str">
            <v>FITTAR</v>
          </cell>
          <cell r="X8" t="str">
            <v>SERVICES</v>
          </cell>
          <cell r="Y8" t="str">
            <v>S</v>
          </cell>
          <cell r="AA8" t="str">
            <v>MW</v>
          </cell>
          <cell r="AB8" t="str">
            <v>PM</v>
          </cell>
          <cell r="AC8">
            <v>24500</v>
          </cell>
          <cell r="AD8">
            <v>13456</v>
          </cell>
          <cell r="AE8">
            <v>5383</v>
          </cell>
          <cell r="AF8">
            <v>0</v>
          </cell>
          <cell r="AG8">
            <v>2083</v>
          </cell>
          <cell r="AH8">
            <v>200</v>
          </cell>
          <cell r="AI8">
            <v>3378</v>
          </cell>
          <cell r="AJ8">
            <v>24500</v>
          </cell>
        </row>
        <row r="9">
          <cell r="B9" t="str">
            <v>WSP033</v>
          </cell>
          <cell r="C9">
            <v>13261409</v>
          </cell>
          <cell r="D9">
            <v>3310072063</v>
          </cell>
          <cell r="E9">
            <v>10013</v>
          </cell>
          <cell r="F9">
            <v>101489819364</v>
          </cell>
          <cell r="G9" t="str">
            <v>PUPUN19883330000010013</v>
          </cell>
          <cell r="H9" t="str">
            <v>SAMIJ KHAN</v>
          </cell>
          <cell r="I9" t="str">
            <v>MALE</v>
          </cell>
          <cell r="J9" t="str">
            <v>09.06.1995</v>
          </cell>
          <cell r="K9" t="str">
            <v>01.07.2019</v>
          </cell>
          <cell r="L9" t="str">
            <v>JEARUL</v>
          </cell>
          <cell r="M9" t="str">
            <v>FATHER</v>
          </cell>
          <cell r="N9" t="str">
            <v>UNMARRIED</v>
          </cell>
          <cell r="P9" t="str">
            <v>YES</v>
          </cell>
          <cell r="V9" t="str">
            <v>FACTORY</v>
          </cell>
          <cell r="W9" t="str">
            <v>FITTAR</v>
          </cell>
          <cell r="X9" t="str">
            <v>SERVICES</v>
          </cell>
          <cell r="Y9" t="str">
            <v>S</v>
          </cell>
          <cell r="AA9" t="str">
            <v>MW</v>
          </cell>
          <cell r="AB9" t="str">
            <v>PM</v>
          </cell>
          <cell r="AC9">
            <v>24500</v>
          </cell>
          <cell r="AD9">
            <v>13456</v>
          </cell>
          <cell r="AE9">
            <v>5383</v>
          </cell>
          <cell r="AF9">
            <v>0</v>
          </cell>
          <cell r="AG9">
            <v>2083</v>
          </cell>
          <cell r="AH9">
            <v>200</v>
          </cell>
          <cell r="AI9">
            <v>3378</v>
          </cell>
          <cell r="AJ9">
            <v>24500</v>
          </cell>
        </row>
        <row r="10">
          <cell r="B10" t="str">
            <v>WSP040</v>
          </cell>
          <cell r="C10">
            <v>13261416</v>
          </cell>
          <cell r="D10">
            <v>3310411189</v>
          </cell>
          <cell r="E10">
            <v>10017</v>
          </cell>
          <cell r="F10">
            <v>101490909080</v>
          </cell>
          <cell r="G10" t="str">
            <v>PUPUN19883330000010017</v>
          </cell>
          <cell r="H10" t="str">
            <v>TATYABHAU BHAUSAHEB LAHAKAR</v>
          </cell>
          <cell r="I10" t="str">
            <v>MALE</v>
          </cell>
          <cell r="J10" t="str">
            <v>06.01.1970</v>
          </cell>
          <cell r="K10" t="str">
            <v>01.07.2019</v>
          </cell>
          <cell r="L10" t="str">
            <v>BHAUSAHEB</v>
          </cell>
          <cell r="M10" t="str">
            <v>FATHER</v>
          </cell>
          <cell r="N10" t="str">
            <v>MARRIED</v>
          </cell>
          <cell r="P10" t="str">
            <v>YES</v>
          </cell>
          <cell r="V10" t="str">
            <v>FACTORY</v>
          </cell>
          <cell r="W10" t="str">
            <v>PENTAR</v>
          </cell>
          <cell r="X10" t="str">
            <v>PRODUTION</v>
          </cell>
          <cell r="Y10" t="str">
            <v>S</v>
          </cell>
          <cell r="AA10" t="str">
            <v>MW</v>
          </cell>
          <cell r="AB10" t="str">
            <v>PM</v>
          </cell>
          <cell r="AC10">
            <v>23800</v>
          </cell>
          <cell r="AD10">
            <v>13456</v>
          </cell>
          <cell r="AE10">
            <v>5383</v>
          </cell>
          <cell r="AF10">
            <v>0</v>
          </cell>
          <cell r="AG10">
            <v>2083</v>
          </cell>
          <cell r="AH10">
            <v>200</v>
          </cell>
          <cell r="AI10">
            <v>2678</v>
          </cell>
          <cell r="AJ10">
            <v>23800</v>
          </cell>
        </row>
        <row r="11">
          <cell r="B11" t="str">
            <v>WSP042</v>
          </cell>
          <cell r="C11">
            <v>13261417</v>
          </cell>
          <cell r="D11">
            <v>3310596176</v>
          </cell>
          <cell r="E11">
            <v>10005</v>
          </cell>
          <cell r="F11">
            <v>101489818694</v>
          </cell>
          <cell r="G11" t="str">
            <v>PUPUN19883330000010005</v>
          </cell>
          <cell r="H11" t="str">
            <v>VIDYA SANJAY PIMPRIKAR</v>
          </cell>
          <cell r="I11" t="str">
            <v>FEMALE</v>
          </cell>
          <cell r="J11" t="str">
            <v>19.03.1975</v>
          </cell>
          <cell r="K11" t="str">
            <v>01.07.2019</v>
          </cell>
          <cell r="L11" t="str">
            <v>SANJAY</v>
          </cell>
          <cell r="M11" t="str">
            <v>HUSBAND</v>
          </cell>
          <cell r="N11" t="str">
            <v>MARRIED</v>
          </cell>
          <cell r="P11" t="str">
            <v>YES</v>
          </cell>
          <cell r="V11" t="str">
            <v>FACTORY</v>
          </cell>
          <cell r="W11" t="str">
            <v>ACCOUNTANT</v>
          </cell>
          <cell r="X11" t="str">
            <v>ACCOUNT</v>
          </cell>
          <cell r="Y11" t="str">
            <v>S</v>
          </cell>
          <cell r="AA11" t="str">
            <v>MW</v>
          </cell>
          <cell r="AB11" t="str">
            <v>PM</v>
          </cell>
          <cell r="AC11">
            <v>19500</v>
          </cell>
          <cell r="AD11">
            <v>13456</v>
          </cell>
          <cell r="AE11">
            <v>5383</v>
          </cell>
          <cell r="AF11">
            <v>0</v>
          </cell>
          <cell r="AG11">
            <v>0</v>
          </cell>
          <cell r="AH11">
            <v>0</v>
          </cell>
          <cell r="AI11">
            <v>661</v>
          </cell>
          <cell r="AJ11">
            <v>19500</v>
          </cell>
        </row>
        <row r="12">
          <cell r="B12" t="str">
            <v>WSP044</v>
          </cell>
          <cell r="C12">
            <v>22862465</v>
          </cell>
          <cell r="D12">
            <v>3310693857</v>
          </cell>
          <cell r="E12">
            <v>10012</v>
          </cell>
          <cell r="F12">
            <v>101489818752</v>
          </cell>
          <cell r="G12" t="str">
            <v>PUPUN19883330000010012</v>
          </cell>
          <cell r="H12" t="str">
            <v>POORNAVASI NANHAKURAM YADAV</v>
          </cell>
          <cell r="I12" t="str">
            <v>MALE</v>
          </cell>
          <cell r="J12" t="str">
            <v>01.01.1975</v>
          </cell>
          <cell r="K12" t="str">
            <v>01.07.2019</v>
          </cell>
          <cell r="L12" t="str">
            <v>NANHAKURAM</v>
          </cell>
          <cell r="M12" t="str">
            <v>FATHER</v>
          </cell>
          <cell r="N12" t="str">
            <v>MARRIED</v>
          </cell>
          <cell r="P12" t="str">
            <v>YES</v>
          </cell>
          <cell r="V12" t="str">
            <v>FACTORY</v>
          </cell>
          <cell r="W12" t="str">
            <v>TURNER</v>
          </cell>
          <cell r="X12" t="str">
            <v>PRODUTION</v>
          </cell>
          <cell r="Y12" t="str">
            <v>S</v>
          </cell>
          <cell r="AA12" t="str">
            <v>MW</v>
          </cell>
          <cell r="AB12" t="str">
            <v>PM</v>
          </cell>
          <cell r="AC12">
            <v>22500</v>
          </cell>
          <cell r="AD12">
            <v>13456</v>
          </cell>
          <cell r="AE12">
            <v>5383</v>
          </cell>
          <cell r="AF12">
            <v>0</v>
          </cell>
          <cell r="AG12">
            <v>2083</v>
          </cell>
          <cell r="AH12">
            <v>200</v>
          </cell>
          <cell r="AI12">
            <v>1378</v>
          </cell>
          <cell r="AJ12">
            <v>22500</v>
          </cell>
        </row>
        <row r="13">
          <cell r="B13" t="str">
            <v>WSP045</v>
          </cell>
          <cell r="C13">
            <v>24053259</v>
          </cell>
          <cell r="D13">
            <v>3310784361</v>
          </cell>
          <cell r="E13">
            <v>10009</v>
          </cell>
          <cell r="F13">
            <v>101489818734</v>
          </cell>
          <cell r="G13" t="str">
            <v>PUPUN19883330000010009</v>
          </cell>
          <cell r="H13" t="str">
            <v>VINEET KUMAR</v>
          </cell>
          <cell r="I13" t="str">
            <v>MALE</v>
          </cell>
          <cell r="J13" t="str">
            <v>30.10.1998</v>
          </cell>
          <cell r="K13" t="str">
            <v>01.07.2019</v>
          </cell>
          <cell r="L13" t="str">
            <v>SHIV BAHADUR</v>
          </cell>
          <cell r="M13" t="str">
            <v>FATHER</v>
          </cell>
          <cell r="N13" t="str">
            <v>UNMARRIED</v>
          </cell>
          <cell r="P13" t="str">
            <v>YES</v>
          </cell>
          <cell r="V13" t="str">
            <v>FACTORY</v>
          </cell>
          <cell r="W13" t="str">
            <v>ELECT.</v>
          </cell>
          <cell r="X13" t="str">
            <v>SERVICES</v>
          </cell>
          <cell r="Y13" t="str">
            <v>S</v>
          </cell>
          <cell r="AA13" t="str">
            <v>MW</v>
          </cell>
          <cell r="AB13" t="str">
            <v>PM</v>
          </cell>
          <cell r="AC13">
            <v>20500</v>
          </cell>
          <cell r="AD13">
            <v>13456</v>
          </cell>
          <cell r="AE13">
            <v>5383</v>
          </cell>
          <cell r="AF13">
            <v>0</v>
          </cell>
          <cell r="AG13">
            <v>0</v>
          </cell>
          <cell r="AH13">
            <v>0</v>
          </cell>
          <cell r="AI13">
            <v>1661</v>
          </cell>
          <cell r="AJ13">
            <v>20500</v>
          </cell>
        </row>
        <row r="14">
          <cell r="B14" t="str">
            <v>WSP047</v>
          </cell>
          <cell r="C14">
            <v>13261406</v>
          </cell>
          <cell r="D14">
            <v>3310882179</v>
          </cell>
          <cell r="E14">
            <v>10024</v>
          </cell>
          <cell r="F14">
            <v>101501225583</v>
          </cell>
          <cell r="G14" t="str">
            <v>PUPUN19883330000010024</v>
          </cell>
          <cell r="H14" t="str">
            <v>PRIYANKA MAHADEV KITTAD</v>
          </cell>
          <cell r="I14" t="str">
            <v>FEMALE</v>
          </cell>
          <cell r="J14" t="str">
            <v>17.06.1995</v>
          </cell>
          <cell r="K14" t="str">
            <v>01.07.2019</v>
          </cell>
          <cell r="L14" t="str">
            <v>MAHADEV</v>
          </cell>
          <cell r="M14" t="str">
            <v>FATHER</v>
          </cell>
          <cell r="N14" t="str">
            <v>UNMARRIED</v>
          </cell>
          <cell r="P14" t="str">
            <v>YES</v>
          </cell>
          <cell r="V14" t="str">
            <v>FACTORY</v>
          </cell>
          <cell r="W14" t="str">
            <v>DESIGN</v>
          </cell>
          <cell r="X14" t="str">
            <v>DESIGN</v>
          </cell>
          <cell r="Y14" t="str">
            <v>S</v>
          </cell>
          <cell r="AA14" t="str">
            <v>MW</v>
          </cell>
          <cell r="AB14" t="str">
            <v>PM_ESIC Deduct Till March 2023</v>
          </cell>
          <cell r="AC14">
            <v>23000</v>
          </cell>
          <cell r="AD14">
            <v>13456</v>
          </cell>
          <cell r="AE14">
            <v>5383</v>
          </cell>
          <cell r="AF14">
            <v>2083</v>
          </cell>
          <cell r="AG14">
            <v>0</v>
          </cell>
          <cell r="AH14">
            <v>200</v>
          </cell>
          <cell r="AI14">
            <v>1878</v>
          </cell>
          <cell r="AJ14">
            <v>23000</v>
          </cell>
        </row>
        <row r="15">
          <cell r="B15" t="str">
            <v>WSP048</v>
          </cell>
          <cell r="C15">
            <v>22862464</v>
          </cell>
          <cell r="D15">
            <v>3310882233</v>
          </cell>
          <cell r="E15">
            <v>10008</v>
          </cell>
          <cell r="F15">
            <v>101489818723</v>
          </cell>
          <cell r="G15" t="str">
            <v>PUPUN19883330000010008</v>
          </cell>
          <cell r="H15" t="str">
            <v>SUNEEL KUMAR</v>
          </cell>
          <cell r="I15" t="str">
            <v>MALE</v>
          </cell>
          <cell r="J15" t="str">
            <v>01.01.1985</v>
          </cell>
          <cell r="K15" t="str">
            <v>01.07.2019</v>
          </cell>
          <cell r="L15" t="str">
            <v>BADALU</v>
          </cell>
          <cell r="M15" t="str">
            <v>FATHER</v>
          </cell>
          <cell r="N15" t="str">
            <v>MARRIED</v>
          </cell>
          <cell r="P15" t="str">
            <v>YES</v>
          </cell>
          <cell r="V15" t="str">
            <v>FACTORY</v>
          </cell>
          <cell r="W15" t="str">
            <v>WELDER</v>
          </cell>
          <cell r="X15" t="str">
            <v>SERVICES</v>
          </cell>
          <cell r="Y15" t="str">
            <v>SS</v>
          </cell>
          <cell r="AA15" t="str">
            <v>MW</v>
          </cell>
          <cell r="AB15" t="str">
            <v>PM</v>
          </cell>
          <cell r="AC15">
            <v>19500</v>
          </cell>
          <cell r="AD15">
            <v>12532</v>
          </cell>
          <cell r="AE15">
            <v>5013</v>
          </cell>
          <cell r="AF15">
            <v>0</v>
          </cell>
          <cell r="AG15">
            <v>0</v>
          </cell>
          <cell r="AH15">
            <v>0</v>
          </cell>
          <cell r="AI15">
            <v>1955</v>
          </cell>
          <cell r="AJ15">
            <v>19500</v>
          </cell>
        </row>
        <row r="16">
          <cell r="B16" t="str">
            <v>WSP051</v>
          </cell>
          <cell r="C16">
            <v>13261395</v>
          </cell>
          <cell r="D16">
            <v>3311453206</v>
          </cell>
          <cell r="E16">
            <v>10025</v>
          </cell>
          <cell r="F16">
            <v>101196024887</v>
          </cell>
          <cell r="G16" t="str">
            <v>PUPUN19883330000010025</v>
          </cell>
          <cell r="H16" t="str">
            <v>AKSHAY HEMANT CHAUDHARI</v>
          </cell>
          <cell r="I16" t="str">
            <v>MALE</v>
          </cell>
          <cell r="J16" t="str">
            <v>16.08.1994</v>
          </cell>
          <cell r="K16" t="str">
            <v>20.11.2019</v>
          </cell>
          <cell r="L16" t="str">
            <v>HEMANT</v>
          </cell>
          <cell r="M16" t="str">
            <v>FATHER</v>
          </cell>
          <cell r="N16" t="str">
            <v>UN-MARRIED</v>
          </cell>
          <cell r="P16" t="str">
            <v>YES</v>
          </cell>
          <cell r="V16" t="str">
            <v>FACTORY</v>
          </cell>
          <cell r="W16" t="str">
            <v>ELECT.</v>
          </cell>
          <cell r="X16" t="str">
            <v>SERVICES</v>
          </cell>
          <cell r="Y16" t="str">
            <v>S</v>
          </cell>
          <cell r="AA16" t="str">
            <v>MW</v>
          </cell>
          <cell r="AB16" t="str">
            <v>PM</v>
          </cell>
          <cell r="AC16">
            <v>22500</v>
          </cell>
          <cell r="AD16">
            <v>13456</v>
          </cell>
          <cell r="AE16">
            <v>5383</v>
          </cell>
          <cell r="AF16">
            <v>0</v>
          </cell>
          <cell r="AG16">
            <v>2083</v>
          </cell>
          <cell r="AH16">
            <v>200</v>
          </cell>
          <cell r="AI16">
            <v>1378</v>
          </cell>
          <cell r="AJ16">
            <v>22500</v>
          </cell>
        </row>
        <row r="17">
          <cell r="B17" t="str">
            <v>WSP052</v>
          </cell>
          <cell r="C17">
            <v>13261397</v>
          </cell>
          <cell r="D17">
            <v>3311569130</v>
          </cell>
          <cell r="E17">
            <v>10026</v>
          </cell>
          <cell r="F17">
            <v>101538423546</v>
          </cell>
          <cell r="G17" t="str">
            <v>PUPUN19883330000010026</v>
          </cell>
          <cell r="H17" t="str">
            <v>ATUL RAJENDRA PATIL</v>
          </cell>
          <cell r="I17" t="str">
            <v>MALE</v>
          </cell>
          <cell r="J17" t="str">
            <v>26.02.2000</v>
          </cell>
          <cell r="K17" t="str">
            <v>02.12.2019</v>
          </cell>
          <cell r="L17" t="str">
            <v>RAJENDRA</v>
          </cell>
          <cell r="M17" t="str">
            <v>FATHER</v>
          </cell>
          <cell r="N17" t="str">
            <v>UN-MARRIED</v>
          </cell>
          <cell r="P17" t="str">
            <v>YES</v>
          </cell>
          <cell r="V17" t="str">
            <v>FACTORY</v>
          </cell>
          <cell r="W17" t="str">
            <v>FITTAR</v>
          </cell>
          <cell r="X17" t="str">
            <v>SERVICES</v>
          </cell>
          <cell r="Y17" t="str">
            <v>S</v>
          </cell>
          <cell r="AA17" t="str">
            <v>MW</v>
          </cell>
          <cell r="AB17" t="str">
            <v>PM</v>
          </cell>
          <cell r="AC17">
            <v>17000</v>
          </cell>
          <cell r="AD17">
            <v>13456</v>
          </cell>
          <cell r="AE17">
            <v>1346</v>
          </cell>
          <cell r="AF17">
            <v>0</v>
          </cell>
          <cell r="AG17">
            <v>0</v>
          </cell>
          <cell r="AH17">
            <v>0</v>
          </cell>
          <cell r="AI17">
            <v>2198</v>
          </cell>
          <cell r="AJ17">
            <v>17000</v>
          </cell>
        </row>
        <row r="18">
          <cell r="B18" t="str">
            <v>WSP055</v>
          </cell>
          <cell r="C18">
            <v>20923857</v>
          </cell>
          <cell r="D18">
            <v>3311756340</v>
          </cell>
          <cell r="E18">
            <v>10030</v>
          </cell>
          <cell r="F18">
            <v>101575790937</v>
          </cell>
          <cell r="G18" t="str">
            <v>PUPUN19883330000010030</v>
          </cell>
          <cell r="H18" t="str">
            <v>SANDIP ANANDA PATIL</v>
          </cell>
          <cell r="I18" t="str">
            <v>MALE</v>
          </cell>
          <cell r="J18" t="str">
            <v>03.06.1995</v>
          </cell>
          <cell r="K18" t="str">
            <v>14.03.2020</v>
          </cell>
          <cell r="L18" t="str">
            <v>ANANDA PATIL</v>
          </cell>
          <cell r="M18" t="str">
            <v>FATHER</v>
          </cell>
          <cell r="N18" t="str">
            <v>UN-MARRIED</v>
          </cell>
          <cell r="P18" t="str">
            <v>YES</v>
          </cell>
          <cell r="V18" t="str">
            <v>FACTORY</v>
          </cell>
          <cell r="W18" t="str">
            <v>QULITY  ENGINEER</v>
          </cell>
          <cell r="X18" t="str">
            <v>QULITY</v>
          </cell>
          <cell r="Y18" t="str">
            <v>S</v>
          </cell>
          <cell r="AA18" t="str">
            <v>MW</v>
          </cell>
          <cell r="AB18" t="str">
            <v>PM</v>
          </cell>
          <cell r="AC18">
            <v>29000</v>
          </cell>
          <cell r="AD18">
            <v>13456</v>
          </cell>
          <cell r="AE18">
            <v>5383</v>
          </cell>
          <cell r="AF18">
            <v>2083</v>
          </cell>
          <cell r="AG18">
            <v>2083</v>
          </cell>
          <cell r="AH18">
            <v>200</v>
          </cell>
          <cell r="AI18">
            <v>5795</v>
          </cell>
          <cell r="AJ18">
            <v>29000</v>
          </cell>
        </row>
        <row r="19">
          <cell r="B19" t="str">
            <v>WSP056</v>
          </cell>
          <cell r="C19">
            <v>22862466</v>
          </cell>
          <cell r="D19">
            <v>3312046527</v>
          </cell>
          <cell r="E19">
            <v>10031</v>
          </cell>
          <cell r="F19">
            <v>101480783493</v>
          </cell>
          <cell r="G19" t="str">
            <v>PUPUN19883330000010031</v>
          </cell>
          <cell r="H19" t="str">
            <v>VIVEK PRAKASH GONBARE</v>
          </cell>
          <cell r="I19" t="str">
            <v>MALE</v>
          </cell>
          <cell r="J19" t="str">
            <v>10.11.1997</v>
          </cell>
          <cell r="K19" t="str">
            <v>08.08.2020</v>
          </cell>
          <cell r="L19" t="str">
            <v>PRAKASH GONBARE</v>
          </cell>
          <cell r="M19" t="str">
            <v>FATHER</v>
          </cell>
          <cell r="N19" t="str">
            <v>UN-MARRIED</v>
          </cell>
          <cell r="P19" t="str">
            <v>YES</v>
          </cell>
          <cell r="V19" t="str">
            <v>FACTORY</v>
          </cell>
          <cell r="W19" t="str">
            <v>ELECT.</v>
          </cell>
          <cell r="X19" t="str">
            <v>SERVICES</v>
          </cell>
          <cell r="Y19" t="str">
            <v>S</v>
          </cell>
          <cell r="AA19" t="str">
            <v>MW</v>
          </cell>
          <cell r="AB19" t="str">
            <v>PM</v>
          </cell>
          <cell r="AC19">
            <v>22000</v>
          </cell>
          <cell r="AD19">
            <v>13456</v>
          </cell>
          <cell r="AE19">
            <v>5383</v>
          </cell>
          <cell r="AF19">
            <v>0</v>
          </cell>
          <cell r="AG19">
            <v>2083</v>
          </cell>
          <cell r="AH19">
            <v>200</v>
          </cell>
          <cell r="AI19">
            <v>878</v>
          </cell>
          <cell r="AJ19">
            <v>22000</v>
          </cell>
        </row>
        <row r="20">
          <cell r="B20" t="str">
            <v>WSP060</v>
          </cell>
          <cell r="C20">
            <v>24053258</v>
          </cell>
          <cell r="D20">
            <v>3310146319</v>
          </cell>
          <cell r="E20">
            <v>10035</v>
          </cell>
          <cell r="F20">
            <v>100688818342</v>
          </cell>
          <cell r="G20" t="str">
            <v>PUPUN19883330000010035</v>
          </cell>
          <cell r="H20" t="str">
            <v>PRASAD PRAKASH KHOLLAM</v>
          </cell>
          <cell r="I20" t="str">
            <v>MALE</v>
          </cell>
          <cell r="J20" t="str">
            <v>22.03.1990</v>
          </cell>
          <cell r="K20" t="str">
            <v>15.02.2021</v>
          </cell>
          <cell r="L20" t="str">
            <v>PRAKASH</v>
          </cell>
          <cell r="M20" t="str">
            <v>FATHER</v>
          </cell>
          <cell r="N20" t="str">
            <v>UN-MARRIED</v>
          </cell>
          <cell r="P20" t="str">
            <v>YES</v>
          </cell>
          <cell r="V20" t="str">
            <v>FACTORY</v>
          </cell>
          <cell r="W20" t="str">
            <v>STORE -EXCUTIVE</v>
          </cell>
          <cell r="X20" t="str">
            <v>STORE</v>
          </cell>
          <cell r="Y20" t="str">
            <v>S</v>
          </cell>
          <cell r="AA20" t="str">
            <v>MW</v>
          </cell>
          <cell r="AB20" t="str">
            <v>PM</v>
          </cell>
          <cell r="AC20">
            <v>20000</v>
          </cell>
          <cell r="AD20">
            <v>13456</v>
          </cell>
          <cell r="AE20">
            <v>5383</v>
          </cell>
          <cell r="AF20">
            <v>0</v>
          </cell>
          <cell r="AG20">
            <v>0</v>
          </cell>
          <cell r="AH20">
            <v>0</v>
          </cell>
          <cell r="AI20">
            <v>1161</v>
          </cell>
          <cell r="AJ20">
            <v>20000</v>
          </cell>
        </row>
        <row r="21">
          <cell r="B21" t="str">
            <v>WSP062</v>
          </cell>
          <cell r="C21">
            <v>24053257</v>
          </cell>
          <cell r="D21" t="str">
            <v>NA</v>
          </cell>
          <cell r="E21">
            <v>10038</v>
          </cell>
          <cell r="F21">
            <v>101490909098</v>
          </cell>
          <cell r="G21" t="str">
            <v>PUPUN19883330000010038</v>
          </cell>
          <cell r="H21" t="str">
            <v>SANDIP NIVRUTI  SUTAR</v>
          </cell>
          <cell r="I21" t="str">
            <v>MALE</v>
          </cell>
          <cell r="J21" t="str">
            <v>06.07.1983</v>
          </cell>
          <cell r="K21" t="str">
            <v>02.04.2021</v>
          </cell>
          <cell r="L21" t="str">
            <v>NIVRUTI</v>
          </cell>
          <cell r="M21" t="str">
            <v>FATHER</v>
          </cell>
          <cell r="N21" t="str">
            <v>MARRIED</v>
          </cell>
          <cell r="P21" t="str">
            <v>YES</v>
          </cell>
          <cell r="V21" t="str">
            <v>FACTORY</v>
          </cell>
          <cell r="W21" t="str">
            <v>MANAGER</v>
          </cell>
          <cell r="X21" t="str">
            <v>SERVICES</v>
          </cell>
          <cell r="Y21" t="str">
            <v>S</v>
          </cell>
          <cell r="AA21" t="str">
            <v>MW</v>
          </cell>
          <cell r="AB21" t="str">
            <v>PM</v>
          </cell>
          <cell r="AC21">
            <v>37500</v>
          </cell>
          <cell r="AD21">
            <v>13456</v>
          </cell>
          <cell r="AE21">
            <v>5383</v>
          </cell>
          <cell r="AF21">
            <v>2083</v>
          </cell>
          <cell r="AG21">
            <v>2083</v>
          </cell>
          <cell r="AH21">
            <v>200</v>
          </cell>
          <cell r="AI21">
            <v>14295</v>
          </cell>
          <cell r="AJ21">
            <v>37500</v>
          </cell>
        </row>
        <row r="22">
          <cell r="B22" t="str">
            <v>WSP064</v>
          </cell>
          <cell r="C22">
            <v>24053255</v>
          </cell>
          <cell r="D22">
            <v>3312864829</v>
          </cell>
          <cell r="E22">
            <v>10039</v>
          </cell>
          <cell r="F22">
            <v>101702631820</v>
          </cell>
          <cell r="G22" t="str">
            <v>PUPUN19883330000010039</v>
          </cell>
          <cell r="H22" t="str">
            <v>RAJESH MALHARRAO MANE</v>
          </cell>
          <cell r="I22" t="str">
            <v>MALE</v>
          </cell>
          <cell r="J22" t="str">
            <v>25.10.1998</v>
          </cell>
          <cell r="K22" t="str">
            <v>18.06.2021</v>
          </cell>
          <cell r="L22" t="str">
            <v>MALHARRAO</v>
          </cell>
          <cell r="M22" t="str">
            <v>FATHER</v>
          </cell>
          <cell r="N22" t="str">
            <v>UN-MARRIED</v>
          </cell>
          <cell r="P22" t="str">
            <v>YES</v>
          </cell>
          <cell r="V22" t="str">
            <v>FACTORY</v>
          </cell>
          <cell r="W22" t="str">
            <v>ELECT.</v>
          </cell>
          <cell r="X22" t="str">
            <v>SERVICES</v>
          </cell>
          <cell r="Y22" t="str">
            <v>S</v>
          </cell>
          <cell r="AA22" t="str">
            <v>MW</v>
          </cell>
          <cell r="AB22" t="str">
            <v>PM</v>
          </cell>
          <cell r="AC22">
            <v>16000</v>
          </cell>
          <cell r="AD22">
            <v>13456</v>
          </cell>
          <cell r="AE22">
            <v>1346</v>
          </cell>
          <cell r="AF22">
            <v>0</v>
          </cell>
          <cell r="AG22">
            <v>0</v>
          </cell>
          <cell r="AH22">
            <v>0</v>
          </cell>
          <cell r="AI22">
            <v>1198</v>
          </cell>
          <cell r="AJ22">
            <v>16000</v>
          </cell>
        </row>
        <row r="23">
          <cell r="B23" t="str">
            <v>WSP068</v>
          </cell>
          <cell r="C23">
            <v>25685351</v>
          </cell>
          <cell r="D23">
            <v>3313254281</v>
          </cell>
          <cell r="E23">
            <v>10043</v>
          </cell>
          <cell r="F23">
            <v>101341808219</v>
          </cell>
          <cell r="G23" t="str">
            <v>PUPUN19883330000010043</v>
          </cell>
          <cell r="H23" t="str">
            <v>SANGITA VASUDEO PALASE</v>
          </cell>
          <cell r="I23" t="str">
            <v>FEMALE</v>
          </cell>
          <cell r="J23" t="str">
            <v>07.06.1974</v>
          </cell>
          <cell r="K23" t="str">
            <v>18.10.2021</v>
          </cell>
          <cell r="L23" t="str">
            <v>VASUDEO PALASE</v>
          </cell>
          <cell r="M23" t="str">
            <v>FATHER</v>
          </cell>
          <cell r="N23" t="str">
            <v>UN-MARRIED</v>
          </cell>
          <cell r="P23" t="str">
            <v>YES</v>
          </cell>
          <cell r="V23" t="str">
            <v>FACTORY</v>
          </cell>
          <cell r="W23" t="str">
            <v>HR ENGINEER</v>
          </cell>
          <cell r="X23" t="str">
            <v>ADMIN</v>
          </cell>
          <cell r="Y23" t="str">
            <v>US</v>
          </cell>
          <cell r="AA23" t="str">
            <v>MW</v>
          </cell>
          <cell r="AB23" t="str">
            <v>PM</v>
          </cell>
          <cell r="AC23">
            <v>13500</v>
          </cell>
          <cell r="AD23">
            <v>12000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1500</v>
          </cell>
          <cell r="AJ23">
            <v>13500</v>
          </cell>
        </row>
        <row r="24">
          <cell r="B24" t="str">
            <v>WSP070</v>
          </cell>
          <cell r="C24">
            <v>25685352</v>
          </cell>
          <cell r="D24" t="str">
            <v>NA</v>
          </cell>
          <cell r="E24">
            <v>10046</v>
          </cell>
          <cell r="F24">
            <v>101669412611</v>
          </cell>
          <cell r="G24" t="str">
            <v>PUPUN19883330000010046</v>
          </cell>
          <cell r="H24" t="str">
            <v>RAMESH LOTAN MALI</v>
          </cell>
          <cell r="I24" t="str">
            <v>MALE</v>
          </cell>
          <cell r="J24" t="str">
            <v>29.05.1988</v>
          </cell>
          <cell r="K24" t="str">
            <v>26.11.2021</v>
          </cell>
          <cell r="L24" t="str">
            <v>LOTAN MALI</v>
          </cell>
          <cell r="M24" t="str">
            <v>FATHER</v>
          </cell>
          <cell r="N24" t="str">
            <v>MARRIED</v>
          </cell>
          <cell r="P24" t="str">
            <v>YES</v>
          </cell>
          <cell r="V24" t="str">
            <v>FACTORY</v>
          </cell>
          <cell r="W24" t="str">
            <v>FITTAR</v>
          </cell>
          <cell r="X24" t="str">
            <v>SERVICES</v>
          </cell>
          <cell r="Y24" t="str">
            <v>S</v>
          </cell>
          <cell r="AA24" t="str">
            <v>MW</v>
          </cell>
          <cell r="AB24" t="str">
            <v>PM</v>
          </cell>
          <cell r="AC24">
            <v>26000</v>
          </cell>
          <cell r="AD24">
            <v>13456</v>
          </cell>
          <cell r="AE24">
            <v>5383</v>
          </cell>
          <cell r="AF24">
            <v>2083</v>
          </cell>
          <cell r="AG24">
            <v>2083</v>
          </cell>
          <cell r="AH24">
            <v>200</v>
          </cell>
          <cell r="AI24">
            <v>2795</v>
          </cell>
          <cell r="AJ24">
            <v>26000</v>
          </cell>
        </row>
        <row r="25">
          <cell r="B25" t="str">
            <v>WSP071</v>
          </cell>
          <cell r="D25">
            <v>3313497932</v>
          </cell>
          <cell r="E25">
            <v>10052</v>
          </cell>
          <cell r="F25">
            <v>101780853788</v>
          </cell>
          <cell r="G25" t="str">
            <v>PUPUN19883330000010052</v>
          </cell>
          <cell r="H25" t="str">
            <v>MAHESH MACCHINDRA MANE</v>
          </cell>
          <cell r="I25" t="str">
            <v>MALE</v>
          </cell>
          <cell r="J25" t="str">
            <v>05.06.2000</v>
          </cell>
          <cell r="K25" t="str">
            <v>08.01.2022</v>
          </cell>
          <cell r="L25" t="str">
            <v>MACCHINDRA</v>
          </cell>
          <cell r="M25" t="str">
            <v>FATHER</v>
          </cell>
          <cell r="N25" t="str">
            <v>UNMARRIED</v>
          </cell>
          <cell r="P25" t="str">
            <v>YES</v>
          </cell>
          <cell r="V25" t="str">
            <v>FACTORY</v>
          </cell>
          <cell r="W25" t="str">
            <v>ELECT.</v>
          </cell>
          <cell r="X25" t="str">
            <v>SERVICES</v>
          </cell>
          <cell r="Y25" t="str">
            <v>US</v>
          </cell>
          <cell r="AA25" t="str">
            <v>MW</v>
          </cell>
          <cell r="AB25" t="str">
            <v>PM</v>
          </cell>
          <cell r="AC25">
            <v>12000</v>
          </cell>
          <cell r="AD25">
            <v>12000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12000</v>
          </cell>
        </row>
        <row r="26">
          <cell r="B26" t="str">
            <v>WSP072</v>
          </cell>
          <cell r="D26" t="str">
            <v>NA</v>
          </cell>
          <cell r="E26">
            <v>10051</v>
          </cell>
          <cell r="F26">
            <v>101780846561</v>
          </cell>
          <cell r="G26" t="str">
            <v>PUPUN19883330000010051</v>
          </cell>
          <cell r="H26" t="str">
            <v>SUDARSHAN ANANT HAJARE</v>
          </cell>
          <cell r="I26" t="str">
            <v>MALE</v>
          </cell>
          <cell r="J26" t="str">
            <v>01.01.1985</v>
          </cell>
          <cell r="K26" t="str">
            <v>15.01.2022</v>
          </cell>
          <cell r="L26" t="str">
            <v>ANANT</v>
          </cell>
          <cell r="M26" t="str">
            <v>FATHER</v>
          </cell>
          <cell r="N26" t="str">
            <v>MARRIED</v>
          </cell>
          <cell r="P26" t="str">
            <v>YES</v>
          </cell>
          <cell r="V26" t="str">
            <v>FACTORY</v>
          </cell>
          <cell r="W26" t="str">
            <v>CCS ENGINEER</v>
          </cell>
          <cell r="X26" t="str">
            <v>SERVICES</v>
          </cell>
          <cell r="Y26" t="str">
            <v>S</v>
          </cell>
          <cell r="AA26" t="str">
            <v>MW</v>
          </cell>
          <cell r="AB26" t="str">
            <v>PM</v>
          </cell>
          <cell r="AC26">
            <v>33000</v>
          </cell>
          <cell r="AD26">
            <v>13456</v>
          </cell>
          <cell r="AE26">
            <v>5383</v>
          </cell>
          <cell r="AF26">
            <v>2083</v>
          </cell>
          <cell r="AG26">
            <v>2083</v>
          </cell>
          <cell r="AH26">
            <v>200</v>
          </cell>
          <cell r="AI26">
            <v>9795</v>
          </cell>
          <cell r="AJ26">
            <v>33000</v>
          </cell>
        </row>
        <row r="27">
          <cell r="B27" t="str">
            <v>WSP073</v>
          </cell>
          <cell r="D27">
            <v>3311132702</v>
          </cell>
          <cell r="E27">
            <v>10047</v>
          </cell>
          <cell r="F27">
            <v>101419013490</v>
          </cell>
          <cell r="G27" t="str">
            <v>PUPUN19883330000010047</v>
          </cell>
          <cell r="H27" t="str">
            <v>ARBIND KUMAR YADAV</v>
          </cell>
          <cell r="I27" t="str">
            <v>MALE</v>
          </cell>
          <cell r="J27" t="str">
            <v>24.02.2000</v>
          </cell>
          <cell r="K27" t="str">
            <v>15.01.2022</v>
          </cell>
          <cell r="L27" t="str">
            <v>INDRASHAN</v>
          </cell>
          <cell r="M27" t="str">
            <v>FATHER</v>
          </cell>
          <cell r="N27" t="str">
            <v>UN-MARRIED</v>
          </cell>
          <cell r="P27" t="str">
            <v>YES</v>
          </cell>
          <cell r="V27" t="str">
            <v>FACTORY</v>
          </cell>
          <cell r="W27" t="str">
            <v>WELDER</v>
          </cell>
          <cell r="X27" t="str">
            <v>SERVICES</v>
          </cell>
          <cell r="Y27" t="str">
            <v>US</v>
          </cell>
          <cell r="AA27" t="str">
            <v>MW</v>
          </cell>
          <cell r="AB27" t="str">
            <v>PM</v>
          </cell>
          <cell r="AC27">
            <v>18000</v>
          </cell>
          <cell r="AD27">
            <v>13456</v>
          </cell>
          <cell r="AE27">
            <v>1346</v>
          </cell>
          <cell r="AF27">
            <v>0</v>
          </cell>
          <cell r="AG27">
            <v>0</v>
          </cell>
          <cell r="AH27">
            <v>0</v>
          </cell>
          <cell r="AI27">
            <v>3198</v>
          </cell>
          <cell r="AJ27">
            <v>18000</v>
          </cell>
        </row>
        <row r="28">
          <cell r="B28" t="str">
            <v>WSP074</v>
          </cell>
          <cell r="D28">
            <v>3313669037</v>
          </cell>
          <cell r="E28">
            <v>10050</v>
          </cell>
          <cell r="F28">
            <v>101122431359</v>
          </cell>
          <cell r="G28" t="str">
            <v>PUPUN19883330000010050</v>
          </cell>
          <cell r="H28" t="str">
            <v>PRAVIN NAMDEV SHINTRE</v>
          </cell>
          <cell r="I28" t="str">
            <v>MALE</v>
          </cell>
          <cell r="J28" t="str">
            <v>30.01.1998</v>
          </cell>
          <cell r="K28" t="str">
            <v>22.01.2022</v>
          </cell>
          <cell r="L28" t="str">
            <v>NAMDEV</v>
          </cell>
          <cell r="M28" t="str">
            <v>FATHER</v>
          </cell>
          <cell r="N28" t="str">
            <v>UN-MARRIED</v>
          </cell>
          <cell r="P28" t="str">
            <v>YES</v>
          </cell>
          <cell r="V28" t="str">
            <v>FACTORY</v>
          </cell>
          <cell r="W28" t="str">
            <v>SALES EXCUTIVE</v>
          </cell>
          <cell r="X28" t="str">
            <v>SERVICES</v>
          </cell>
          <cell r="Y28" t="str">
            <v>S</v>
          </cell>
          <cell r="AA28" t="str">
            <v>MW</v>
          </cell>
          <cell r="AB28" t="str">
            <v>PM</v>
          </cell>
          <cell r="AC28">
            <v>22000</v>
          </cell>
          <cell r="AD28">
            <v>13456</v>
          </cell>
          <cell r="AE28">
            <v>5383</v>
          </cell>
          <cell r="AF28">
            <v>0</v>
          </cell>
          <cell r="AG28">
            <v>2083</v>
          </cell>
          <cell r="AH28">
            <v>200</v>
          </cell>
          <cell r="AI28">
            <v>878</v>
          </cell>
          <cell r="AJ28">
            <v>22000</v>
          </cell>
        </row>
        <row r="29">
          <cell r="B29" t="str">
            <v>WSP076</v>
          </cell>
          <cell r="D29">
            <v>3313593559</v>
          </cell>
          <cell r="E29">
            <v>10049</v>
          </cell>
          <cell r="F29">
            <v>101655088573</v>
          </cell>
          <cell r="G29" t="str">
            <v>PUPUN19883330000010049</v>
          </cell>
          <cell r="H29" t="str">
            <v>RATAN RAM THAPA</v>
          </cell>
          <cell r="I29" t="str">
            <v>MALE</v>
          </cell>
          <cell r="J29" t="str">
            <v>16.03.1988</v>
          </cell>
          <cell r="K29" t="str">
            <v>05.02.2022</v>
          </cell>
          <cell r="L29" t="str">
            <v>RAM MAN THAPA</v>
          </cell>
          <cell r="M29" t="str">
            <v>FATHER</v>
          </cell>
          <cell r="N29" t="str">
            <v>MARRIED</v>
          </cell>
          <cell r="P29" t="str">
            <v>YES</v>
          </cell>
          <cell r="V29" t="str">
            <v>FACTORY</v>
          </cell>
          <cell r="W29" t="str">
            <v>ASSISTANT</v>
          </cell>
          <cell r="X29" t="str">
            <v>PRODUTION</v>
          </cell>
          <cell r="Y29" t="str">
            <v>US</v>
          </cell>
          <cell r="AA29" t="str">
            <v>MW</v>
          </cell>
          <cell r="AB29" t="str">
            <v>PM</v>
          </cell>
          <cell r="AC29">
            <v>12000</v>
          </cell>
          <cell r="AD29">
            <v>12000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12000</v>
          </cell>
        </row>
        <row r="30">
          <cell r="B30" t="str">
            <v>WSP077</v>
          </cell>
          <cell r="D30" t="str">
            <v>NA</v>
          </cell>
          <cell r="E30">
            <v>10053</v>
          </cell>
          <cell r="F30">
            <v>101409957993</v>
          </cell>
          <cell r="G30" t="str">
            <v>PUPUN19883330000010053</v>
          </cell>
          <cell r="H30" t="str">
            <v>SURAJ DATTATRAY PATIL</v>
          </cell>
          <cell r="I30" t="str">
            <v>MALE</v>
          </cell>
          <cell r="J30" t="str">
            <v>30.03.1995</v>
          </cell>
          <cell r="K30" t="str">
            <v>21.03.2022</v>
          </cell>
          <cell r="L30" t="str">
            <v>DATTATRAY</v>
          </cell>
          <cell r="M30" t="str">
            <v>FATHER</v>
          </cell>
          <cell r="N30" t="str">
            <v>UNMARRIED</v>
          </cell>
          <cell r="P30" t="str">
            <v>YES</v>
          </cell>
          <cell r="V30" t="str">
            <v>FACTORY</v>
          </cell>
          <cell r="W30" t="str">
            <v>ENGINEER</v>
          </cell>
          <cell r="X30" t="str">
            <v>SALES MARKETING</v>
          </cell>
          <cell r="Y30" t="str">
            <v>S</v>
          </cell>
          <cell r="AA30" t="str">
            <v>MW</v>
          </cell>
          <cell r="AB30" t="str">
            <v>PM</v>
          </cell>
          <cell r="AC30">
            <v>32150</v>
          </cell>
          <cell r="AD30">
            <v>13456</v>
          </cell>
          <cell r="AE30">
            <v>5383</v>
          </cell>
          <cell r="AF30">
            <v>2083</v>
          </cell>
          <cell r="AG30">
            <v>2083</v>
          </cell>
          <cell r="AH30">
            <v>200</v>
          </cell>
          <cell r="AI30">
            <v>8945</v>
          </cell>
          <cell r="AJ30">
            <v>32150</v>
          </cell>
        </row>
        <row r="31">
          <cell r="B31" t="str">
            <v>WSP078</v>
          </cell>
          <cell r="D31">
            <v>3314108879</v>
          </cell>
          <cell r="E31">
            <v>10055</v>
          </cell>
          <cell r="F31">
            <v>101812235454</v>
          </cell>
          <cell r="G31" t="str">
            <v>PUPUN19883330000010055</v>
          </cell>
          <cell r="H31" t="str">
            <v>SUMAN KHAN</v>
          </cell>
          <cell r="I31" t="str">
            <v>MALE</v>
          </cell>
          <cell r="J31" t="str">
            <v>07.06.1998</v>
          </cell>
          <cell r="K31" t="str">
            <v>23.04.2022</v>
          </cell>
          <cell r="L31" t="str">
            <v>JERUL KHAN</v>
          </cell>
          <cell r="M31" t="str">
            <v>FATHER</v>
          </cell>
          <cell r="N31" t="str">
            <v>UN-MARRIED</v>
          </cell>
          <cell r="P31" t="str">
            <v>YES</v>
          </cell>
          <cell r="V31" t="str">
            <v>FACTORY</v>
          </cell>
          <cell r="W31" t="str">
            <v>WELDER</v>
          </cell>
          <cell r="X31" t="str">
            <v>PRODUCTION</v>
          </cell>
          <cell r="Y31" t="str">
            <v>US</v>
          </cell>
          <cell r="AA31" t="str">
            <v>MW</v>
          </cell>
          <cell r="AB31" t="str">
            <v>PM</v>
          </cell>
          <cell r="AC31">
            <v>16000</v>
          </cell>
          <cell r="AD31">
            <v>13456</v>
          </cell>
          <cell r="AE31">
            <v>1346</v>
          </cell>
          <cell r="AF31">
            <v>0</v>
          </cell>
          <cell r="AG31">
            <v>0</v>
          </cell>
          <cell r="AH31">
            <v>0</v>
          </cell>
          <cell r="AI31">
            <v>1198</v>
          </cell>
          <cell r="AJ31">
            <v>16000</v>
          </cell>
        </row>
        <row r="32">
          <cell r="B32" t="str">
            <v>WSP079</v>
          </cell>
          <cell r="D32">
            <v>3314109017</v>
          </cell>
          <cell r="E32">
            <v>10054</v>
          </cell>
          <cell r="F32">
            <v>101812235449</v>
          </cell>
          <cell r="G32" t="str">
            <v>PUPUN19883330000010054</v>
          </cell>
          <cell r="H32" t="str">
            <v>SAHEL MALLIK</v>
          </cell>
          <cell r="I32" t="str">
            <v>MALE</v>
          </cell>
          <cell r="J32" t="str">
            <v>02.09.2003</v>
          </cell>
          <cell r="K32" t="str">
            <v>23.04.2022</v>
          </cell>
          <cell r="L32" t="str">
            <v>CHAMIR</v>
          </cell>
          <cell r="M32" t="str">
            <v>FATHER</v>
          </cell>
          <cell r="N32" t="str">
            <v>UN-MARRIED</v>
          </cell>
          <cell r="P32" t="str">
            <v>YES</v>
          </cell>
          <cell r="V32" t="str">
            <v>FACTORY</v>
          </cell>
          <cell r="W32" t="str">
            <v>ASSISTANT</v>
          </cell>
          <cell r="X32" t="str">
            <v>PROUDUCTION</v>
          </cell>
          <cell r="Y32" t="str">
            <v>US</v>
          </cell>
          <cell r="AA32" t="str">
            <v>MW</v>
          </cell>
          <cell r="AB32" t="str">
            <v>PM</v>
          </cell>
          <cell r="AC32">
            <v>12000</v>
          </cell>
          <cell r="AD32">
            <v>12000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12000</v>
          </cell>
        </row>
        <row r="33">
          <cell r="B33" t="str">
            <v>WSP080</v>
          </cell>
          <cell r="D33">
            <v>3314126633</v>
          </cell>
          <cell r="E33">
            <v>10056</v>
          </cell>
          <cell r="F33">
            <v>101834823698</v>
          </cell>
          <cell r="G33" t="str">
            <v>PUPUN19883330000010056</v>
          </cell>
          <cell r="H33" t="str">
            <v>PRAMOD BALASO MASKAR</v>
          </cell>
          <cell r="I33" t="str">
            <v>MALE</v>
          </cell>
          <cell r="J33" t="str">
            <v>28.11.1995</v>
          </cell>
          <cell r="K33" t="str">
            <v>17.06.2022</v>
          </cell>
          <cell r="L33" t="str">
            <v>BALASO</v>
          </cell>
          <cell r="M33" t="str">
            <v>FATHER</v>
          </cell>
          <cell r="N33" t="str">
            <v>UN-MARRIED</v>
          </cell>
          <cell r="P33" t="str">
            <v>YES</v>
          </cell>
          <cell r="V33" t="str">
            <v>FACTORY</v>
          </cell>
          <cell r="W33" t="str">
            <v>ELECT.</v>
          </cell>
          <cell r="X33" t="str">
            <v>SERVICES</v>
          </cell>
          <cell r="Y33" t="str">
            <v>US</v>
          </cell>
          <cell r="AA33" t="str">
            <v>MW</v>
          </cell>
          <cell r="AB33" t="str">
            <v>PM</v>
          </cell>
          <cell r="AC33">
            <v>14000</v>
          </cell>
          <cell r="AD33">
            <v>12000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2000</v>
          </cell>
          <cell r="AJ33">
            <v>14000</v>
          </cell>
        </row>
        <row r="34">
          <cell r="B34" t="str">
            <v>WSP081</v>
          </cell>
          <cell r="D34">
            <v>3314126806</v>
          </cell>
          <cell r="E34">
            <v>10059</v>
          </cell>
          <cell r="F34">
            <v>101078950666</v>
          </cell>
          <cell r="G34" t="str">
            <v>PUPUN19883330000010059</v>
          </cell>
          <cell r="H34" t="str">
            <v>VIRSEN DINKAR PATIL</v>
          </cell>
          <cell r="I34" t="str">
            <v>MALE</v>
          </cell>
          <cell r="J34" t="str">
            <v>02.01.1995</v>
          </cell>
          <cell r="K34" t="str">
            <v>24.06.2022</v>
          </cell>
          <cell r="L34" t="str">
            <v>DINKAR</v>
          </cell>
          <cell r="M34" t="str">
            <v>FATHER</v>
          </cell>
          <cell r="N34" t="str">
            <v>UN-MARRIED</v>
          </cell>
          <cell r="P34" t="str">
            <v>YES</v>
          </cell>
          <cell r="V34" t="str">
            <v>FACTORY</v>
          </cell>
          <cell r="W34" t="str">
            <v>ENGINEER</v>
          </cell>
          <cell r="X34" t="str">
            <v>PROUDUCTION</v>
          </cell>
          <cell r="Y34" t="str">
            <v>US</v>
          </cell>
          <cell r="AA34" t="str">
            <v>MW</v>
          </cell>
          <cell r="AB34" t="str">
            <v>PM</v>
          </cell>
          <cell r="AC34">
            <v>19000</v>
          </cell>
          <cell r="AD34">
            <v>13456</v>
          </cell>
          <cell r="AE34">
            <v>5383</v>
          </cell>
          <cell r="AF34">
            <v>0</v>
          </cell>
          <cell r="AG34">
            <v>0</v>
          </cell>
          <cell r="AH34">
            <v>0</v>
          </cell>
          <cell r="AI34">
            <v>161</v>
          </cell>
          <cell r="AJ34">
            <v>19000</v>
          </cell>
        </row>
        <row r="35">
          <cell r="B35" t="str">
            <v>WSP082</v>
          </cell>
          <cell r="D35">
            <v>3314246115</v>
          </cell>
          <cell r="E35">
            <v>10057</v>
          </cell>
          <cell r="F35">
            <v>101364699044</v>
          </cell>
          <cell r="G35" t="str">
            <v>PUPUN19883330000010057</v>
          </cell>
          <cell r="H35" t="str">
            <v>SUNIL MAHADEV PADALKAR</v>
          </cell>
          <cell r="I35" t="str">
            <v>MALE</v>
          </cell>
          <cell r="J35" t="str">
            <v>28.11.1994</v>
          </cell>
          <cell r="K35" t="str">
            <v>22.06.2022</v>
          </cell>
          <cell r="L35" t="str">
            <v>MAHADEV</v>
          </cell>
          <cell r="M35" t="str">
            <v>FATHER</v>
          </cell>
          <cell r="N35" t="str">
            <v>UN-MARRIED</v>
          </cell>
          <cell r="P35" t="str">
            <v>YES</v>
          </cell>
          <cell r="V35" t="str">
            <v>FACTORY</v>
          </cell>
          <cell r="W35" t="str">
            <v>STORE-EXCUTIVE</v>
          </cell>
          <cell r="X35" t="str">
            <v>STORE</v>
          </cell>
          <cell r="Y35" t="str">
            <v>US</v>
          </cell>
          <cell r="AA35" t="str">
            <v>MW</v>
          </cell>
          <cell r="AB35" t="str">
            <v>PM</v>
          </cell>
          <cell r="AC35">
            <v>15000</v>
          </cell>
          <cell r="AD35">
            <v>13456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1544</v>
          </cell>
          <cell r="AJ35">
            <v>15000</v>
          </cell>
        </row>
        <row r="36">
          <cell r="B36" t="str">
            <v>WSP084</v>
          </cell>
          <cell r="D36">
            <v>3314246489</v>
          </cell>
          <cell r="E36">
            <v>10060</v>
          </cell>
          <cell r="F36">
            <v>101850888126</v>
          </cell>
          <cell r="G36" t="str">
            <v>PUPUN19883330000010060</v>
          </cell>
          <cell r="H36" t="str">
            <v>RAKIBUL KHAN</v>
          </cell>
          <cell r="I36" t="str">
            <v>MALE</v>
          </cell>
          <cell r="J36" t="str">
            <v>20.11.1999</v>
          </cell>
          <cell r="K36" t="str">
            <v>29.07.2022</v>
          </cell>
          <cell r="L36" t="str">
            <v>SABIR KHAN</v>
          </cell>
          <cell r="M36" t="str">
            <v>FATHER</v>
          </cell>
          <cell r="N36" t="str">
            <v>MARRIED</v>
          </cell>
          <cell r="P36" t="str">
            <v>YES</v>
          </cell>
          <cell r="V36" t="str">
            <v>FACTORY</v>
          </cell>
          <cell r="W36" t="str">
            <v>WELDER</v>
          </cell>
          <cell r="X36" t="str">
            <v>SERVICES</v>
          </cell>
          <cell r="Y36" t="str">
            <v>US</v>
          </cell>
          <cell r="AA36" t="str">
            <v>MW</v>
          </cell>
          <cell r="AB36" t="str">
            <v>PM</v>
          </cell>
          <cell r="AC36">
            <v>15000</v>
          </cell>
          <cell r="AD36">
            <v>13456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1544</v>
          </cell>
          <cell r="AJ36">
            <v>15000</v>
          </cell>
        </row>
        <row r="37">
          <cell r="B37" t="str">
            <v>WSP085</v>
          </cell>
          <cell r="D37">
            <v>3314283299</v>
          </cell>
          <cell r="E37">
            <v>10061</v>
          </cell>
          <cell r="F37">
            <v>101855780626</v>
          </cell>
          <cell r="G37" t="str">
            <v>PUPUN19883330000010061</v>
          </cell>
          <cell r="H37" t="str">
            <v>ANIL</v>
          </cell>
          <cell r="I37" t="str">
            <v>MALE</v>
          </cell>
          <cell r="J37" t="str">
            <v>01.01.1983</v>
          </cell>
          <cell r="K37" t="str">
            <v>15.08.2022</v>
          </cell>
          <cell r="L37" t="str">
            <v>BADLU</v>
          </cell>
          <cell r="M37" t="str">
            <v>FATHER</v>
          </cell>
          <cell r="N37" t="str">
            <v>MARRIED</v>
          </cell>
          <cell r="P37" t="str">
            <v>YES</v>
          </cell>
          <cell r="V37" t="str">
            <v>FACTORY</v>
          </cell>
          <cell r="W37" t="str">
            <v>ELECT.</v>
          </cell>
          <cell r="X37" t="str">
            <v>SERVICES</v>
          </cell>
          <cell r="Y37" t="str">
            <v>US</v>
          </cell>
          <cell r="AA37" t="str">
            <v>MW</v>
          </cell>
          <cell r="AB37" t="str">
            <v>PM</v>
          </cell>
          <cell r="AC37">
            <v>16000</v>
          </cell>
          <cell r="AD37">
            <v>13456</v>
          </cell>
          <cell r="AE37">
            <v>1544</v>
          </cell>
          <cell r="AF37">
            <v>0</v>
          </cell>
          <cell r="AG37">
            <v>0</v>
          </cell>
          <cell r="AH37">
            <v>0</v>
          </cell>
          <cell r="AI37">
            <v>1000</v>
          </cell>
          <cell r="AJ37">
            <v>16000</v>
          </cell>
        </row>
        <row r="38">
          <cell r="B38" t="str">
            <v>WSP086</v>
          </cell>
          <cell r="D38">
            <v>3314283662</v>
          </cell>
          <cell r="E38">
            <v>10062</v>
          </cell>
          <cell r="F38">
            <v>101855807836</v>
          </cell>
          <cell r="G38" t="str">
            <v>PUPUN19883330000010062</v>
          </cell>
          <cell r="H38" t="str">
            <v>SIDDHI NANDKUMAR PATIL</v>
          </cell>
          <cell r="I38" t="str">
            <v>FEMALE</v>
          </cell>
          <cell r="J38" t="str">
            <v>10.10.2000</v>
          </cell>
          <cell r="K38" t="str">
            <v>22.08.2022</v>
          </cell>
          <cell r="L38" t="str">
            <v>NANDKUMAR</v>
          </cell>
          <cell r="M38" t="str">
            <v>FATHER</v>
          </cell>
          <cell r="N38" t="str">
            <v>UN-MARRIED</v>
          </cell>
          <cell r="P38" t="str">
            <v>YES</v>
          </cell>
          <cell r="V38" t="str">
            <v>FACTORY</v>
          </cell>
          <cell r="W38" t="str">
            <v>ADMIN</v>
          </cell>
          <cell r="X38" t="str">
            <v>HR DEPT</v>
          </cell>
          <cell r="Y38" t="str">
            <v>US</v>
          </cell>
          <cell r="AA38" t="str">
            <v>MW</v>
          </cell>
          <cell r="AB38" t="str">
            <v>PM</v>
          </cell>
          <cell r="AC38">
            <v>13000</v>
          </cell>
          <cell r="AD38">
            <v>12000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1000</v>
          </cell>
          <cell r="AJ38">
            <v>13000</v>
          </cell>
        </row>
        <row r="39">
          <cell r="B39" t="str">
            <v>WSP087</v>
          </cell>
          <cell r="D39">
            <v>3313593441</v>
          </cell>
          <cell r="E39">
            <v>10063</v>
          </cell>
          <cell r="F39">
            <v>101601500625</v>
          </cell>
          <cell r="G39" t="str">
            <v>PUPUN19883330000010063</v>
          </cell>
          <cell r="H39" t="str">
            <v>KANTESWAR ROY</v>
          </cell>
          <cell r="I39" t="str">
            <v>MALE</v>
          </cell>
          <cell r="J39" t="str">
            <v>29.04.1992</v>
          </cell>
          <cell r="K39" t="str">
            <v>19.09.2022</v>
          </cell>
          <cell r="L39" t="str">
            <v>HELA PAKRI</v>
          </cell>
          <cell r="M39" t="str">
            <v>FATHER</v>
          </cell>
          <cell r="N39" t="str">
            <v>MARRIED</v>
          </cell>
          <cell r="P39" t="str">
            <v>YES</v>
          </cell>
          <cell r="V39" t="str">
            <v>FACTORY</v>
          </cell>
          <cell r="W39" t="str">
            <v>ELECT.</v>
          </cell>
          <cell r="X39" t="str">
            <v>SERVICES</v>
          </cell>
          <cell r="Y39" t="str">
            <v>S</v>
          </cell>
          <cell r="AA39" t="str">
            <v>MW</v>
          </cell>
          <cell r="AB39" t="str">
            <v>PM</v>
          </cell>
          <cell r="AC39">
            <v>19000</v>
          </cell>
          <cell r="AD39">
            <v>13456</v>
          </cell>
          <cell r="AE39">
            <v>1346</v>
          </cell>
          <cell r="AF39">
            <v>0</v>
          </cell>
          <cell r="AG39">
            <v>0</v>
          </cell>
          <cell r="AH39">
            <v>0</v>
          </cell>
          <cell r="AI39">
            <v>4198</v>
          </cell>
          <cell r="AJ39">
            <v>19000</v>
          </cell>
        </row>
        <row r="40">
          <cell r="B40" t="str">
            <v>WSP088</v>
          </cell>
          <cell r="H40" t="str">
            <v xml:space="preserve">SIDDHANTA   BEHARA </v>
          </cell>
          <cell r="I40" t="str">
            <v>MALE</v>
          </cell>
          <cell r="J40">
            <v>35717</v>
          </cell>
          <cell r="K40">
            <v>44824</v>
          </cell>
          <cell r="L40" t="str">
            <v>PRATAP</v>
          </cell>
          <cell r="M40" t="str">
            <v>FATHER</v>
          </cell>
          <cell r="N40" t="str">
            <v>MARRIED</v>
          </cell>
          <cell r="P40" t="str">
            <v>YES</v>
          </cell>
          <cell r="V40" t="str">
            <v>FACTORY</v>
          </cell>
          <cell r="W40" t="str">
            <v>ELECT.</v>
          </cell>
          <cell r="X40" t="str">
            <v>SERVICES</v>
          </cell>
          <cell r="Y40" t="str">
            <v>US</v>
          </cell>
          <cell r="AA40" t="str">
            <v>MW</v>
          </cell>
          <cell r="AB40" t="str">
            <v>PM</v>
          </cell>
          <cell r="AC40">
            <v>17000</v>
          </cell>
          <cell r="AD40">
            <v>13456</v>
          </cell>
          <cell r="AE40">
            <v>1346</v>
          </cell>
          <cell r="AF40">
            <v>0</v>
          </cell>
          <cell r="AG40">
            <v>0</v>
          </cell>
          <cell r="AH40">
            <v>0</v>
          </cell>
          <cell r="AI40">
            <v>2198</v>
          </cell>
          <cell r="AJ40">
            <v>17000</v>
          </cell>
        </row>
        <row r="41">
          <cell r="B41" t="str">
            <v>WSP089</v>
          </cell>
          <cell r="D41">
            <v>3314559707</v>
          </cell>
          <cell r="E41">
            <v>10066</v>
          </cell>
          <cell r="F41">
            <v>101887714479</v>
          </cell>
          <cell r="G41" t="str">
            <v>PUPUN19883330000010066</v>
          </cell>
          <cell r="H41" t="str">
            <v>SALMAN KHAN</v>
          </cell>
          <cell r="I41" t="str">
            <v>MALE</v>
          </cell>
          <cell r="J41" t="str">
            <v>09.08.2002</v>
          </cell>
          <cell r="K41" t="str">
            <v>10.11.2022</v>
          </cell>
          <cell r="L41" t="str">
            <v>JIARUL KHAN</v>
          </cell>
          <cell r="M41" t="str">
            <v>FATHER</v>
          </cell>
          <cell r="N41" t="str">
            <v>UN-MARRIED</v>
          </cell>
          <cell r="P41" t="str">
            <v>YES</v>
          </cell>
          <cell r="V41" t="str">
            <v>FACTORY</v>
          </cell>
          <cell r="W41" t="str">
            <v>ASSISTANT</v>
          </cell>
          <cell r="X41" t="str">
            <v>PROUDUCTION</v>
          </cell>
          <cell r="Y41" t="str">
            <v>US</v>
          </cell>
          <cell r="AA41" t="str">
            <v>MW</v>
          </cell>
          <cell r="AB41" t="str">
            <v>PM</v>
          </cell>
          <cell r="AC41">
            <v>12000</v>
          </cell>
          <cell r="AD41">
            <v>12000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12000</v>
          </cell>
        </row>
        <row r="42">
          <cell r="B42" t="str">
            <v>WSP090</v>
          </cell>
          <cell r="D42">
            <v>3311644703</v>
          </cell>
          <cell r="E42">
            <v>10067</v>
          </cell>
          <cell r="F42">
            <v>101297079216</v>
          </cell>
          <cell r="G42" t="str">
            <v>PUPUN19883330000010067</v>
          </cell>
          <cell r="H42" t="str">
            <v>KAMLESH KUMAR YADAV</v>
          </cell>
          <cell r="I42" t="str">
            <v>MALE</v>
          </cell>
          <cell r="J42" t="str">
            <v>01.01.1995</v>
          </cell>
          <cell r="K42" t="str">
            <v>23.11.2022</v>
          </cell>
          <cell r="L42" t="str">
            <v xml:space="preserve">SHRI KUSHUN YADAV </v>
          </cell>
          <cell r="M42" t="str">
            <v>FATHER</v>
          </cell>
          <cell r="N42" t="str">
            <v>Married</v>
          </cell>
          <cell r="P42" t="str">
            <v>YES</v>
          </cell>
          <cell r="V42" t="str">
            <v>FACTORY</v>
          </cell>
          <cell r="W42" t="str">
            <v>WELDER</v>
          </cell>
          <cell r="X42" t="str">
            <v>SERVICES</v>
          </cell>
          <cell r="Y42" t="str">
            <v>s</v>
          </cell>
          <cell r="AA42" t="str">
            <v>MW</v>
          </cell>
          <cell r="AB42" t="str">
            <v>PM</v>
          </cell>
          <cell r="AC42">
            <v>19000</v>
          </cell>
          <cell r="AD42">
            <v>13456</v>
          </cell>
          <cell r="AE42">
            <v>5383</v>
          </cell>
          <cell r="AF42">
            <v>0</v>
          </cell>
          <cell r="AG42">
            <v>0</v>
          </cell>
          <cell r="AH42">
            <v>0</v>
          </cell>
          <cell r="AI42">
            <v>161</v>
          </cell>
          <cell r="AJ42">
            <v>19000</v>
          </cell>
        </row>
        <row r="43">
          <cell r="B43" t="str">
            <v>WSP091</v>
          </cell>
          <cell r="D43">
            <v>3314617607</v>
          </cell>
          <cell r="E43">
            <v>10069</v>
          </cell>
          <cell r="F43">
            <v>101892327063</v>
          </cell>
          <cell r="G43" t="str">
            <v>PUPUN19883330000010069</v>
          </cell>
          <cell r="H43" t="str">
            <v>RAJESHREE VITTHAL KALKHAMBKAR</v>
          </cell>
          <cell r="I43" t="str">
            <v>FEMALE</v>
          </cell>
          <cell r="J43" t="str">
            <v>14.08.2001</v>
          </cell>
          <cell r="K43" t="str">
            <v>01.12.2022</v>
          </cell>
          <cell r="L43" t="str">
            <v>VITTHAL KALKHAMBKAR</v>
          </cell>
          <cell r="M43" t="str">
            <v>FATHER</v>
          </cell>
          <cell r="N43" t="str">
            <v>UN-MARRIED</v>
          </cell>
          <cell r="P43" t="str">
            <v>YES</v>
          </cell>
          <cell r="V43" t="str">
            <v>FACTORY</v>
          </cell>
          <cell r="W43" t="str">
            <v>SALES COORDINATOR</v>
          </cell>
          <cell r="X43" t="str">
            <v>SALES MARKETING</v>
          </cell>
          <cell r="Y43" t="str">
            <v>US</v>
          </cell>
          <cell r="AA43" t="str">
            <v>MW</v>
          </cell>
          <cell r="AB43" t="str">
            <v>PM</v>
          </cell>
          <cell r="AC43">
            <v>15000</v>
          </cell>
          <cell r="AD43">
            <v>13456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1544</v>
          </cell>
          <cell r="AJ43">
            <v>15000</v>
          </cell>
        </row>
        <row r="44">
          <cell r="B44" t="str">
            <v>WSP092</v>
          </cell>
          <cell r="D44">
            <v>3314620706</v>
          </cell>
          <cell r="E44">
            <v>10068</v>
          </cell>
          <cell r="F44">
            <v>101892327059</v>
          </cell>
          <cell r="G44" t="str">
            <v>PUPUN19883330000010068</v>
          </cell>
          <cell r="H44" t="str">
            <v>CHANDRABHAN</v>
          </cell>
          <cell r="I44" t="str">
            <v>MALE</v>
          </cell>
          <cell r="J44" t="str">
            <v>01.01.1993</v>
          </cell>
          <cell r="K44" t="str">
            <v>01.12.2022</v>
          </cell>
          <cell r="L44" t="str">
            <v>RAMPALATAN GAUTAM</v>
          </cell>
          <cell r="M44" t="str">
            <v>FATHER</v>
          </cell>
          <cell r="N44" t="str">
            <v>MARRIED</v>
          </cell>
          <cell r="P44" t="str">
            <v>YES</v>
          </cell>
          <cell r="V44" t="str">
            <v>FACTORY</v>
          </cell>
          <cell r="W44" t="str">
            <v>ASSISTANT</v>
          </cell>
          <cell r="X44" t="str">
            <v>SERVICES</v>
          </cell>
          <cell r="Y44" t="str">
            <v>US</v>
          </cell>
          <cell r="AA44" t="str">
            <v>MW</v>
          </cell>
          <cell r="AB44" t="str">
            <v>PM</v>
          </cell>
          <cell r="AC44">
            <v>15200</v>
          </cell>
          <cell r="AD44">
            <v>13456</v>
          </cell>
          <cell r="AE44">
            <v>0</v>
          </cell>
          <cell r="AF44">
            <v>0</v>
          </cell>
          <cell r="AG44">
            <v>0</v>
          </cell>
          <cell r="AH44">
            <v>200</v>
          </cell>
          <cell r="AI44">
            <v>1544</v>
          </cell>
          <cell r="AJ44">
            <v>15200</v>
          </cell>
        </row>
        <row r="45">
          <cell r="B45" t="str">
            <v>WSP093</v>
          </cell>
          <cell r="D45">
            <v>3312030948</v>
          </cell>
          <cell r="E45">
            <v>10070</v>
          </cell>
          <cell r="F45">
            <v>101312456191</v>
          </cell>
          <cell r="G45" t="str">
            <v>PUPUN19883330000010070</v>
          </cell>
          <cell r="H45" t="str">
            <v>RISHI RAJ BAITHA</v>
          </cell>
          <cell r="I45" t="str">
            <v>MALE</v>
          </cell>
          <cell r="J45" t="str">
            <v>15.07.1994</v>
          </cell>
          <cell r="K45" t="str">
            <v>12.12.2022</v>
          </cell>
          <cell r="L45" t="str">
            <v>KRISHNA BAITHA</v>
          </cell>
          <cell r="M45" t="str">
            <v>FATHER</v>
          </cell>
          <cell r="N45" t="str">
            <v>UN-MARRIED</v>
          </cell>
          <cell r="P45" t="str">
            <v>YES</v>
          </cell>
          <cell r="V45" t="str">
            <v>FACTORY</v>
          </cell>
          <cell r="W45" t="str">
            <v>ELECTRICIAN</v>
          </cell>
          <cell r="X45" t="str">
            <v>SERVICES</v>
          </cell>
          <cell r="Y45" t="str">
            <v>US</v>
          </cell>
          <cell r="AA45" t="str">
            <v>MW</v>
          </cell>
          <cell r="AB45" t="str">
            <v>PM</v>
          </cell>
          <cell r="AC45">
            <v>18000</v>
          </cell>
          <cell r="AD45">
            <v>13456</v>
          </cell>
          <cell r="AE45">
            <v>1346</v>
          </cell>
          <cell r="AF45">
            <v>0</v>
          </cell>
          <cell r="AG45">
            <v>0</v>
          </cell>
          <cell r="AH45">
            <v>0</v>
          </cell>
          <cell r="AI45">
            <v>3198</v>
          </cell>
          <cell r="AJ45">
            <v>18000</v>
          </cell>
        </row>
        <row r="46">
          <cell r="B46" t="str">
            <v>WSP094</v>
          </cell>
          <cell r="E46">
            <v>10071</v>
          </cell>
          <cell r="F46">
            <v>101842362081</v>
          </cell>
          <cell r="G46" t="str">
            <v>PUPUN19883330000010071</v>
          </cell>
          <cell r="H46" t="str">
            <v>KAILAS BABAN UGALE</v>
          </cell>
          <cell r="I46" t="str">
            <v>MALE</v>
          </cell>
          <cell r="J46" t="str">
            <v>02.05.1983</v>
          </cell>
          <cell r="K46" t="str">
            <v>17.01.2023</v>
          </cell>
          <cell r="L46" t="str">
            <v>BABAN UGALE</v>
          </cell>
          <cell r="M46" t="str">
            <v>FATHER</v>
          </cell>
          <cell r="N46" t="str">
            <v>MARRIED</v>
          </cell>
          <cell r="P46" t="str">
            <v>YES</v>
          </cell>
          <cell r="V46" t="str">
            <v>FACTORY</v>
          </cell>
          <cell r="W46" t="str">
            <v>FITTAR</v>
          </cell>
          <cell r="X46" t="str">
            <v>SERVICES</v>
          </cell>
          <cell r="Y46" t="str">
            <v>SS</v>
          </cell>
          <cell r="AA46" t="str">
            <v>MW</v>
          </cell>
          <cell r="AB46" t="str">
            <v>PM</v>
          </cell>
          <cell r="AC46">
            <v>22000</v>
          </cell>
          <cell r="AD46">
            <v>13456</v>
          </cell>
          <cell r="AE46">
            <v>5383</v>
          </cell>
          <cell r="AG46">
            <v>2083</v>
          </cell>
          <cell r="AH46">
            <v>200</v>
          </cell>
          <cell r="AI46">
            <v>878</v>
          </cell>
          <cell r="AJ46">
            <v>22000</v>
          </cell>
        </row>
      </sheetData>
      <sheetData sheetId="2">
        <row r="8">
          <cell r="B8" t="str">
            <v>WSP001</v>
          </cell>
          <cell r="C8" t="str">
            <v>RAHUL RANGRAO PATIL</v>
          </cell>
          <cell r="D8" t="str">
            <v>FACTORY</v>
          </cell>
          <cell r="E8" t="str">
            <v>PM</v>
          </cell>
          <cell r="F8">
            <v>25</v>
          </cell>
          <cell r="G8">
            <v>5</v>
          </cell>
          <cell r="H8">
            <v>1</v>
          </cell>
          <cell r="I8">
            <v>31</v>
          </cell>
          <cell r="J8">
            <v>25</v>
          </cell>
          <cell r="K8">
            <v>5</v>
          </cell>
          <cell r="L8">
            <v>1</v>
          </cell>
          <cell r="M8">
            <v>31</v>
          </cell>
          <cell r="N8">
            <v>9</v>
          </cell>
          <cell r="Q8">
            <v>0</v>
          </cell>
          <cell r="T8">
            <v>9</v>
          </cell>
          <cell r="U8">
            <v>31</v>
          </cell>
          <cell r="X8">
            <v>230</v>
          </cell>
          <cell r="Z8">
            <v>500</v>
          </cell>
          <cell r="AA8">
            <v>0</v>
          </cell>
        </row>
        <row r="9">
          <cell r="B9" t="str">
            <v>WSP002</v>
          </cell>
          <cell r="C9" t="str">
            <v>SUBHASH KRISHNA PATIL</v>
          </cell>
          <cell r="D9" t="str">
            <v>FACTORY</v>
          </cell>
          <cell r="E9" t="str">
            <v>PM</v>
          </cell>
          <cell r="F9">
            <v>25</v>
          </cell>
          <cell r="G9">
            <v>5</v>
          </cell>
          <cell r="H9">
            <v>1</v>
          </cell>
          <cell r="I9">
            <v>31</v>
          </cell>
          <cell r="J9">
            <v>22</v>
          </cell>
          <cell r="K9">
            <v>4</v>
          </cell>
          <cell r="L9">
            <v>1</v>
          </cell>
          <cell r="M9">
            <v>27</v>
          </cell>
          <cell r="N9">
            <v>59</v>
          </cell>
          <cell r="Q9">
            <v>0</v>
          </cell>
          <cell r="T9">
            <v>59</v>
          </cell>
          <cell r="U9">
            <v>27</v>
          </cell>
          <cell r="X9">
            <v>230</v>
          </cell>
          <cell r="AA9">
            <v>4</v>
          </cell>
        </row>
        <row r="10">
          <cell r="B10" t="str">
            <v>WSP020</v>
          </cell>
          <cell r="C10" t="str">
            <v>SANJAY DNYANU WAGARE</v>
          </cell>
          <cell r="D10" t="str">
            <v>FACTORY</v>
          </cell>
          <cell r="E10" t="str">
            <v>PM</v>
          </cell>
          <cell r="F10">
            <v>25</v>
          </cell>
          <cell r="G10">
            <v>5</v>
          </cell>
          <cell r="H10">
            <v>1</v>
          </cell>
          <cell r="I10">
            <v>31</v>
          </cell>
          <cell r="J10">
            <v>27</v>
          </cell>
          <cell r="K10">
            <v>3</v>
          </cell>
          <cell r="L10">
            <v>1</v>
          </cell>
          <cell r="M10">
            <v>31</v>
          </cell>
          <cell r="N10">
            <v>8</v>
          </cell>
          <cell r="Q10">
            <v>0</v>
          </cell>
          <cell r="T10">
            <v>8</v>
          </cell>
          <cell r="U10">
            <v>31</v>
          </cell>
          <cell r="X10">
            <v>230</v>
          </cell>
          <cell r="Z10">
            <v>500</v>
          </cell>
          <cell r="AA10">
            <v>0</v>
          </cell>
        </row>
        <row r="11">
          <cell r="B11" t="str">
            <v>WSP028</v>
          </cell>
          <cell r="C11" t="str">
            <v>JEEVAN JANAK HAJARE</v>
          </cell>
          <cell r="D11" t="str">
            <v>FACTORY</v>
          </cell>
          <cell r="E11" t="str">
            <v>PM</v>
          </cell>
          <cell r="F11">
            <v>25</v>
          </cell>
          <cell r="G11">
            <v>5</v>
          </cell>
          <cell r="H11">
            <v>1</v>
          </cell>
          <cell r="I11">
            <v>31</v>
          </cell>
          <cell r="J11">
            <v>17</v>
          </cell>
          <cell r="K11">
            <v>5</v>
          </cell>
          <cell r="L11">
            <v>1</v>
          </cell>
          <cell r="M11">
            <v>23</v>
          </cell>
          <cell r="N11">
            <v>39</v>
          </cell>
          <cell r="Q11">
            <v>0</v>
          </cell>
          <cell r="T11">
            <v>39</v>
          </cell>
          <cell r="U11">
            <v>23</v>
          </cell>
          <cell r="X11">
            <v>230</v>
          </cell>
          <cell r="AA11">
            <v>8</v>
          </cell>
        </row>
        <row r="12">
          <cell r="B12" t="str">
            <v>WSP033</v>
          </cell>
          <cell r="C12" t="str">
            <v>SAMIJ JERUL KHAN</v>
          </cell>
          <cell r="D12" t="str">
            <v>FACTORY</v>
          </cell>
          <cell r="E12" t="str">
            <v>PM</v>
          </cell>
          <cell r="F12">
            <v>25</v>
          </cell>
          <cell r="G12">
            <v>5</v>
          </cell>
          <cell r="H12">
            <v>1</v>
          </cell>
          <cell r="I12">
            <v>31</v>
          </cell>
          <cell r="J12">
            <v>25</v>
          </cell>
          <cell r="K12">
            <v>4</v>
          </cell>
          <cell r="L12">
            <v>1</v>
          </cell>
          <cell r="M12">
            <v>30</v>
          </cell>
          <cell r="N12">
            <v>39</v>
          </cell>
          <cell r="Q12">
            <v>0</v>
          </cell>
          <cell r="T12">
            <v>39</v>
          </cell>
          <cell r="U12">
            <v>30</v>
          </cell>
          <cell r="X12">
            <v>230</v>
          </cell>
          <cell r="AA12">
            <v>1</v>
          </cell>
        </row>
        <row r="13">
          <cell r="B13" t="str">
            <v>WSP040</v>
          </cell>
          <cell r="C13" t="str">
            <v>TATYABHAU BHAUSAHEB LAHAKAR</v>
          </cell>
          <cell r="D13" t="str">
            <v>FACTORY</v>
          </cell>
          <cell r="E13" t="str">
            <v>PM</v>
          </cell>
          <cell r="F13">
            <v>25</v>
          </cell>
          <cell r="G13">
            <v>5</v>
          </cell>
          <cell r="H13">
            <v>1</v>
          </cell>
          <cell r="I13">
            <v>31</v>
          </cell>
          <cell r="J13">
            <v>23</v>
          </cell>
          <cell r="K13">
            <v>5</v>
          </cell>
          <cell r="L13">
            <v>1</v>
          </cell>
          <cell r="M13">
            <v>29</v>
          </cell>
          <cell r="N13">
            <v>31</v>
          </cell>
          <cell r="Q13">
            <v>0</v>
          </cell>
          <cell r="T13">
            <v>31</v>
          </cell>
          <cell r="U13">
            <v>29</v>
          </cell>
          <cell r="X13">
            <v>230</v>
          </cell>
          <cell r="AA13">
            <v>2</v>
          </cell>
        </row>
        <row r="14">
          <cell r="B14" t="str">
            <v>WSP042</v>
          </cell>
          <cell r="C14" t="str">
            <v>VIDYA SANJAY PIMPRIKAR</v>
          </cell>
          <cell r="D14" t="str">
            <v>FACTORY</v>
          </cell>
          <cell r="E14" t="str">
            <v>PM</v>
          </cell>
          <cell r="F14">
            <v>25</v>
          </cell>
          <cell r="G14">
            <v>5</v>
          </cell>
          <cell r="H14">
            <v>1</v>
          </cell>
          <cell r="I14">
            <v>31</v>
          </cell>
          <cell r="J14">
            <v>24.5</v>
          </cell>
          <cell r="K14">
            <v>5</v>
          </cell>
          <cell r="L14">
            <v>1</v>
          </cell>
          <cell r="M14">
            <v>30.5</v>
          </cell>
          <cell r="Q14">
            <v>0</v>
          </cell>
          <cell r="T14">
            <v>0</v>
          </cell>
          <cell r="U14">
            <v>30.5</v>
          </cell>
          <cell r="X14">
            <v>230</v>
          </cell>
          <cell r="AA14">
            <v>0.5</v>
          </cell>
        </row>
        <row r="15">
          <cell r="B15" t="str">
            <v>WSP044</v>
          </cell>
          <cell r="C15" t="str">
            <v>POORNAVASI NANHAKURAM YADAV</v>
          </cell>
          <cell r="D15" t="str">
            <v>FACTORY</v>
          </cell>
          <cell r="E15" t="str">
            <v>PM</v>
          </cell>
          <cell r="F15">
            <v>25</v>
          </cell>
          <cell r="G15">
            <v>5</v>
          </cell>
          <cell r="H15">
            <v>1</v>
          </cell>
          <cell r="I15">
            <v>31</v>
          </cell>
          <cell r="J15">
            <v>27</v>
          </cell>
          <cell r="K15">
            <v>3</v>
          </cell>
          <cell r="L15">
            <v>1</v>
          </cell>
          <cell r="M15">
            <v>31</v>
          </cell>
          <cell r="N15">
            <v>27</v>
          </cell>
          <cell r="Q15">
            <v>0</v>
          </cell>
          <cell r="T15">
            <v>27</v>
          </cell>
          <cell r="U15">
            <v>31</v>
          </cell>
          <cell r="X15">
            <v>230</v>
          </cell>
          <cell r="Z15">
            <v>500</v>
          </cell>
          <cell r="AA15">
            <v>0</v>
          </cell>
        </row>
        <row r="16">
          <cell r="B16" t="str">
            <v>WSP045</v>
          </cell>
          <cell r="C16" t="str">
            <v>VINEET KUMAR</v>
          </cell>
          <cell r="D16" t="str">
            <v>FACTORY</v>
          </cell>
          <cell r="E16" t="str">
            <v>PM</v>
          </cell>
          <cell r="F16">
            <v>25</v>
          </cell>
          <cell r="G16">
            <v>5</v>
          </cell>
          <cell r="H16">
            <v>1</v>
          </cell>
          <cell r="I16">
            <v>31</v>
          </cell>
          <cell r="J16">
            <v>25</v>
          </cell>
          <cell r="K16">
            <v>5</v>
          </cell>
          <cell r="L16">
            <v>1</v>
          </cell>
          <cell r="M16">
            <v>31</v>
          </cell>
          <cell r="N16">
            <v>16</v>
          </cell>
          <cell r="Q16">
            <v>0</v>
          </cell>
          <cell r="T16">
            <v>16</v>
          </cell>
          <cell r="U16">
            <v>31</v>
          </cell>
          <cell r="X16">
            <v>230</v>
          </cell>
          <cell r="Z16">
            <v>500</v>
          </cell>
          <cell r="AA16">
            <v>0</v>
          </cell>
        </row>
        <row r="17">
          <cell r="B17" t="str">
            <v>WSP047</v>
          </cell>
          <cell r="C17" t="str">
            <v>PRIYANKA MAHADEV KITTAD</v>
          </cell>
          <cell r="D17" t="str">
            <v>FACTORY</v>
          </cell>
          <cell r="E17" t="str">
            <v>PM</v>
          </cell>
          <cell r="F17">
            <v>25</v>
          </cell>
          <cell r="G17">
            <v>5</v>
          </cell>
          <cell r="H17">
            <v>1</v>
          </cell>
          <cell r="I17">
            <v>31</v>
          </cell>
          <cell r="J17">
            <v>23</v>
          </cell>
          <cell r="K17">
            <v>5</v>
          </cell>
          <cell r="L17">
            <v>1</v>
          </cell>
          <cell r="M17">
            <v>29</v>
          </cell>
          <cell r="Q17">
            <v>0</v>
          </cell>
          <cell r="T17">
            <v>0</v>
          </cell>
          <cell r="U17">
            <v>29</v>
          </cell>
          <cell r="X17">
            <v>230</v>
          </cell>
          <cell r="AA17">
            <v>2</v>
          </cell>
        </row>
        <row r="18">
          <cell r="B18" t="str">
            <v>WSP048</v>
          </cell>
          <cell r="C18" t="str">
            <v>SUNEEL KUMAR</v>
          </cell>
          <cell r="D18" t="str">
            <v>FACTORY</v>
          </cell>
          <cell r="E18" t="str">
            <v>PM</v>
          </cell>
          <cell r="F18">
            <v>25</v>
          </cell>
          <cell r="G18">
            <v>5</v>
          </cell>
          <cell r="H18">
            <v>1</v>
          </cell>
          <cell r="I18">
            <v>31</v>
          </cell>
          <cell r="J18">
            <v>26</v>
          </cell>
          <cell r="K18">
            <v>4</v>
          </cell>
          <cell r="L18">
            <v>1</v>
          </cell>
          <cell r="M18">
            <v>31</v>
          </cell>
          <cell r="N18">
            <v>41</v>
          </cell>
          <cell r="Q18">
            <v>0</v>
          </cell>
          <cell r="T18">
            <v>41</v>
          </cell>
          <cell r="U18">
            <v>31</v>
          </cell>
          <cell r="X18">
            <v>230</v>
          </cell>
          <cell r="Z18">
            <v>500</v>
          </cell>
          <cell r="AA18">
            <v>0</v>
          </cell>
        </row>
        <row r="19">
          <cell r="B19" t="str">
            <v>WSP051</v>
          </cell>
          <cell r="C19" t="str">
            <v>AKSHAY HEMANT CHAUDHARI</v>
          </cell>
          <cell r="D19" t="str">
            <v>FACTORY</v>
          </cell>
          <cell r="E19" t="str">
            <v>PM</v>
          </cell>
          <cell r="F19">
            <v>25</v>
          </cell>
          <cell r="G19">
            <v>5</v>
          </cell>
          <cell r="H19">
            <v>1</v>
          </cell>
          <cell r="I19">
            <v>31</v>
          </cell>
          <cell r="J19">
            <v>17</v>
          </cell>
          <cell r="K19">
            <v>3</v>
          </cell>
          <cell r="L19">
            <v>1</v>
          </cell>
          <cell r="M19">
            <v>21</v>
          </cell>
          <cell r="N19">
            <v>39</v>
          </cell>
          <cell r="Q19">
            <v>0</v>
          </cell>
          <cell r="T19">
            <v>39</v>
          </cell>
          <cell r="U19">
            <v>21</v>
          </cell>
          <cell r="X19">
            <v>230</v>
          </cell>
          <cell r="AA19">
            <v>10</v>
          </cell>
        </row>
        <row r="20">
          <cell r="B20" t="str">
            <v>WSP052</v>
          </cell>
          <cell r="C20" t="str">
            <v>ATUL RAJENDRA PATIL</v>
          </cell>
          <cell r="D20" t="str">
            <v>FACTORY</v>
          </cell>
          <cell r="E20" t="str">
            <v>PM</v>
          </cell>
          <cell r="F20">
            <v>25</v>
          </cell>
          <cell r="G20">
            <v>5</v>
          </cell>
          <cell r="H20">
            <v>1</v>
          </cell>
          <cell r="I20">
            <v>31</v>
          </cell>
          <cell r="J20">
            <v>24</v>
          </cell>
          <cell r="K20">
            <v>4</v>
          </cell>
          <cell r="L20">
            <v>1</v>
          </cell>
          <cell r="M20">
            <v>29</v>
          </cell>
          <cell r="N20">
            <v>24</v>
          </cell>
          <cell r="Q20">
            <v>0</v>
          </cell>
          <cell r="T20">
            <v>24</v>
          </cell>
          <cell r="U20">
            <v>29</v>
          </cell>
          <cell r="X20">
            <v>230</v>
          </cell>
          <cell r="AA20">
            <v>2</v>
          </cell>
        </row>
        <row r="21">
          <cell r="B21" t="str">
            <v>WSP055</v>
          </cell>
          <cell r="C21" t="str">
            <v>SANDIP ANANDA PATIL</v>
          </cell>
          <cell r="D21" t="str">
            <v>FACTORY</v>
          </cell>
          <cell r="E21" t="str">
            <v>PM</v>
          </cell>
          <cell r="F21">
            <v>25</v>
          </cell>
          <cell r="G21">
            <v>5</v>
          </cell>
          <cell r="H21">
            <v>1</v>
          </cell>
          <cell r="I21">
            <v>31</v>
          </cell>
          <cell r="J21">
            <v>27</v>
          </cell>
          <cell r="K21">
            <v>3</v>
          </cell>
          <cell r="L21">
            <v>1</v>
          </cell>
          <cell r="M21">
            <v>31</v>
          </cell>
          <cell r="Q21">
            <v>0</v>
          </cell>
          <cell r="T21">
            <v>0</v>
          </cell>
          <cell r="U21">
            <v>31</v>
          </cell>
          <cell r="X21">
            <v>230</v>
          </cell>
          <cell r="Z21">
            <v>500</v>
          </cell>
          <cell r="AA21">
            <v>0</v>
          </cell>
        </row>
        <row r="22">
          <cell r="B22" t="str">
            <v>WSP056</v>
          </cell>
          <cell r="C22" t="str">
            <v>VIVEK PRAKASH GONBARE</v>
          </cell>
          <cell r="D22" t="str">
            <v>FACTORY</v>
          </cell>
          <cell r="E22" t="str">
            <v>PM</v>
          </cell>
          <cell r="F22">
            <v>25</v>
          </cell>
          <cell r="G22">
            <v>5</v>
          </cell>
          <cell r="H22">
            <v>1</v>
          </cell>
          <cell r="I22">
            <v>31</v>
          </cell>
          <cell r="J22">
            <v>25</v>
          </cell>
          <cell r="K22">
            <v>4</v>
          </cell>
          <cell r="L22">
            <v>1</v>
          </cell>
          <cell r="M22">
            <v>30</v>
          </cell>
          <cell r="N22">
            <v>38</v>
          </cell>
          <cell r="Q22">
            <v>0</v>
          </cell>
          <cell r="T22">
            <v>38</v>
          </cell>
          <cell r="U22">
            <v>30</v>
          </cell>
          <cell r="X22">
            <v>230</v>
          </cell>
          <cell r="AA22">
            <v>1</v>
          </cell>
        </row>
        <row r="23">
          <cell r="B23" t="str">
            <v>WSP060</v>
          </cell>
          <cell r="C23" t="str">
            <v>PRASAD PRAKASH KHOLLAM</v>
          </cell>
          <cell r="D23" t="str">
            <v>FACTORY</v>
          </cell>
          <cell r="E23" t="str">
            <v>PM</v>
          </cell>
          <cell r="F23">
            <v>25</v>
          </cell>
          <cell r="G23">
            <v>5</v>
          </cell>
          <cell r="H23">
            <v>1</v>
          </cell>
          <cell r="I23">
            <v>31</v>
          </cell>
          <cell r="J23">
            <v>21.5</v>
          </cell>
          <cell r="K23">
            <v>4</v>
          </cell>
          <cell r="L23">
            <v>1</v>
          </cell>
          <cell r="M23">
            <v>26.5</v>
          </cell>
          <cell r="Q23">
            <v>0</v>
          </cell>
          <cell r="T23">
            <v>0</v>
          </cell>
          <cell r="U23">
            <v>26.5</v>
          </cell>
          <cell r="X23">
            <v>230</v>
          </cell>
          <cell r="AA23">
            <v>4.5</v>
          </cell>
        </row>
        <row r="24">
          <cell r="B24" t="str">
            <v>WSP062</v>
          </cell>
          <cell r="C24" t="str">
            <v>SANDIP NIVRUTI  SUTAR</v>
          </cell>
          <cell r="D24" t="str">
            <v>FACTORY</v>
          </cell>
          <cell r="E24" t="str">
            <v>PM</v>
          </cell>
          <cell r="F24">
            <v>25</v>
          </cell>
          <cell r="G24">
            <v>5</v>
          </cell>
          <cell r="H24">
            <v>1</v>
          </cell>
          <cell r="I24">
            <v>31</v>
          </cell>
          <cell r="J24">
            <v>25</v>
          </cell>
          <cell r="K24">
            <v>5</v>
          </cell>
          <cell r="L24">
            <v>1</v>
          </cell>
          <cell r="M24">
            <v>31</v>
          </cell>
          <cell r="Q24">
            <v>0</v>
          </cell>
          <cell r="T24">
            <v>0</v>
          </cell>
          <cell r="U24">
            <v>31</v>
          </cell>
          <cell r="X24">
            <v>230</v>
          </cell>
          <cell r="Z24">
            <v>500</v>
          </cell>
          <cell r="AA24">
            <v>0</v>
          </cell>
        </row>
        <row r="25">
          <cell r="B25" t="str">
            <v>WSP064</v>
          </cell>
          <cell r="C25" t="str">
            <v>RAJESH MALHARRAO MANE</v>
          </cell>
          <cell r="D25" t="str">
            <v>FACTORY</v>
          </cell>
          <cell r="E25" t="str">
            <v>PM</v>
          </cell>
          <cell r="F25">
            <v>25</v>
          </cell>
          <cell r="G25">
            <v>5</v>
          </cell>
          <cell r="H25">
            <v>1</v>
          </cell>
          <cell r="I25">
            <v>31</v>
          </cell>
          <cell r="J25">
            <v>21</v>
          </cell>
          <cell r="K25">
            <v>4</v>
          </cell>
          <cell r="L25">
            <v>1</v>
          </cell>
          <cell r="M25">
            <v>26</v>
          </cell>
          <cell r="N25">
            <v>39</v>
          </cell>
          <cell r="Q25">
            <v>0</v>
          </cell>
          <cell r="T25">
            <v>39</v>
          </cell>
          <cell r="U25">
            <v>26</v>
          </cell>
          <cell r="X25">
            <v>230</v>
          </cell>
          <cell r="AA25">
            <v>5</v>
          </cell>
        </row>
        <row r="26">
          <cell r="B26" t="str">
            <v>WSP070</v>
          </cell>
          <cell r="C26" t="str">
            <v>RAMESH LOTAN MALI</v>
          </cell>
          <cell r="D26" t="str">
            <v>FACTORY</v>
          </cell>
          <cell r="E26" t="str">
            <v>PM</v>
          </cell>
          <cell r="F26">
            <v>25</v>
          </cell>
          <cell r="G26">
            <v>5</v>
          </cell>
          <cell r="H26">
            <v>1</v>
          </cell>
          <cell r="I26">
            <v>31</v>
          </cell>
          <cell r="J26">
            <v>21</v>
          </cell>
          <cell r="K26">
            <v>4</v>
          </cell>
          <cell r="M26">
            <v>25</v>
          </cell>
          <cell r="N26">
            <v>22</v>
          </cell>
          <cell r="Q26">
            <v>0</v>
          </cell>
          <cell r="T26">
            <v>22</v>
          </cell>
          <cell r="U26">
            <v>25</v>
          </cell>
          <cell r="X26">
            <v>230</v>
          </cell>
          <cell r="AA26">
            <v>6</v>
          </cell>
        </row>
        <row r="27">
          <cell r="B27" t="str">
            <v>WSP072</v>
          </cell>
          <cell r="C27" t="str">
            <v>SUDARSHAN ANANT HAJARE</v>
          </cell>
          <cell r="D27" t="str">
            <v>FACTORY</v>
          </cell>
          <cell r="E27" t="str">
            <v>PM</v>
          </cell>
          <cell r="F27">
            <v>25</v>
          </cell>
          <cell r="G27">
            <v>5</v>
          </cell>
          <cell r="H27">
            <v>1</v>
          </cell>
          <cell r="I27">
            <v>31</v>
          </cell>
          <cell r="J27">
            <v>22</v>
          </cell>
          <cell r="K27">
            <v>4</v>
          </cell>
          <cell r="L27">
            <v>1</v>
          </cell>
          <cell r="M27">
            <v>27</v>
          </cell>
          <cell r="Q27">
            <v>0</v>
          </cell>
          <cell r="T27">
            <v>0</v>
          </cell>
          <cell r="U27">
            <v>27</v>
          </cell>
          <cell r="X27">
            <v>230</v>
          </cell>
          <cell r="AA27">
            <v>4</v>
          </cell>
        </row>
        <row r="28">
          <cell r="B28" t="str">
            <v>WSP074</v>
          </cell>
          <cell r="C28" t="str">
            <v>PRAVIN NAMDEV SHINTRE</v>
          </cell>
          <cell r="D28" t="str">
            <v>FACTORY</v>
          </cell>
          <cell r="E28" t="str">
            <v>PM</v>
          </cell>
          <cell r="F28">
            <v>25</v>
          </cell>
          <cell r="G28">
            <v>5</v>
          </cell>
          <cell r="H28">
            <v>1</v>
          </cell>
          <cell r="I28">
            <v>31</v>
          </cell>
          <cell r="J28">
            <v>25</v>
          </cell>
          <cell r="K28">
            <v>5</v>
          </cell>
          <cell r="L28">
            <v>1</v>
          </cell>
          <cell r="M28">
            <v>31</v>
          </cell>
          <cell r="Q28">
            <v>0</v>
          </cell>
          <cell r="T28">
            <v>0</v>
          </cell>
          <cell r="U28">
            <v>31</v>
          </cell>
          <cell r="X28">
            <v>230</v>
          </cell>
          <cell r="Z28">
            <v>500</v>
          </cell>
          <cell r="AA28">
            <v>0</v>
          </cell>
        </row>
        <row r="29">
          <cell r="B29" t="str">
            <v>WSP077</v>
          </cell>
          <cell r="C29" t="str">
            <v>SURAJ DATTATRAY PATIL</v>
          </cell>
          <cell r="D29" t="str">
            <v>FACTORY</v>
          </cell>
          <cell r="E29" t="str">
            <v>PM</v>
          </cell>
          <cell r="F29">
            <v>25</v>
          </cell>
          <cell r="G29">
            <v>5</v>
          </cell>
          <cell r="H29">
            <v>1</v>
          </cell>
          <cell r="I29">
            <v>31</v>
          </cell>
          <cell r="J29">
            <v>24</v>
          </cell>
          <cell r="K29">
            <v>5</v>
          </cell>
          <cell r="L29">
            <v>1</v>
          </cell>
          <cell r="M29">
            <v>30</v>
          </cell>
          <cell r="Q29">
            <v>0</v>
          </cell>
          <cell r="T29">
            <v>0</v>
          </cell>
          <cell r="U29">
            <v>30</v>
          </cell>
          <cell r="X29">
            <v>230</v>
          </cell>
          <cell r="AA29">
            <v>1</v>
          </cell>
        </row>
        <row r="30">
          <cell r="B30" t="str">
            <v>WSP078</v>
          </cell>
          <cell r="C30" t="str">
            <v>SUMAN KHAN</v>
          </cell>
          <cell r="D30" t="str">
            <v>FACTORY</v>
          </cell>
          <cell r="E30" t="str">
            <v>PM</v>
          </cell>
          <cell r="F30">
            <v>25</v>
          </cell>
          <cell r="G30">
            <v>5</v>
          </cell>
          <cell r="H30">
            <v>1</v>
          </cell>
          <cell r="I30">
            <v>31</v>
          </cell>
          <cell r="J30">
            <v>23</v>
          </cell>
          <cell r="K30">
            <v>4</v>
          </cell>
          <cell r="L30">
            <v>1</v>
          </cell>
          <cell r="M30">
            <v>28</v>
          </cell>
          <cell r="N30">
            <v>64</v>
          </cell>
          <cell r="Q30">
            <v>0</v>
          </cell>
          <cell r="T30">
            <v>64</v>
          </cell>
          <cell r="U30">
            <v>28</v>
          </cell>
          <cell r="X30">
            <v>230</v>
          </cell>
          <cell r="AA30">
            <v>3</v>
          </cell>
        </row>
        <row r="31">
          <cell r="B31" t="str">
            <v>WSP079</v>
          </cell>
          <cell r="C31" t="str">
            <v>SAHEL MALLIK</v>
          </cell>
          <cell r="D31" t="str">
            <v>FACTORY</v>
          </cell>
          <cell r="E31" t="str">
            <v>PM</v>
          </cell>
          <cell r="F31">
            <v>25</v>
          </cell>
          <cell r="G31">
            <v>5</v>
          </cell>
          <cell r="H31">
            <v>1</v>
          </cell>
          <cell r="I31">
            <v>31</v>
          </cell>
          <cell r="J31">
            <v>7.5</v>
          </cell>
          <cell r="K31">
            <v>2</v>
          </cell>
          <cell r="M31">
            <v>9.5</v>
          </cell>
          <cell r="Q31">
            <v>0</v>
          </cell>
          <cell r="T31">
            <v>0</v>
          </cell>
          <cell r="U31">
            <v>9.5</v>
          </cell>
          <cell r="X31">
            <v>230</v>
          </cell>
          <cell r="AA31">
            <v>21.5</v>
          </cell>
        </row>
        <row r="32">
          <cell r="B32" t="str">
            <v>WSP081</v>
          </cell>
          <cell r="C32" t="str">
            <v>VIRSEN DINKAR PATIL</v>
          </cell>
          <cell r="D32" t="str">
            <v>FACTORY</v>
          </cell>
          <cell r="E32" t="str">
            <v>PM</v>
          </cell>
          <cell r="F32">
            <v>25</v>
          </cell>
          <cell r="G32">
            <v>5</v>
          </cell>
          <cell r="H32">
            <v>1</v>
          </cell>
          <cell r="I32">
            <v>31</v>
          </cell>
          <cell r="J32">
            <v>27</v>
          </cell>
          <cell r="K32">
            <v>3</v>
          </cell>
          <cell r="L32">
            <v>1</v>
          </cell>
          <cell r="M32">
            <v>31</v>
          </cell>
          <cell r="Q32">
            <v>0</v>
          </cell>
          <cell r="T32">
            <v>0</v>
          </cell>
          <cell r="U32">
            <v>31</v>
          </cell>
          <cell r="X32">
            <v>230</v>
          </cell>
          <cell r="AA32">
            <v>0</v>
          </cell>
        </row>
        <row r="33">
          <cell r="B33" t="str">
            <v>WSP082</v>
          </cell>
          <cell r="C33" t="str">
            <v>SUNIL MAHADEV PADALKAR</v>
          </cell>
          <cell r="D33" t="str">
            <v>FACTORY</v>
          </cell>
          <cell r="E33" t="str">
            <v>PM</v>
          </cell>
          <cell r="F33">
            <v>25</v>
          </cell>
          <cell r="G33">
            <v>5</v>
          </cell>
          <cell r="H33">
            <v>1</v>
          </cell>
          <cell r="I33">
            <v>31</v>
          </cell>
          <cell r="J33">
            <v>26</v>
          </cell>
          <cell r="K33">
            <v>4</v>
          </cell>
          <cell r="L33">
            <v>1</v>
          </cell>
          <cell r="M33">
            <v>31</v>
          </cell>
          <cell r="N33">
            <v>6</v>
          </cell>
          <cell r="Q33">
            <v>0</v>
          </cell>
          <cell r="T33">
            <v>6</v>
          </cell>
          <cell r="U33">
            <v>31</v>
          </cell>
          <cell r="X33">
            <v>230</v>
          </cell>
          <cell r="Z33">
            <v>500</v>
          </cell>
          <cell r="AA33">
            <v>0</v>
          </cell>
        </row>
        <row r="34">
          <cell r="B34" t="str">
            <v>WSP084</v>
          </cell>
          <cell r="C34" t="str">
            <v>RAKIBUL KHAN</v>
          </cell>
          <cell r="D34" t="str">
            <v>FACTORY</v>
          </cell>
          <cell r="E34" t="str">
            <v>PM</v>
          </cell>
          <cell r="F34">
            <v>25</v>
          </cell>
          <cell r="G34">
            <v>5</v>
          </cell>
          <cell r="H34">
            <v>1</v>
          </cell>
          <cell r="I34">
            <v>31</v>
          </cell>
          <cell r="J34">
            <v>25</v>
          </cell>
          <cell r="K34">
            <v>5</v>
          </cell>
          <cell r="L34">
            <v>1</v>
          </cell>
          <cell r="M34">
            <v>31</v>
          </cell>
          <cell r="N34">
            <v>61</v>
          </cell>
          <cell r="Q34">
            <v>0</v>
          </cell>
          <cell r="T34">
            <v>61</v>
          </cell>
          <cell r="U34">
            <v>31</v>
          </cell>
          <cell r="X34">
            <v>230</v>
          </cell>
          <cell r="Z34">
            <v>500</v>
          </cell>
          <cell r="AA34">
            <v>0</v>
          </cell>
        </row>
        <row r="35">
          <cell r="B35" t="str">
            <v>WSP085</v>
          </cell>
          <cell r="C35" t="str">
            <v>ANIL</v>
          </cell>
          <cell r="D35" t="str">
            <v>FACTORY</v>
          </cell>
          <cell r="E35" t="str">
            <v>PM</v>
          </cell>
          <cell r="F35">
            <v>25</v>
          </cell>
          <cell r="G35">
            <v>5</v>
          </cell>
          <cell r="H35">
            <v>1</v>
          </cell>
          <cell r="I35">
            <v>31</v>
          </cell>
          <cell r="J35">
            <v>26</v>
          </cell>
          <cell r="K35">
            <v>3</v>
          </cell>
          <cell r="L35">
            <v>1</v>
          </cell>
          <cell r="M35">
            <v>30</v>
          </cell>
          <cell r="N35">
            <v>28</v>
          </cell>
          <cell r="Q35">
            <v>0</v>
          </cell>
          <cell r="T35">
            <v>28</v>
          </cell>
          <cell r="U35">
            <v>30</v>
          </cell>
          <cell r="X35">
            <v>230</v>
          </cell>
          <cell r="AA35">
            <v>1</v>
          </cell>
        </row>
        <row r="36">
          <cell r="B36" t="str">
            <v>WSP086</v>
          </cell>
          <cell r="C36" t="str">
            <v>SIDDHI NANDKUMAR PATIL</v>
          </cell>
          <cell r="D36" t="str">
            <v>FACTORY</v>
          </cell>
          <cell r="E36" t="str">
            <v>PM</v>
          </cell>
          <cell r="F36">
            <v>25</v>
          </cell>
          <cell r="G36">
            <v>5</v>
          </cell>
          <cell r="H36">
            <v>1</v>
          </cell>
          <cell r="I36">
            <v>31</v>
          </cell>
          <cell r="J36">
            <v>19</v>
          </cell>
          <cell r="K36">
            <v>4</v>
          </cell>
          <cell r="L36">
            <v>1</v>
          </cell>
          <cell r="M36">
            <v>24</v>
          </cell>
          <cell r="Q36">
            <v>0</v>
          </cell>
          <cell r="T36">
            <v>0</v>
          </cell>
          <cell r="U36">
            <v>24</v>
          </cell>
          <cell r="X36">
            <v>230</v>
          </cell>
          <cell r="AA36">
            <v>7</v>
          </cell>
        </row>
        <row r="37">
          <cell r="B37" t="str">
            <v>WSP087</v>
          </cell>
          <cell r="C37" t="str">
            <v>KANTESWAR ROY</v>
          </cell>
          <cell r="D37" t="str">
            <v>FACTORY</v>
          </cell>
          <cell r="E37" t="str">
            <v>PM</v>
          </cell>
          <cell r="F37">
            <v>25</v>
          </cell>
          <cell r="G37">
            <v>5</v>
          </cell>
          <cell r="H37">
            <v>1</v>
          </cell>
          <cell r="I37">
            <v>31</v>
          </cell>
          <cell r="J37">
            <v>25</v>
          </cell>
          <cell r="K37">
            <v>5</v>
          </cell>
          <cell r="L37">
            <v>1</v>
          </cell>
          <cell r="M37">
            <v>31</v>
          </cell>
          <cell r="N37">
            <v>55</v>
          </cell>
          <cell r="Q37">
            <v>0</v>
          </cell>
          <cell r="T37">
            <v>55</v>
          </cell>
          <cell r="U37">
            <v>31</v>
          </cell>
          <cell r="X37">
            <v>230</v>
          </cell>
          <cell r="AA37">
            <v>0</v>
          </cell>
        </row>
        <row r="38">
          <cell r="B38" t="str">
            <v>WSP088</v>
          </cell>
          <cell r="C38" t="str">
            <v xml:space="preserve">SIDDHANTA   BEHARA </v>
          </cell>
          <cell r="D38" t="str">
            <v>FACTORY</v>
          </cell>
          <cell r="E38" t="str">
            <v>PM</v>
          </cell>
          <cell r="F38">
            <v>25</v>
          </cell>
          <cell r="G38">
            <v>5</v>
          </cell>
          <cell r="H38">
            <v>1</v>
          </cell>
          <cell r="I38">
            <v>31</v>
          </cell>
          <cell r="J38">
            <v>12</v>
          </cell>
          <cell r="K38">
            <v>1</v>
          </cell>
          <cell r="M38">
            <v>13</v>
          </cell>
          <cell r="Q38">
            <v>0</v>
          </cell>
          <cell r="T38">
            <v>0</v>
          </cell>
          <cell r="U38">
            <v>13</v>
          </cell>
          <cell r="X38">
            <v>230</v>
          </cell>
          <cell r="AA38">
            <v>18</v>
          </cell>
        </row>
        <row r="39">
          <cell r="B39" t="str">
            <v>WSP089</v>
          </cell>
          <cell r="C39" t="str">
            <v>SALMAN KHAN</v>
          </cell>
          <cell r="D39" t="str">
            <v>FACTORY</v>
          </cell>
          <cell r="E39" t="str">
            <v>PM</v>
          </cell>
          <cell r="F39">
            <v>25</v>
          </cell>
          <cell r="G39">
            <v>5</v>
          </cell>
          <cell r="H39">
            <v>1</v>
          </cell>
          <cell r="I39">
            <v>31</v>
          </cell>
          <cell r="J39">
            <v>26</v>
          </cell>
          <cell r="K39">
            <v>3</v>
          </cell>
          <cell r="L39">
            <v>1</v>
          </cell>
          <cell r="M39">
            <v>30</v>
          </cell>
          <cell r="N39">
            <v>42</v>
          </cell>
          <cell r="Q39">
            <v>0</v>
          </cell>
          <cell r="T39">
            <v>42</v>
          </cell>
          <cell r="U39">
            <v>30</v>
          </cell>
          <cell r="X39">
            <v>230</v>
          </cell>
          <cell r="AA39">
            <v>1</v>
          </cell>
        </row>
        <row r="40">
          <cell r="B40" t="str">
            <v>WSP090</v>
          </cell>
          <cell r="C40" t="str">
            <v>KAMLESH KUMAR YADAV</v>
          </cell>
          <cell r="D40" t="str">
            <v>FACTORY</v>
          </cell>
          <cell r="E40" t="str">
            <v>PM</v>
          </cell>
          <cell r="F40">
            <v>25</v>
          </cell>
          <cell r="G40">
            <v>5</v>
          </cell>
          <cell r="H40">
            <v>1</v>
          </cell>
          <cell r="I40">
            <v>31</v>
          </cell>
          <cell r="J40">
            <v>20</v>
          </cell>
          <cell r="K40">
            <v>5</v>
          </cell>
          <cell r="L40">
            <v>1</v>
          </cell>
          <cell r="M40">
            <v>26</v>
          </cell>
          <cell r="N40">
            <v>32</v>
          </cell>
          <cell r="Q40">
            <v>0</v>
          </cell>
          <cell r="T40">
            <v>32</v>
          </cell>
          <cell r="U40">
            <v>26</v>
          </cell>
          <cell r="X40">
            <v>230</v>
          </cell>
          <cell r="AA40">
            <v>5</v>
          </cell>
        </row>
        <row r="41">
          <cell r="B41" t="str">
            <v>WSP091</v>
          </cell>
          <cell r="C41" t="str">
            <v>RAJESHREE VITTHAL KALKHAMBKAR</v>
          </cell>
          <cell r="D41" t="str">
            <v>FACTORY</v>
          </cell>
          <cell r="E41" t="str">
            <v>PM</v>
          </cell>
          <cell r="F41">
            <v>25</v>
          </cell>
          <cell r="G41">
            <v>5</v>
          </cell>
          <cell r="H41">
            <v>1</v>
          </cell>
          <cell r="I41">
            <v>31</v>
          </cell>
          <cell r="J41">
            <v>25</v>
          </cell>
          <cell r="K41">
            <v>5</v>
          </cell>
          <cell r="L41">
            <v>1</v>
          </cell>
          <cell r="M41">
            <v>31</v>
          </cell>
          <cell r="Q41">
            <v>0</v>
          </cell>
          <cell r="T41">
            <v>0</v>
          </cell>
          <cell r="U41">
            <v>31</v>
          </cell>
          <cell r="X41">
            <v>230</v>
          </cell>
          <cell r="Z41">
            <v>500</v>
          </cell>
          <cell r="AA41">
            <v>0</v>
          </cell>
        </row>
        <row r="42">
          <cell r="B42" t="str">
            <v>WSP092</v>
          </cell>
          <cell r="C42" t="str">
            <v>CHANDRABHAN</v>
          </cell>
          <cell r="D42" t="str">
            <v>FACTORY</v>
          </cell>
          <cell r="E42" t="str">
            <v>PM</v>
          </cell>
          <cell r="F42">
            <v>25</v>
          </cell>
          <cell r="G42">
            <v>5</v>
          </cell>
          <cell r="H42">
            <v>1</v>
          </cell>
          <cell r="I42">
            <v>31</v>
          </cell>
          <cell r="J42">
            <v>25</v>
          </cell>
          <cell r="K42">
            <v>3</v>
          </cell>
          <cell r="L42">
            <v>1</v>
          </cell>
          <cell r="M42">
            <v>29</v>
          </cell>
          <cell r="N42">
            <v>59</v>
          </cell>
          <cell r="Q42">
            <v>0</v>
          </cell>
          <cell r="T42">
            <v>59</v>
          </cell>
          <cell r="U42">
            <v>29</v>
          </cell>
          <cell r="X42">
            <v>230</v>
          </cell>
          <cell r="AA42">
            <v>2</v>
          </cell>
        </row>
        <row r="43">
          <cell r="B43" t="str">
            <v>WSP093</v>
          </cell>
          <cell r="C43" t="str">
            <v>RISHI RAJ BAITHA</v>
          </cell>
          <cell r="D43" t="str">
            <v>FACTORY</v>
          </cell>
          <cell r="E43" t="str">
            <v>PM</v>
          </cell>
          <cell r="F43">
            <v>25</v>
          </cell>
          <cell r="G43">
            <v>5</v>
          </cell>
          <cell r="H43">
            <v>1</v>
          </cell>
          <cell r="I43">
            <v>31</v>
          </cell>
          <cell r="J43">
            <v>25</v>
          </cell>
          <cell r="K43">
            <v>5</v>
          </cell>
          <cell r="L43">
            <v>1</v>
          </cell>
          <cell r="M43">
            <v>31</v>
          </cell>
          <cell r="N43">
            <v>48</v>
          </cell>
          <cell r="Q43">
            <v>0</v>
          </cell>
          <cell r="T43">
            <v>48</v>
          </cell>
          <cell r="U43">
            <v>31</v>
          </cell>
          <cell r="X43">
            <v>230</v>
          </cell>
          <cell r="Z43">
            <v>500</v>
          </cell>
          <cell r="AA43">
            <v>0</v>
          </cell>
        </row>
        <row r="44">
          <cell r="B44" t="str">
            <v>WSP094</v>
          </cell>
          <cell r="C44" t="str">
            <v>KAILAS BABAN UGALE</v>
          </cell>
          <cell r="D44" t="str">
            <v>FACTORY</v>
          </cell>
          <cell r="E44" t="str">
            <v>PM</v>
          </cell>
          <cell r="F44">
            <v>25</v>
          </cell>
          <cell r="G44">
            <v>5</v>
          </cell>
          <cell r="H44">
            <v>1</v>
          </cell>
          <cell r="I44">
            <v>31</v>
          </cell>
          <cell r="J44">
            <v>7</v>
          </cell>
          <cell r="L44">
            <v>1</v>
          </cell>
          <cell r="M44">
            <v>8</v>
          </cell>
          <cell r="N44">
            <v>12</v>
          </cell>
          <cell r="Q44">
            <v>0</v>
          </cell>
          <cell r="T44">
            <v>12</v>
          </cell>
          <cell r="U44">
            <v>8</v>
          </cell>
          <cell r="X44">
            <v>230</v>
          </cell>
          <cell r="AA44">
            <v>23</v>
          </cell>
        </row>
        <row r="46">
          <cell r="F46">
            <v>900</v>
          </cell>
          <cell r="G46">
            <v>180</v>
          </cell>
          <cell r="H46">
            <v>36</v>
          </cell>
          <cell r="I46">
            <v>1116</v>
          </cell>
          <cell r="J46">
            <v>835.5</v>
          </cell>
          <cell r="K46">
            <v>145</v>
          </cell>
          <cell r="L46">
            <v>34</v>
          </cell>
          <cell r="M46">
            <v>1006.5</v>
          </cell>
          <cell r="N46">
            <v>838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826</v>
          </cell>
          <cell r="U46">
            <v>1006.5</v>
          </cell>
          <cell r="V46">
            <v>0</v>
          </cell>
          <cell r="W46">
            <v>0</v>
          </cell>
          <cell r="X46">
            <v>8280</v>
          </cell>
          <cell r="Y46">
            <v>0</v>
          </cell>
          <cell r="Z46">
            <v>6000</v>
          </cell>
          <cell r="AA46">
            <v>109.5</v>
          </cell>
        </row>
      </sheetData>
      <sheetData sheetId="3">
        <row r="9">
          <cell r="B9" t="str">
            <v>WSP001</v>
          </cell>
          <cell r="C9" t="str">
            <v>RAHUL RANGRAO PATIL</v>
          </cell>
          <cell r="D9">
            <v>21500</v>
          </cell>
          <cell r="E9" t="str">
            <v>PM</v>
          </cell>
          <cell r="F9" t="str">
            <v>MALE</v>
          </cell>
          <cell r="G9">
            <v>9</v>
          </cell>
          <cell r="H9">
            <v>31</v>
          </cell>
          <cell r="I9">
            <v>13456</v>
          </cell>
          <cell r="J9">
            <v>5383</v>
          </cell>
          <cell r="K9">
            <v>0</v>
          </cell>
          <cell r="L9">
            <v>2083</v>
          </cell>
          <cell r="M9">
            <v>200</v>
          </cell>
          <cell r="N9">
            <v>378</v>
          </cell>
          <cell r="O9">
            <v>21500</v>
          </cell>
          <cell r="P9">
            <v>13456</v>
          </cell>
          <cell r="Q9">
            <v>5383</v>
          </cell>
          <cell r="R9">
            <v>0</v>
          </cell>
          <cell r="S9">
            <v>2083</v>
          </cell>
          <cell r="T9">
            <v>200</v>
          </cell>
          <cell r="U9">
            <v>378</v>
          </cell>
          <cell r="V9">
            <v>1171</v>
          </cell>
          <cell r="W9">
            <v>500</v>
          </cell>
          <cell r="X9">
            <v>23171</v>
          </cell>
          <cell r="Y9">
            <v>16617</v>
          </cell>
          <cell r="Z9">
            <v>15000</v>
          </cell>
          <cell r="AA9">
            <v>0</v>
          </cell>
          <cell r="AB9">
            <v>1800</v>
          </cell>
          <cell r="AC9">
            <v>0</v>
          </cell>
          <cell r="AD9">
            <v>200</v>
          </cell>
          <cell r="AF9">
            <v>0</v>
          </cell>
          <cell r="AG9">
            <v>0</v>
          </cell>
          <cell r="AH9">
            <v>230</v>
          </cell>
          <cell r="AI9">
            <v>0</v>
          </cell>
          <cell r="AJ9">
            <v>2230</v>
          </cell>
          <cell r="AK9">
            <v>20941</v>
          </cell>
        </row>
        <row r="10">
          <cell r="B10" t="str">
            <v>WSP002</v>
          </cell>
          <cell r="C10" t="str">
            <v>SUBHASH KRISHNA PATIL</v>
          </cell>
          <cell r="D10">
            <v>26100</v>
          </cell>
          <cell r="E10" t="str">
            <v>PM</v>
          </cell>
          <cell r="F10" t="str">
            <v>MALE</v>
          </cell>
          <cell r="G10">
            <v>59</v>
          </cell>
          <cell r="H10">
            <v>27</v>
          </cell>
          <cell r="I10">
            <v>13456</v>
          </cell>
          <cell r="J10">
            <v>5383</v>
          </cell>
          <cell r="K10">
            <v>2083</v>
          </cell>
          <cell r="L10">
            <v>2083</v>
          </cell>
          <cell r="M10">
            <v>200</v>
          </cell>
          <cell r="N10">
            <v>2895</v>
          </cell>
          <cell r="O10">
            <v>26100</v>
          </cell>
          <cell r="P10">
            <v>11720</v>
          </cell>
          <cell r="Q10">
            <v>4689</v>
          </cell>
          <cell r="R10">
            <v>1815</v>
          </cell>
          <cell r="S10">
            <v>1815</v>
          </cell>
          <cell r="T10">
            <v>175</v>
          </cell>
          <cell r="U10">
            <v>2522</v>
          </cell>
          <cell r="V10">
            <v>9314</v>
          </cell>
          <cell r="W10">
            <v>0</v>
          </cell>
          <cell r="X10">
            <v>32050</v>
          </cell>
          <cell r="Y10">
            <v>18047</v>
          </cell>
          <cell r="Z10">
            <v>15000</v>
          </cell>
          <cell r="AA10">
            <v>0</v>
          </cell>
          <cell r="AB10">
            <v>1800</v>
          </cell>
          <cell r="AC10">
            <v>0</v>
          </cell>
          <cell r="AD10">
            <v>200</v>
          </cell>
          <cell r="AF10">
            <v>0</v>
          </cell>
          <cell r="AG10">
            <v>0</v>
          </cell>
          <cell r="AH10">
            <v>230</v>
          </cell>
          <cell r="AI10">
            <v>0</v>
          </cell>
          <cell r="AJ10">
            <v>2230</v>
          </cell>
          <cell r="AK10">
            <v>29820</v>
          </cell>
        </row>
        <row r="11">
          <cell r="B11" t="str">
            <v>WSP020</v>
          </cell>
          <cell r="C11" t="str">
            <v>SANJAY DNYANU WAGARE</v>
          </cell>
          <cell r="D11">
            <v>26500</v>
          </cell>
          <cell r="E11" t="str">
            <v>PM</v>
          </cell>
          <cell r="F11" t="str">
            <v>MALE</v>
          </cell>
          <cell r="G11">
            <v>8</v>
          </cell>
          <cell r="H11">
            <v>31</v>
          </cell>
          <cell r="I11">
            <v>13456</v>
          </cell>
          <cell r="J11">
            <v>5383</v>
          </cell>
          <cell r="K11">
            <v>2083</v>
          </cell>
          <cell r="L11">
            <v>2083</v>
          </cell>
          <cell r="M11">
            <v>200</v>
          </cell>
          <cell r="N11">
            <v>3295</v>
          </cell>
          <cell r="O11">
            <v>26500</v>
          </cell>
          <cell r="P11">
            <v>13456</v>
          </cell>
          <cell r="Q11">
            <v>5383</v>
          </cell>
          <cell r="R11">
            <v>2083</v>
          </cell>
          <cell r="S11">
            <v>2083</v>
          </cell>
          <cell r="T11">
            <v>200</v>
          </cell>
          <cell r="U11">
            <v>3295</v>
          </cell>
          <cell r="V11">
            <v>1283</v>
          </cell>
          <cell r="W11">
            <v>500</v>
          </cell>
          <cell r="X11">
            <v>28283</v>
          </cell>
          <cell r="Y11">
            <v>21617</v>
          </cell>
          <cell r="Z11">
            <v>15000</v>
          </cell>
          <cell r="AA11">
            <v>0</v>
          </cell>
          <cell r="AB11">
            <v>1800</v>
          </cell>
          <cell r="AC11">
            <v>0</v>
          </cell>
          <cell r="AD11">
            <v>200</v>
          </cell>
          <cell r="AF11">
            <v>0</v>
          </cell>
          <cell r="AG11">
            <v>0</v>
          </cell>
          <cell r="AH11">
            <v>230</v>
          </cell>
          <cell r="AI11">
            <v>0</v>
          </cell>
          <cell r="AJ11">
            <v>2230</v>
          </cell>
          <cell r="AK11">
            <v>26053</v>
          </cell>
        </row>
        <row r="12">
          <cell r="B12" t="str">
            <v>WSP028</v>
          </cell>
          <cell r="C12" t="str">
            <v>JEEVAN JANAK HAJARE</v>
          </cell>
          <cell r="D12">
            <v>24500</v>
          </cell>
          <cell r="E12" t="str">
            <v>PM</v>
          </cell>
          <cell r="F12" t="str">
            <v>MALE</v>
          </cell>
          <cell r="G12">
            <v>39</v>
          </cell>
          <cell r="H12">
            <v>23</v>
          </cell>
          <cell r="I12">
            <v>13456</v>
          </cell>
          <cell r="J12">
            <v>5383</v>
          </cell>
          <cell r="K12">
            <v>0</v>
          </cell>
          <cell r="L12">
            <v>2083</v>
          </cell>
          <cell r="M12">
            <v>200</v>
          </cell>
          <cell r="N12">
            <v>3378</v>
          </cell>
          <cell r="O12">
            <v>24500</v>
          </cell>
          <cell r="P12">
            <v>9984</v>
          </cell>
          <cell r="Q12">
            <v>3994</v>
          </cell>
          <cell r="R12">
            <v>0</v>
          </cell>
          <cell r="S12">
            <v>1546</v>
          </cell>
          <cell r="T12">
            <v>149</v>
          </cell>
          <cell r="U12">
            <v>2507</v>
          </cell>
          <cell r="V12">
            <v>5780</v>
          </cell>
          <cell r="W12">
            <v>0</v>
          </cell>
          <cell r="X12">
            <v>23960</v>
          </cell>
          <cell r="Y12">
            <v>14186</v>
          </cell>
          <cell r="Z12">
            <v>14186</v>
          </cell>
          <cell r="AA12">
            <v>0</v>
          </cell>
          <cell r="AB12">
            <v>1703</v>
          </cell>
          <cell r="AC12">
            <v>0</v>
          </cell>
          <cell r="AD12">
            <v>200</v>
          </cell>
          <cell r="AF12">
            <v>0</v>
          </cell>
          <cell r="AG12">
            <v>0</v>
          </cell>
          <cell r="AH12">
            <v>230</v>
          </cell>
          <cell r="AI12">
            <v>0</v>
          </cell>
          <cell r="AJ12">
            <v>2133</v>
          </cell>
          <cell r="AK12">
            <v>21827</v>
          </cell>
        </row>
        <row r="13">
          <cell r="B13" t="str">
            <v>WSP033</v>
          </cell>
          <cell r="C13" t="str">
            <v>SAMIJ KHAN</v>
          </cell>
          <cell r="D13">
            <v>24500</v>
          </cell>
          <cell r="E13" t="str">
            <v>PM</v>
          </cell>
          <cell r="F13" t="str">
            <v>MALE</v>
          </cell>
          <cell r="G13">
            <v>39</v>
          </cell>
          <cell r="H13">
            <v>30</v>
          </cell>
          <cell r="I13">
            <v>13456</v>
          </cell>
          <cell r="J13">
            <v>5383</v>
          </cell>
          <cell r="K13">
            <v>0</v>
          </cell>
          <cell r="L13">
            <v>2083</v>
          </cell>
          <cell r="M13">
            <v>200</v>
          </cell>
          <cell r="N13">
            <v>3378</v>
          </cell>
          <cell r="O13">
            <v>24500</v>
          </cell>
          <cell r="P13">
            <v>13022</v>
          </cell>
          <cell r="Q13">
            <v>5210</v>
          </cell>
          <cell r="R13">
            <v>0</v>
          </cell>
          <cell r="S13">
            <v>2016</v>
          </cell>
          <cell r="T13">
            <v>194</v>
          </cell>
          <cell r="U13">
            <v>3270</v>
          </cell>
          <cell r="V13">
            <v>5780</v>
          </cell>
          <cell r="W13">
            <v>0</v>
          </cell>
          <cell r="X13">
            <v>29492</v>
          </cell>
          <cell r="Y13">
            <v>18502</v>
          </cell>
          <cell r="Z13">
            <v>15000</v>
          </cell>
          <cell r="AA13">
            <v>0</v>
          </cell>
          <cell r="AB13">
            <v>1800</v>
          </cell>
          <cell r="AC13">
            <v>0</v>
          </cell>
          <cell r="AD13">
            <v>200</v>
          </cell>
          <cell r="AF13">
            <v>0</v>
          </cell>
          <cell r="AG13">
            <v>0</v>
          </cell>
          <cell r="AH13">
            <v>230</v>
          </cell>
          <cell r="AI13">
            <v>0</v>
          </cell>
          <cell r="AJ13">
            <v>2230</v>
          </cell>
          <cell r="AK13">
            <v>27262</v>
          </cell>
        </row>
        <row r="14">
          <cell r="B14" t="str">
            <v>WSP040</v>
          </cell>
          <cell r="C14" t="str">
            <v>TATYABHAU BHAUSAHEB LAHAKAR</v>
          </cell>
          <cell r="D14">
            <v>23800</v>
          </cell>
          <cell r="E14" t="str">
            <v>PM</v>
          </cell>
          <cell r="F14" t="str">
            <v>MALE</v>
          </cell>
          <cell r="G14">
            <v>31</v>
          </cell>
          <cell r="H14">
            <v>29</v>
          </cell>
          <cell r="I14">
            <v>13456</v>
          </cell>
          <cell r="J14">
            <v>5383</v>
          </cell>
          <cell r="K14">
            <v>0</v>
          </cell>
          <cell r="L14">
            <v>2083</v>
          </cell>
          <cell r="M14">
            <v>200</v>
          </cell>
          <cell r="N14">
            <v>2678</v>
          </cell>
          <cell r="O14">
            <v>23800</v>
          </cell>
          <cell r="P14">
            <v>12588</v>
          </cell>
          <cell r="Q14">
            <v>5036</v>
          </cell>
          <cell r="R14">
            <v>0</v>
          </cell>
          <cell r="S14">
            <v>1949</v>
          </cell>
          <cell r="T14">
            <v>188</v>
          </cell>
          <cell r="U14">
            <v>2506</v>
          </cell>
          <cell r="V14">
            <v>4463</v>
          </cell>
          <cell r="W14">
            <v>0</v>
          </cell>
          <cell r="X14">
            <v>26730</v>
          </cell>
          <cell r="Y14">
            <v>17231</v>
          </cell>
          <cell r="Z14">
            <v>15000</v>
          </cell>
          <cell r="AA14">
            <v>0</v>
          </cell>
          <cell r="AB14">
            <v>1800</v>
          </cell>
          <cell r="AC14">
            <v>0</v>
          </cell>
          <cell r="AD14">
            <v>200</v>
          </cell>
          <cell r="AF14">
            <v>0</v>
          </cell>
          <cell r="AG14">
            <v>0</v>
          </cell>
          <cell r="AH14">
            <v>230</v>
          </cell>
          <cell r="AI14">
            <v>0</v>
          </cell>
          <cell r="AJ14">
            <v>2230</v>
          </cell>
          <cell r="AK14">
            <v>24500</v>
          </cell>
        </row>
        <row r="15">
          <cell r="B15" t="str">
            <v>WSP042</v>
          </cell>
          <cell r="C15" t="str">
            <v>VIDYA SANJAY PIMPRIKAR</v>
          </cell>
          <cell r="D15">
            <v>19500</v>
          </cell>
          <cell r="E15" t="str">
            <v>PM</v>
          </cell>
          <cell r="F15" t="str">
            <v>FEMALE</v>
          </cell>
          <cell r="G15">
            <v>0</v>
          </cell>
          <cell r="H15">
            <v>30.5</v>
          </cell>
          <cell r="I15">
            <v>13456</v>
          </cell>
          <cell r="J15">
            <v>5383</v>
          </cell>
          <cell r="K15">
            <v>0</v>
          </cell>
          <cell r="L15">
            <v>0</v>
          </cell>
          <cell r="M15">
            <v>0</v>
          </cell>
          <cell r="N15">
            <v>661</v>
          </cell>
          <cell r="O15">
            <v>19500</v>
          </cell>
          <cell r="P15">
            <v>13239</v>
          </cell>
          <cell r="Q15">
            <v>5297</v>
          </cell>
          <cell r="R15">
            <v>0</v>
          </cell>
          <cell r="S15">
            <v>0</v>
          </cell>
          <cell r="T15">
            <v>0</v>
          </cell>
          <cell r="U15">
            <v>651</v>
          </cell>
          <cell r="V15">
            <v>0</v>
          </cell>
          <cell r="W15">
            <v>0</v>
          </cell>
          <cell r="X15">
            <v>19187</v>
          </cell>
          <cell r="Y15">
            <v>13890</v>
          </cell>
          <cell r="Z15">
            <v>13890</v>
          </cell>
          <cell r="AA15">
            <v>19187</v>
          </cell>
          <cell r="AB15">
            <v>1667</v>
          </cell>
          <cell r="AC15">
            <v>144</v>
          </cell>
          <cell r="AD15">
            <v>200</v>
          </cell>
          <cell r="AF15">
            <v>0</v>
          </cell>
          <cell r="AG15">
            <v>0</v>
          </cell>
          <cell r="AH15">
            <v>230</v>
          </cell>
          <cell r="AI15">
            <v>0</v>
          </cell>
          <cell r="AJ15">
            <v>2241</v>
          </cell>
          <cell r="AK15">
            <v>16946</v>
          </cell>
        </row>
        <row r="16">
          <cell r="B16" t="str">
            <v>WSP044</v>
          </cell>
          <cell r="C16" t="str">
            <v>POORNAVASI NANHAKURAM YADAV</v>
          </cell>
          <cell r="D16">
            <v>22500</v>
          </cell>
          <cell r="E16" t="str">
            <v>PM</v>
          </cell>
          <cell r="F16" t="str">
            <v>MALE</v>
          </cell>
          <cell r="G16">
            <v>27</v>
          </cell>
          <cell r="H16">
            <v>31</v>
          </cell>
          <cell r="I16">
            <v>13456</v>
          </cell>
          <cell r="J16">
            <v>5383</v>
          </cell>
          <cell r="K16">
            <v>0</v>
          </cell>
          <cell r="L16">
            <v>2083</v>
          </cell>
          <cell r="M16">
            <v>200</v>
          </cell>
          <cell r="N16">
            <v>1378</v>
          </cell>
          <cell r="O16">
            <v>22500</v>
          </cell>
          <cell r="P16">
            <v>13456</v>
          </cell>
          <cell r="Q16">
            <v>5383</v>
          </cell>
          <cell r="R16">
            <v>0</v>
          </cell>
          <cell r="S16">
            <v>2083</v>
          </cell>
          <cell r="T16">
            <v>200</v>
          </cell>
          <cell r="U16">
            <v>1378</v>
          </cell>
          <cell r="V16">
            <v>3675</v>
          </cell>
          <cell r="W16">
            <v>500</v>
          </cell>
          <cell r="X16">
            <v>26675</v>
          </cell>
          <cell r="Y16">
            <v>17617</v>
          </cell>
          <cell r="Z16">
            <v>15000</v>
          </cell>
          <cell r="AA16">
            <v>0</v>
          </cell>
          <cell r="AB16">
            <v>1800</v>
          </cell>
          <cell r="AC16">
            <v>0</v>
          </cell>
          <cell r="AD16">
            <v>200</v>
          </cell>
          <cell r="AF16">
            <v>0</v>
          </cell>
          <cell r="AG16">
            <v>0</v>
          </cell>
          <cell r="AH16">
            <v>230</v>
          </cell>
          <cell r="AI16">
            <v>0</v>
          </cell>
          <cell r="AJ16">
            <v>2230</v>
          </cell>
          <cell r="AK16">
            <v>24445</v>
          </cell>
        </row>
        <row r="17">
          <cell r="B17" t="str">
            <v>WSP045</v>
          </cell>
          <cell r="C17" t="str">
            <v>VINEET KUMAR</v>
          </cell>
          <cell r="D17">
            <v>20500</v>
          </cell>
          <cell r="E17" t="str">
            <v>PM</v>
          </cell>
          <cell r="F17" t="str">
            <v>MALE</v>
          </cell>
          <cell r="G17">
            <v>16</v>
          </cell>
          <cell r="H17">
            <v>31</v>
          </cell>
          <cell r="I17">
            <v>13456</v>
          </cell>
          <cell r="J17">
            <v>5383</v>
          </cell>
          <cell r="K17">
            <v>0</v>
          </cell>
          <cell r="L17">
            <v>0</v>
          </cell>
          <cell r="M17">
            <v>0</v>
          </cell>
          <cell r="N17">
            <v>1661</v>
          </cell>
          <cell r="O17">
            <v>20500</v>
          </cell>
          <cell r="P17">
            <v>13456</v>
          </cell>
          <cell r="Q17">
            <v>5383</v>
          </cell>
          <cell r="R17">
            <v>0</v>
          </cell>
          <cell r="S17">
            <v>0</v>
          </cell>
          <cell r="T17">
            <v>0</v>
          </cell>
          <cell r="U17">
            <v>1661</v>
          </cell>
          <cell r="V17">
            <v>1984</v>
          </cell>
          <cell r="W17">
            <v>500</v>
          </cell>
          <cell r="X17">
            <v>22984</v>
          </cell>
          <cell r="Y17">
            <v>15617</v>
          </cell>
          <cell r="Z17">
            <v>15000</v>
          </cell>
          <cell r="AA17">
            <v>22984</v>
          </cell>
          <cell r="AB17">
            <v>1800</v>
          </cell>
          <cell r="AC17">
            <v>173</v>
          </cell>
          <cell r="AD17">
            <v>200</v>
          </cell>
          <cell r="AF17">
            <v>0</v>
          </cell>
          <cell r="AG17">
            <v>0</v>
          </cell>
          <cell r="AH17">
            <v>230</v>
          </cell>
          <cell r="AI17">
            <v>0</v>
          </cell>
          <cell r="AJ17">
            <v>2403</v>
          </cell>
          <cell r="AK17">
            <v>20581</v>
          </cell>
        </row>
        <row r="18">
          <cell r="B18" t="str">
            <v>WSP047</v>
          </cell>
          <cell r="C18" t="str">
            <v>PRIYANKA MAHADEV KITTAD</v>
          </cell>
          <cell r="D18">
            <v>23000</v>
          </cell>
          <cell r="E18" t="str">
            <v>PM_ESIC Deduct Till March 2023</v>
          </cell>
          <cell r="F18" t="str">
            <v>FEMALE</v>
          </cell>
          <cell r="G18">
            <v>0</v>
          </cell>
          <cell r="H18">
            <v>29</v>
          </cell>
          <cell r="I18">
            <v>13456</v>
          </cell>
          <cell r="J18">
            <v>5383</v>
          </cell>
          <cell r="K18">
            <v>2083</v>
          </cell>
          <cell r="L18">
            <v>0</v>
          </cell>
          <cell r="M18">
            <v>200</v>
          </cell>
          <cell r="N18">
            <v>1878</v>
          </cell>
          <cell r="O18">
            <v>23000</v>
          </cell>
          <cell r="P18">
            <v>12588</v>
          </cell>
          <cell r="Q18">
            <v>5036</v>
          </cell>
          <cell r="R18">
            <v>1949</v>
          </cell>
          <cell r="S18">
            <v>0</v>
          </cell>
          <cell r="T18">
            <v>188</v>
          </cell>
          <cell r="U18">
            <v>1757</v>
          </cell>
          <cell r="V18">
            <v>0</v>
          </cell>
          <cell r="W18">
            <v>0</v>
          </cell>
          <cell r="X18">
            <v>21518</v>
          </cell>
          <cell r="Y18">
            <v>16482</v>
          </cell>
          <cell r="Z18">
            <v>15000</v>
          </cell>
          <cell r="AA18">
            <v>19569</v>
          </cell>
          <cell r="AB18">
            <v>1800</v>
          </cell>
          <cell r="AC18">
            <v>147</v>
          </cell>
          <cell r="AD18">
            <v>200</v>
          </cell>
          <cell r="AF18">
            <v>0</v>
          </cell>
          <cell r="AG18">
            <v>0</v>
          </cell>
          <cell r="AH18">
            <v>230</v>
          </cell>
          <cell r="AI18">
            <v>0</v>
          </cell>
          <cell r="AJ18">
            <v>2377</v>
          </cell>
          <cell r="AK18">
            <v>19141</v>
          </cell>
        </row>
        <row r="19">
          <cell r="B19" t="str">
            <v>WSP048</v>
          </cell>
          <cell r="C19" t="str">
            <v>SUNEEL KUMAR</v>
          </cell>
          <cell r="D19">
            <v>19500</v>
          </cell>
          <cell r="E19" t="str">
            <v>PM</v>
          </cell>
          <cell r="F19" t="str">
            <v>MALE</v>
          </cell>
          <cell r="G19">
            <v>41</v>
          </cell>
          <cell r="H19">
            <v>31</v>
          </cell>
          <cell r="I19">
            <v>12532</v>
          </cell>
          <cell r="J19">
            <v>5013</v>
          </cell>
          <cell r="K19">
            <v>0</v>
          </cell>
          <cell r="L19">
            <v>0</v>
          </cell>
          <cell r="M19">
            <v>0</v>
          </cell>
          <cell r="N19">
            <v>1955</v>
          </cell>
          <cell r="O19">
            <v>19500</v>
          </cell>
          <cell r="P19">
            <v>12532</v>
          </cell>
          <cell r="Q19">
            <v>5013</v>
          </cell>
          <cell r="R19">
            <v>0</v>
          </cell>
          <cell r="S19">
            <v>0</v>
          </cell>
          <cell r="T19">
            <v>0</v>
          </cell>
          <cell r="U19">
            <v>1955</v>
          </cell>
          <cell r="V19">
            <v>4836</v>
          </cell>
          <cell r="W19">
            <v>500</v>
          </cell>
          <cell r="X19">
            <v>24836</v>
          </cell>
          <cell r="Y19">
            <v>14987</v>
          </cell>
          <cell r="Z19">
            <v>14987</v>
          </cell>
          <cell r="AA19">
            <v>24836</v>
          </cell>
          <cell r="AB19">
            <v>1799</v>
          </cell>
          <cell r="AC19">
            <v>187</v>
          </cell>
          <cell r="AD19">
            <v>200</v>
          </cell>
          <cell r="AF19">
            <v>0</v>
          </cell>
          <cell r="AG19">
            <v>0</v>
          </cell>
          <cell r="AH19">
            <v>230</v>
          </cell>
          <cell r="AI19">
            <v>0</v>
          </cell>
          <cell r="AJ19">
            <v>2416</v>
          </cell>
          <cell r="AK19">
            <v>22420</v>
          </cell>
        </row>
        <row r="20">
          <cell r="B20" t="str">
            <v>WSP051</v>
          </cell>
          <cell r="C20" t="str">
            <v>AKSHAY HEMANT CHAUDHARI</v>
          </cell>
          <cell r="D20">
            <v>22500</v>
          </cell>
          <cell r="E20" t="str">
            <v>PM</v>
          </cell>
          <cell r="F20" t="str">
            <v>MALE</v>
          </cell>
          <cell r="G20">
            <v>39</v>
          </cell>
          <cell r="H20">
            <v>21</v>
          </cell>
          <cell r="I20">
            <v>13456</v>
          </cell>
          <cell r="J20">
            <v>5383</v>
          </cell>
          <cell r="K20">
            <v>0</v>
          </cell>
          <cell r="L20">
            <v>2083</v>
          </cell>
          <cell r="M20">
            <v>200</v>
          </cell>
          <cell r="N20">
            <v>1378</v>
          </cell>
          <cell r="O20">
            <v>22500</v>
          </cell>
          <cell r="P20">
            <v>9116</v>
          </cell>
          <cell r="Q20">
            <v>3647</v>
          </cell>
          <cell r="R20">
            <v>0</v>
          </cell>
          <cell r="S20">
            <v>1412</v>
          </cell>
          <cell r="T20">
            <v>136</v>
          </cell>
          <cell r="U20">
            <v>934</v>
          </cell>
          <cell r="V20">
            <v>5308</v>
          </cell>
          <cell r="W20">
            <v>0</v>
          </cell>
          <cell r="X20">
            <v>20553</v>
          </cell>
          <cell r="Y20">
            <v>11598</v>
          </cell>
          <cell r="Z20">
            <v>11598</v>
          </cell>
          <cell r="AA20">
            <v>0</v>
          </cell>
          <cell r="AB20">
            <v>1392</v>
          </cell>
          <cell r="AC20">
            <v>0</v>
          </cell>
          <cell r="AD20">
            <v>200</v>
          </cell>
          <cell r="AF20">
            <v>0</v>
          </cell>
          <cell r="AG20">
            <v>0</v>
          </cell>
          <cell r="AH20">
            <v>230</v>
          </cell>
          <cell r="AI20">
            <v>0</v>
          </cell>
          <cell r="AJ20">
            <v>1822</v>
          </cell>
          <cell r="AK20">
            <v>18731</v>
          </cell>
        </row>
        <row r="21">
          <cell r="B21" t="str">
            <v>WSP052</v>
          </cell>
          <cell r="C21" t="str">
            <v>ATUL RAJENDRA PATIL</v>
          </cell>
          <cell r="D21">
            <v>17000</v>
          </cell>
          <cell r="E21" t="str">
            <v>PM</v>
          </cell>
          <cell r="F21" t="str">
            <v>MALE</v>
          </cell>
          <cell r="G21">
            <v>24</v>
          </cell>
          <cell r="H21">
            <v>29</v>
          </cell>
          <cell r="I21">
            <v>13456</v>
          </cell>
          <cell r="J21">
            <v>1346</v>
          </cell>
          <cell r="K21">
            <v>0</v>
          </cell>
          <cell r="L21">
            <v>0</v>
          </cell>
          <cell r="M21">
            <v>0</v>
          </cell>
          <cell r="N21">
            <v>2198</v>
          </cell>
          <cell r="O21">
            <v>17000</v>
          </cell>
          <cell r="P21">
            <v>12588</v>
          </cell>
          <cell r="Q21">
            <v>1260</v>
          </cell>
          <cell r="R21">
            <v>0</v>
          </cell>
          <cell r="S21">
            <v>0</v>
          </cell>
          <cell r="T21">
            <v>0</v>
          </cell>
          <cell r="U21">
            <v>2057</v>
          </cell>
          <cell r="V21">
            <v>2468</v>
          </cell>
          <cell r="W21">
            <v>0</v>
          </cell>
          <cell r="X21">
            <v>18373</v>
          </cell>
          <cell r="Y21">
            <v>14645</v>
          </cell>
          <cell r="Z21">
            <v>14645</v>
          </cell>
          <cell r="AA21">
            <v>18373</v>
          </cell>
          <cell r="AB21">
            <v>1758</v>
          </cell>
          <cell r="AC21">
            <v>138</v>
          </cell>
          <cell r="AD21">
            <v>200</v>
          </cell>
          <cell r="AF21">
            <v>0</v>
          </cell>
          <cell r="AG21">
            <v>0</v>
          </cell>
          <cell r="AH21">
            <v>230</v>
          </cell>
          <cell r="AI21">
            <v>0</v>
          </cell>
          <cell r="AJ21">
            <v>2326</v>
          </cell>
          <cell r="AK21">
            <v>16047</v>
          </cell>
        </row>
        <row r="22">
          <cell r="B22" t="str">
            <v>WSP055</v>
          </cell>
          <cell r="C22" t="str">
            <v>SANDIP ANANDA PATIL</v>
          </cell>
          <cell r="D22">
            <v>29000</v>
          </cell>
          <cell r="E22" t="str">
            <v>PM</v>
          </cell>
          <cell r="F22" t="str">
            <v>MALE</v>
          </cell>
          <cell r="G22">
            <v>0</v>
          </cell>
          <cell r="H22">
            <v>31</v>
          </cell>
          <cell r="I22">
            <v>13456</v>
          </cell>
          <cell r="J22">
            <v>5383</v>
          </cell>
          <cell r="K22">
            <v>2083</v>
          </cell>
          <cell r="L22">
            <v>2083</v>
          </cell>
          <cell r="M22">
            <v>200</v>
          </cell>
          <cell r="N22">
            <v>5795</v>
          </cell>
          <cell r="O22">
            <v>29000</v>
          </cell>
          <cell r="P22">
            <v>13456</v>
          </cell>
          <cell r="Q22">
            <v>5383</v>
          </cell>
          <cell r="R22">
            <v>2083</v>
          </cell>
          <cell r="S22">
            <v>2083</v>
          </cell>
          <cell r="T22">
            <v>200</v>
          </cell>
          <cell r="U22">
            <v>5795</v>
          </cell>
          <cell r="V22">
            <v>0</v>
          </cell>
          <cell r="W22">
            <v>500</v>
          </cell>
          <cell r="X22">
            <v>29500</v>
          </cell>
          <cell r="Y22">
            <v>24117</v>
          </cell>
          <cell r="Z22">
            <v>15000</v>
          </cell>
          <cell r="AA22">
            <v>0</v>
          </cell>
          <cell r="AB22">
            <v>1800</v>
          </cell>
          <cell r="AC22">
            <v>0</v>
          </cell>
          <cell r="AD22">
            <v>200</v>
          </cell>
          <cell r="AF22">
            <v>0</v>
          </cell>
          <cell r="AG22">
            <v>0</v>
          </cell>
          <cell r="AH22">
            <v>230</v>
          </cell>
          <cell r="AI22">
            <v>0</v>
          </cell>
          <cell r="AJ22">
            <v>2230</v>
          </cell>
          <cell r="AK22">
            <v>27270</v>
          </cell>
        </row>
        <row r="23">
          <cell r="B23" t="str">
            <v>WSP056</v>
          </cell>
          <cell r="C23" t="str">
            <v>VIVEK PRAKASH GONBARE</v>
          </cell>
          <cell r="D23">
            <v>22000</v>
          </cell>
          <cell r="E23" t="str">
            <v>PM</v>
          </cell>
          <cell r="F23" t="str">
            <v>MALE</v>
          </cell>
          <cell r="G23">
            <v>38</v>
          </cell>
          <cell r="H23">
            <v>30</v>
          </cell>
          <cell r="I23">
            <v>13456</v>
          </cell>
          <cell r="J23">
            <v>5383</v>
          </cell>
          <cell r="K23">
            <v>0</v>
          </cell>
          <cell r="L23">
            <v>2083</v>
          </cell>
          <cell r="M23">
            <v>200</v>
          </cell>
          <cell r="N23">
            <v>878</v>
          </cell>
          <cell r="O23">
            <v>22000</v>
          </cell>
          <cell r="P23">
            <v>13022</v>
          </cell>
          <cell r="Q23">
            <v>5210</v>
          </cell>
          <cell r="R23">
            <v>0</v>
          </cell>
          <cell r="S23">
            <v>2016</v>
          </cell>
          <cell r="T23">
            <v>194</v>
          </cell>
          <cell r="U23">
            <v>850</v>
          </cell>
          <cell r="V23">
            <v>5057</v>
          </cell>
          <cell r="W23">
            <v>0</v>
          </cell>
          <cell r="X23">
            <v>26349</v>
          </cell>
          <cell r="Y23">
            <v>16082</v>
          </cell>
          <cell r="Z23">
            <v>15000</v>
          </cell>
          <cell r="AA23">
            <v>0</v>
          </cell>
          <cell r="AB23">
            <v>1800</v>
          </cell>
          <cell r="AC23">
            <v>0</v>
          </cell>
          <cell r="AD23">
            <v>200</v>
          </cell>
          <cell r="AF23">
            <v>0</v>
          </cell>
          <cell r="AG23">
            <v>0</v>
          </cell>
          <cell r="AI23">
            <v>0</v>
          </cell>
          <cell r="AJ23">
            <v>2000</v>
          </cell>
          <cell r="AK23">
            <v>24349</v>
          </cell>
        </row>
        <row r="24">
          <cell r="B24" t="str">
            <v>WSP060</v>
          </cell>
          <cell r="C24" t="str">
            <v>PRASAD PRAKASH KHOLLAM</v>
          </cell>
          <cell r="D24">
            <v>20000</v>
          </cell>
          <cell r="E24" t="str">
            <v>PM</v>
          </cell>
          <cell r="F24" t="str">
            <v>MALE</v>
          </cell>
          <cell r="G24">
            <v>0</v>
          </cell>
          <cell r="H24">
            <v>26.5</v>
          </cell>
          <cell r="I24">
            <v>13456</v>
          </cell>
          <cell r="J24">
            <v>5383</v>
          </cell>
          <cell r="K24">
            <v>0</v>
          </cell>
          <cell r="L24">
            <v>0</v>
          </cell>
          <cell r="M24">
            <v>0</v>
          </cell>
          <cell r="N24">
            <v>1161</v>
          </cell>
          <cell r="O24">
            <v>20000</v>
          </cell>
          <cell r="P24">
            <v>11503</v>
          </cell>
          <cell r="Q24">
            <v>4602</v>
          </cell>
          <cell r="R24">
            <v>0</v>
          </cell>
          <cell r="S24">
            <v>0</v>
          </cell>
          <cell r="T24">
            <v>0</v>
          </cell>
          <cell r="U24">
            <v>993</v>
          </cell>
          <cell r="V24">
            <v>0</v>
          </cell>
          <cell r="W24">
            <v>0</v>
          </cell>
          <cell r="X24">
            <v>17098</v>
          </cell>
          <cell r="Y24">
            <v>12496</v>
          </cell>
          <cell r="Z24">
            <v>12496</v>
          </cell>
          <cell r="AA24">
            <v>17098</v>
          </cell>
          <cell r="AB24">
            <v>1500</v>
          </cell>
          <cell r="AC24">
            <v>129</v>
          </cell>
          <cell r="AD24">
            <v>200</v>
          </cell>
          <cell r="AF24">
            <v>0</v>
          </cell>
          <cell r="AG24">
            <v>0</v>
          </cell>
          <cell r="AH24">
            <v>230</v>
          </cell>
          <cell r="AI24">
            <v>0</v>
          </cell>
          <cell r="AJ24">
            <v>2059</v>
          </cell>
          <cell r="AK24">
            <v>15039</v>
          </cell>
        </row>
        <row r="25">
          <cell r="B25" t="str">
            <v>WSP062</v>
          </cell>
          <cell r="C25" t="str">
            <v>SANDIP NIVRUTI  SUTAR</v>
          </cell>
          <cell r="D25">
            <v>37500</v>
          </cell>
          <cell r="E25" t="str">
            <v>PM</v>
          </cell>
          <cell r="F25" t="str">
            <v>MALE</v>
          </cell>
          <cell r="G25">
            <v>0</v>
          </cell>
          <cell r="H25">
            <v>31</v>
          </cell>
          <cell r="I25">
            <v>13456</v>
          </cell>
          <cell r="J25">
            <v>5383</v>
          </cell>
          <cell r="K25">
            <v>2083</v>
          </cell>
          <cell r="L25">
            <v>2083</v>
          </cell>
          <cell r="M25">
            <v>200</v>
          </cell>
          <cell r="N25">
            <v>14295</v>
          </cell>
          <cell r="O25">
            <v>37500</v>
          </cell>
          <cell r="P25">
            <v>13456</v>
          </cell>
          <cell r="Q25">
            <v>5383</v>
          </cell>
          <cell r="R25">
            <v>2083</v>
          </cell>
          <cell r="S25">
            <v>2083</v>
          </cell>
          <cell r="T25">
            <v>200</v>
          </cell>
          <cell r="U25">
            <v>14295</v>
          </cell>
          <cell r="V25">
            <v>0</v>
          </cell>
          <cell r="W25">
            <v>500</v>
          </cell>
          <cell r="X25">
            <v>38000</v>
          </cell>
          <cell r="Y25">
            <v>32617</v>
          </cell>
          <cell r="Z25">
            <v>15000</v>
          </cell>
          <cell r="AA25">
            <v>0</v>
          </cell>
          <cell r="AB25">
            <v>1800</v>
          </cell>
          <cell r="AC25">
            <v>0</v>
          </cell>
          <cell r="AD25">
            <v>200</v>
          </cell>
          <cell r="AF25">
            <v>0</v>
          </cell>
          <cell r="AG25">
            <v>0</v>
          </cell>
          <cell r="AH25">
            <v>230</v>
          </cell>
          <cell r="AI25">
            <v>0</v>
          </cell>
          <cell r="AJ25">
            <v>2230</v>
          </cell>
          <cell r="AK25">
            <v>35770</v>
          </cell>
        </row>
        <row r="26">
          <cell r="B26" t="str">
            <v>WSP064</v>
          </cell>
          <cell r="C26" t="str">
            <v>RAJESH MALHARRAO MANE</v>
          </cell>
          <cell r="D26">
            <v>16000</v>
          </cell>
          <cell r="E26" t="str">
            <v>PM</v>
          </cell>
          <cell r="F26" t="str">
            <v>MALE</v>
          </cell>
          <cell r="G26">
            <v>39</v>
          </cell>
          <cell r="H26">
            <v>26</v>
          </cell>
          <cell r="I26">
            <v>13456</v>
          </cell>
          <cell r="J26">
            <v>1346</v>
          </cell>
          <cell r="K26">
            <v>0</v>
          </cell>
          <cell r="L26">
            <v>0</v>
          </cell>
          <cell r="M26">
            <v>0</v>
          </cell>
          <cell r="N26">
            <v>1198</v>
          </cell>
          <cell r="O26">
            <v>16000</v>
          </cell>
          <cell r="P26">
            <v>11286</v>
          </cell>
          <cell r="Q26">
            <v>1129</v>
          </cell>
          <cell r="R26">
            <v>0</v>
          </cell>
          <cell r="S26">
            <v>0</v>
          </cell>
          <cell r="T26">
            <v>0</v>
          </cell>
          <cell r="U26">
            <v>1005</v>
          </cell>
          <cell r="V26">
            <v>3775</v>
          </cell>
          <cell r="W26">
            <v>0</v>
          </cell>
          <cell r="X26">
            <v>17195</v>
          </cell>
          <cell r="Y26">
            <v>12291</v>
          </cell>
          <cell r="Z26">
            <v>12291</v>
          </cell>
          <cell r="AA26">
            <v>17195</v>
          </cell>
          <cell r="AB26">
            <v>1475</v>
          </cell>
          <cell r="AC26">
            <v>129</v>
          </cell>
          <cell r="AD26">
            <v>200</v>
          </cell>
          <cell r="AF26">
            <v>0</v>
          </cell>
          <cell r="AG26">
            <v>0</v>
          </cell>
          <cell r="AH26">
            <v>230</v>
          </cell>
          <cell r="AI26">
            <v>0</v>
          </cell>
          <cell r="AJ26">
            <v>2034</v>
          </cell>
          <cell r="AK26">
            <v>15161</v>
          </cell>
        </row>
        <row r="27">
          <cell r="B27" t="str">
            <v>WSP070</v>
          </cell>
          <cell r="C27" t="str">
            <v>RAMESH LOTAN MALI</v>
          </cell>
          <cell r="D27">
            <v>26000</v>
          </cell>
          <cell r="E27" t="str">
            <v>PM</v>
          </cell>
          <cell r="F27" t="str">
            <v>MALE</v>
          </cell>
          <cell r="G27">
            <v>22</v>
          </cell>
          <cell r="H27">
            <v>25</v>
          </cell>
          <cell r="I27">
            <v>13456</v>
          </cell>
          <cell r="J27">
            <v>5383</v>
          </cell>
          <cell r="K27">
            <v>2083</v>
          </cell>
          <cell r="L27">
            <v>2083</v>
          </cell>
          <cell r="M27">
            <v>200</v>
          </cell>
          <cell r="N27">
            <v>2795</v>
          </cell>
          <cell r="O27">
            <v>26000</v>
          </cell>
          <cell r="P27">
            <v>10852</v>
          </cell>
          <cell r="Q27">
            <v>4342</v>
          </cell>
          <cell r="R27">
            <v>1680</v>
          </cell>
          <cell r="S27">
            <v>1680</v>
          </cell>
          <cell r="T27">
            <v>162</v>
          </cell>
          <cell r="U27">
            <v>2255</v>
          </cell>
          <cell r="V27">
            <v>3460</v>
          </cell>
          <cell r="W27">
            <v>0</v>
          </cell>
          <cell r="X27">
            <v>24431</v>
          </cell>
          <cell r="Y27">
            <v>16629</v>
          </cell>
          <cell r="Z27">
            <v>15000</v>
          </cell>
          <cell r="AA27">
            <v>0</v>
          </cell>
          <cell r="AB27">
            <v>1800</v>
          </cell>
          <cell r="AC27">
            <v>0</v>
          </cell>
          <cell r="AD27">
            <v>200</v>
          </cell>
          <cell r="AF27">
            <v>0</v>
          </cell>
          <cell r="AG27">
            <v>0</v>
          </cell>
          <cell r="AH27">
            <v>230</v>
          </cell>
          <cell r="AI27">
            <v>0</v>
          </cell>
          <cell r="AJ27">
            <v>2230</v>
          </cell>
          <cell r="AK27">
            <v>22201</v>
          </cell>
        </row>
        <row r="28">
          <cell r="B28" t="str">
            <v>WSP072</v>
          </cell>
          <cell r="C28" t="str">
            <v>SUDARSHAN ANANT HAJARE</v>
          </cell>
          <cell r="D28">
            <v>33000</v>
          </cell>
          <cell r="E28" t="str">
            <v>PM</v>
          </cell>
          <cell r="F28" t="str">
            <v>MALE</v>
          </cell>
          <cell r="G28">
            <v>0</v>
          </cell>
          <cell r="H28">
            <v>27</v>
          </cell>
          <cell r="I28">
            <v>13456</v>
          </cell>
          <cell r="J28">
            <v>5383</v>
          </cell>
          <cell r="K28">
            <v>2083</v>
          </cell>
          <cell r="L28">
            <v>2083</v>
          </cell>
          <cell r="M28">
            <v>200</v>
          </cell>
          <cell r="N28">
            <v>9795</v>
          </cell>
          <cell r="O28">
            <v>33000</v>
          </cell>
          <cell r="P28">
            <v>11720</v>
          </cell>
          <cell r="Q28">
            <v>4689</v>
          </cell>
          <cell r="R28">
            <v>1815</v>
          </cell>
          <cell r="S28">
            <v>1815</v>
          </cell>
          <cell r="T28">
            <v>175</v>
          </cell>
          <cell r="U28">
            <v>8532</v>
          </cell>
          <cell r="V28">
            <v>0</v>
          </cell>
          <cell r="W28">
            <v>0</v>
          </cell>
          <cell r="X28">
            <v>28746</v>
          </cell>
          <cell r="Y28">
            <v>24057</v>
          </cell>
          <cell r="Z28">
            <v>15000</v>
          </cell>
          <cell r="AA28">
            <v>0</v>
          </cell>
          <cell r="AB28">
            <v>1800</v>
          </cell>
          <cell r="AC28">
            <v>0</v>
          </cell>
          <cell r="AD28">
            <v>200</v>
          </cell>
          <cell r="AF28">
            <v>0</v>
          </cell>
          <cell r="AG28">
            <v>0</v>
          </cell>
          <cell r="AH28">
            <v>230</v>
          </cell>
          <cell r="AI28">
            <v>0</v>
          </cell>
          <cell r="AJ28">
            <v>2230</v>
          </cell>
          <cell r="AK28">
            <v>26516</v>
          </cell>
        </row>
        <row r="29">
          <cell r="B29" t="str">
            <v>WSP074</v>
          </cell>
          <cell r="C29" t="str">
            <v>PRAVIN NAMDEV SHINTRE</v>
          </cell>
          <cell r="D29">
            <v>22000</v>
          </cell>
          <cell r="E29" t="str">
            <v>PM</v>
          </cell>
          <cell r="F29" t="str">
            <v>MALE</v>
          </cell>
          <cell r="G29">
            <v>0</v>
          </cell>
          <cell r="H29">
            <v>31</v>
          </cell>
          <cell r="I29">
            <v>13456</v>
          </cell>
          <cell r="J29">
            <v>5383</v>
          </cell>
          <cell r="K29">
            <v>0</v>
          </cell>
          <cell r="L29">
            <v>2083</v>
          </cell>
          <cell r="M29">
            <v>200</v>
          </cell>
          <cell r="N29">
            <v>878</v>
          </cell>
          <cell r="O29">
            <v>22000</v>
          </cell>
          <cell r="P29">
            <v>13456</v>
          </cell>
          <cell r="Q29">
            <v>5383</v>
          </cell>
          <cell r="R29">
            <v>0</v>
          </cell>
          <cell r="S29">
            <v>2083</v>
          </cell>
          <cell r="T29">
            <v>200</v>
          </cell>
          <cell r="U29">
            <v>878</v>
          </cell>
          <cell r="V29">
            <v>0</v>
          </cell>
          <cell r="W29">
            <v>500</v>
          </cell>
          <cell r="X29">
            <v>22500</v>
          </cell>
          <cell r="Y29">
            <v>17117</v>
          </cell>
          <cell r="Z29">
            <v>15000</v>
          </cell>
          <cell r="AA29">
            <v>0</v>
          </cell>
          <cell r="AB29">
            <v>1800</v>
          </cell>
          <cell r="AC29">
            <v>0</v>
          </cell>
          <cell r="AD29">
            <v>200</v>
          </cell>
          <cell r="AF29">
            <v>0</v>
          </cell>
          <cell r="AG29">
            <v>0</v>
          </cell>
          <cell r="AH29">
            <v>230</v>
          </cell>
          <cell r="AI29">
            <v>0</v>
          </cell>
          <cell r="AJ29">
            <v>2230</v>
          </cell>
          <cell r="AK29">
            <v>20270</v>
          </cell>
        </row>
        <row r="30">
          <cell r="B30" t="str">
            <v>WSP077</v>
          </cell>
          <cell r="C30" t="str">
            <v>SURAJ DATTATRAY PATIL</v>
          </cell>
          <cell r="D30">
            <v>32150</v>
          </cell>
          <cell r="E30" t="str">
            <v>PM</v>
          </cell>
          <cell r="F30" t="str">
            <v>MALE</v>
          </cell>
          <cell r="G30">
            <v>0</v>
          </cell>
          <cell r="H30">
            <v>30</v>
          </cell>
          <cell r="I30">
            <v>13456</v>
          </cell>
          <cell r="J30">
            <v>5383</v>
          </cell>
          <cell r="K30">
            <v>2083</v>
          </cell>
          <cell r="L30">
            <v>2083</v>
          </cell>
          <cell r="M30">
            <v>200</v>
          </cell>
          <cell r="N30">
            <v>8945</v>
          </cell>
          <cell r="O30">
            <v>32150</v>
          </cell>
          <cell r="P30">
            <v>13022</v>
          </cell>
          <cell r="Q30">
            <v>5210</v>
          </cell>
          <cell r="R30">
            <v>2016</v>
          </cell>
          <cell r="S30">
            <v>2016</v>
          </cell>
          <cell r="T30">
            <v>194</v>
          </cell>
          <cell r="U30">
            <v>8657</v>
          </cell>
          <cell r="V30">
            <v>0</v>
          </cell>
          <cell r="W30">
            <v>0</v>
          </cell>
          <cell r="X30">
            <v>31115</v>
          </cell>
          <cell r="Y30">
            <v>25905</v>
          </cell>
          <cell r="Z30">
            <v>15000</v>
          </cell>
          <cell r="AA30">
            <v>0</v>
          </cell>
          <cell r="AB30">
            <v>1800</v>
          </cell>
          <cell r="AC30">
            <v>0</v>
          </cell>
          <cell r="AD30">
            <v>200</v>
          </cell>
          <cell r="AF30">
            <v>0</v>
          </cell>
          <cell r="AG30">
            <v>0</v>
          </cell>
          <cell r="AH30">
            <v>230</v>
          </cell>
          <cell r="AI30">
            <v>0</v>
          </cell>
          <cell r="AJ30">
            <v>2230</v>
          </cell>
          <cell r="AK30">
            <v>28885</v>
          </cell>
        </row>
        <row r="31">
          <cell r="B31" t="str">
            <v>WSP078</v>
          </cell>
          <cell r="C31" t="str">
            <v>SUMAN KHAN</v>
          </cell>
          <cell r="D31">
            <v>16000</v>
          </cell>
          <cell r="E31" t="str">
            <v>PM</v>
          </cell>
          <cell r="F31" t="str">
            <v>MALE</v>
          </cell>
          <cell r="G31">
            <v>64</v>
          </cell>
          <cell r="H31">
            <v>28</v>
          </cell>
          <cell r="I31">
            <v>13456</v>
          </cell>
          <cell r="J31">
            <v>1346</v>
          </cell>
          <cell r="K31">
            <v>0</v>
          </cell>
          <cell r="L31">
            <v>0</v>
          </cell>
          <cell r="M31">
            <v>0</v>
          </cell>
          <cell r="N31">
            <v>1198</v>
          </cell>
          <cell r="O31">
            <v>16000</v>
          </cell>
          <cell r="P31">
            <v>12154</v>
          </cell>
          <cell r="Q31">
            <v>1216</v>
          </cell>
          <cell r="R31">
            <v>0</v>
          </cell>
          <cell r="S31">
            <v>0</v>
          </cell>
          <cell r="T31">
            <v>0</v>
          </cell>
          <cell r="U31">
            <v>1083</v>
          </cell>
          <cell r="V31">
            <v>6194</v>
          </cell>
          <cell r="W31">
            <v>0</v>
          </cell>
          <cell r="X31">
            <v>20647</v>
          </cell>
          <cell r="Y31">
            <v>13237</v>
          </cell>
          <cell r="Z31">
            <v>13237</v>
          </cell>
          <cell r="AA31">
            <v>20647</v>
          </cell>
          <cell r="AB31">
            <v>1589</v>
          </cell>
          <cell r="AC31">
            <v>155</v>
          </cell>
          <cell r="AD31">
            <v>200</v>
          </cell>
          <cell r="AF31">
            <v>0</v>
          </cell>
          <cell r="AG31">
            <v>0</v>
          </cell>
          <cell r="AH31">
            <v>230</v>
          </cell>
          <cell r="AI31">
            <v>0</v>
          </cell>
          <cell r="AJ31">
            <v>2174</v>
          </cell>
          <cell r="AK31">
            <v>18473</v>
          </cell>
        </row>
        <row r="32">
          <cell r="B32" t="str">
            <v>WSP079</v>
          </cell>
          <cell r="C32" t="str">
            <v>SAHEL MALLIK</v>
          </cell>
          <cell r="D32">
            <v>12000</v>
          </cell>
          <cell r="E32" t="str">
            <v>PM</v>
          </cell>
          <cell r="F32" t="str">
            <v>MALE</v>
          </cell>
          <cell r="G32">
            <v>0</v>
          </cell>
          <cell r="H32">
            <v>9.5</v>
          </cell>
          <cell r="I32">
            <v>12000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12000</v>
          </cell>
          <cell r="P32">
            <v>3678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3678</v>
          </cell>
          <cell r="Y32">
            <v>3678</v>
          </cell>
          <cell r="Z32">
            <v>3678</v>
          </cell>
          <cell r="AA32">
            <v>3678</v>
          </cell>
          <cell r="AB32">
            <v>442</v>
          </cell>
          <cell r="AC32">
            <v>28</v>
          </cell>
          <cell r="AD32">
            <v>0</v>
          </cell>
          <cell r="AF32">
            <v>0</v>
          </cell>
          <cell r="AG32">
            <v>0</v>
          </cell>
          <cell r="AH32">
            <v>230</v>
          </cell>
          <cell r="AI32">
            <v>0</v>
          </cell>
          <cell r="AJ32">
            <v>700</v>
          </cell>
          <cell r="AK32">
            <v>2978</v>
          </cell>
        </row>
        <row r="33">
          <cell r="B33" t="str">
            <v>WSP081</v>
          </cell>
          <cell r="C33" t="str">
            <v>VIRSEN DINKAR PATIL</v>
          </cell>
          <cell r="D33">
            <v>19000</v>
          </cell>
          <cell r="E33" t="str">
            <v>PM</v>
          </cell>
          <cell r="F33" t="str">
            <v>MALE</v>
          </cell>
          <cell r="G33">
            <v>0</v>
          </cell>
          <cell r="H33">
            <v>31</v>
          </cell>
          <cell r="I33">
            <v>13456</v>
          </cell>
          <cell r="J33">
            <v>5383</v>
          </cell>
          <cell r="K33">
            <v>0</v>
          </cell>
          <cell r="L33">
            <v>0</v>
          </cell>
          <cell r="M33">
            <v>0</v>
          </cell>
          <cell r="N33">
            <v>161</v>
          </cell>
          <cell r="O33">
            <v>19000</v>
          </cell>
          <cell r="P33">
            <v>13456</v>
          </cell>
          <cell r="Q33">
            <v>5383</v>
          </cell>
          <cell r="R33">
            <v>0</v>
          </cell>
          <cell r="S33">
            <v>0</v>
          </cell>
          <cell r="T33">
            <v>0</v>
          </cell>
          <cell r="U33">
            <v>161</v>
          </cell>
          <cell r="V33">
            <v>0</v>
          </cell>
          <cell r="W33">
            <v>0</v>
          </cell>
          <cell r="X33">
            <v>19000</v>
          </cell>
          <cell r="Y33">
            <v>13617</v>
          </cell>
          <cell r="Z33">
            <v>13617</v>
          </cell>
          <cell r="AA33">
            <v>19000</v>
          </cell>
          <cell r="AB33">
            <v>1635</v>
          </cell>
          <cell r="AC33">
            <v>143</v>
          </cell>
          <cell r="AD33">
            <v>200</v>
          </cell>
          <cell r="AF33">
            <v>0</v>
          </cell>
          <cell r="AG33">
            <v>0</v>
          </cell>
          <cell r="AH33">
            <v>230</v>
          </cell>
          <cell r="AI33">
            <v>0</v>
          </cell>
          <cell r="AJ33">
            <v>2208</v>
          </cell>
          <cell r="AK33">
            <v>16792</v>
          </cell>
        </row>
        <row r="34">
          <cell r="B34" t="str">
            <v>WSP082</v>
          </cell>
          <cell r="C34" t="str">
            <v>SUNIL MAHADEV PADALKAR</v>
          </cell>
          <cell r="D34">
            <v>15000</v>
          </cell>
          <cell r="E34" t="str">
            <v>PM</v>
          </cell>
          <cell r="F34" t="str">
            <v>MALE</v>
          </cell>
          <cell r="G34">
            <v>6</v>
          </cell>
          <cell r="H34">
            <v>31</v>
          </cell>
          <cell r="I34">
            <v>13456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1544</v>
          </cell>
          <cell r="O34">
            <v>15000</v>
          </cell>
          <cell r="P34">
            <v>13456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1544</v>
          </cell>
          <cell r="V34">
            <v>545</v>
          </cell>
          <cell r="W34">
            <v>500</v>
          </cell>
          <cell r="X34">
            <v>16045</v>
          </cell>
          <cell r="Y34">
            <v>15500</v>
          </cell>
          <cell r="Z34">
            <v>15000</v>
          </cell>
          <cell r="AA34">
            <v>16045</v>
          </cell>
          <cell r="AB34">
            <v>1800</v>
          </cell>
          <cell r="AC34">
            <v>121</v>
          </cell>
          <cell r="AD34">
            <v>200</v>
          </cell>
          <cell r="AF34">
            <v>0</v>
          </cell>
          <cell r="AG34">
            <v>0</v>
          </cell>
          <cell r="AH34">
            <v>230</v>
          </cell>
          <cell r="AI34">
            <v>0</v>
          </cell>
          <cell r="AJ34">
            <v>2351</v>
          </cell>
          <cell r="AK34">
            <v>13694</v>
          </cell>
        </row>
        <row r="35">
          <cell r="B35" t="str">
            <v>WSP084</v>
          </cell>
          <cell r="C35" t="str">
            <v>RAKIBUL KHAN</v>
          </cell>
          <cell r="D35">
            <v>15000</v>
          </cell>
          <cell r="E35" t="str">
            <v>PM</v>
          </cell>
          <cell r="F35" t="str">
            <v>MALE</v>
          </cell>
          <cell r="G35">
            <v>61</v>
          </cell>
          <cell r="H35">
            <v>31</v>
          </cell>
          <cell r="I35">
            <v>13456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1544</v>
          </cell>
          <cell r="O35">
            <v>15000</v>
          </cell>
          <cell r="P35">
            <v>13456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1544</v>
          </cell>
          <cell r="V35">
            <v>5535</v>
          </cell>
          <cell r="W35">
            <v>500</v>
          </cell>
          <cell r="X35">
            <v>21035</v>
          </cell>
          <cell r="Y35">
            <v>15500</v>
          </cell>
          <cell r="Z35">
            <v>15000</v>
          </cell>
          <cell r="AA35">
            <v>21035</v>
          </cell>
          <cell r="AB35">
            <v>1800</v>
          </cell>
          <cell r="AC35">
            <v>158</v>
          </cell>
          <cell r="AD35">
            <v>200</v>
          </cell>
          <cell r="AF35">
            <v>0</v>
          </cell>
          <cell r="AG35">
            <v>0</v>
          </cell>
          <cell r="AH35">
            <v>230</v>
          </cell>
          <cell r="AI35">
            <v>0</v>
          </cell>
          <cell r="AJ35">
            <v>2388</v>
          </cell>
          <cell r="AK35">
            <v>18647</v>
          </cell>
        </row>
        <row r="36">
          <cell r="B36" t="str">
            <v>WSP085</v>
          </cell>
          <cell r="C36" t="str">
            <v>ANIL</v>
          </cell>
          <cell r="D36">
            <v>16000</v>
          </cell>
          <cell r="E36" t="str">
            <v>PM</v>
          </cell>
          <cell r="F36" t="str">
            <v>MALE</v>
          </cell>
          <cell r="G36">
            <v>28</v>
          </cell>
          <cell r="H36">
            <v>30</v>
          </cell>
          <cell r="I36">
            <v>13456</v>
          </cell>
          <cell r="J36">
            <v>1544</v>
          </cell>
          <cell r="K36">
            <v>0</v>
          </cell>
          <cell r="L36">
            <v>0</v>
          </cell>
          <cell r="M36">
            <v>0</v>
          </cell>
          <cell r="N36">
            <v>1000</v>
          </cell>
          <cell r="O36">
            <v>16000</v>
          </cell>
          <cell r="P36">
            <v>13022</v>
          </cell>
          <cell r="Q36">
            <v>1495</v>
          </cell>
          <cell r="R36">
            <v>0</v>
          </cell>
          <cell r="S36">
            <v>0</v>
          </cell>
          <cell r="T36">
            <v>0</v>
          </cell>
          <cell r="U36">
            <v>968</v>
          </cell>
          <cell r="V36">
            <v>2710</v>
          </cell>
          <cell r="W36">
            <v>0</v>
          </cell>
          <cell r="X36">
            <v>18195</v>
          </cell>
          <cell r="Y36">
            <v>13990</v>
          </cell>
          <cell r="Z36">
            <v>13990</v>
          </cell>
          <cell r="AA36">
            <v>18195</v>
          </cell>
          <cell r="AB36">
            <v>1679</v>
          </cell>
          <cell r="AC36">
            <v>137</v>
          </cell>
          <cell r="AD36">
            <v>200</v>
          </cell>
          <cell r="AF36">
            <v>0</v>
          </cell>
          <cell r="AG36">
            <v>0</v>
          </cell>
          <cell r="AH36">
            <v>230</v>
          </cell>
          <cell r="AI36">
            <v>0</v>
          </cell>
          <cell r="AJ36">
            <v>2246</v>
          </cell>
          <cell r="AK36">
            <v>15949</v>
          </cell>
        </row>
        <row r="37">
          <cell r="B37" t="str">
            <v>WSP086</v>
          </cell>
          <cell r="C37" t="str">
            <v>SIDDHI NANDKUMAR PATIL</v>
          </cell>
          <cell r="D37">
            <v>13000</v>
          </cell>
          <cell r="E37" t="str">
            <v>PM</v>
          </cell>
          <cell r="F37" t="str">
            <v>FEMALE</v>
          </cell>
          <cell r="G37">
            <v>0</v>
          </cell>
          <cell r="H37">
            <v>24</v>
          </cell>
          <cell r="I37">
            <v>12000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1000</v>
          </cell>
          <cell r="O37">
            <v>13000</v>
          </cell>
          <cell r="P37">
            <v>9291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775</v>
          </cell>
          <cell r="V37">
            <v>0</v>
          </cell>
          <cell r="W37">
            <v>0</v>
          </cell>
          <cell r="X37">
            <v>10066</v>
          </cell>
          <cell r="Y37">
            <v>10066</v>
          </cell>
          <cell r="Z37">
            <v>10066</v>
          </cell>
          <cell r="AA37">
            <v>10066</v>
          </cell>
          <cell r="AB37">
            <v>1208</v>
          </cell>
          <cell r="AC37">
            <v>76</v>
          </cell>
          <cell r="AD37">
            <v>200</v>
          </cell>
          <cell r="AF37">
            <v>0</v>
          </cell>
          <cell r="AG37">
            <v>0</v>
          </cell>
          <cell r="AH37">
            <v>230</v>
          </cell>
          <cell r="AI37">
            <v>0</v>
          </cell>
          <cell r="AJ37">
            <v>1714</v>
          </cell>
          <cell r="AK37">
            <v>8352</v>
          </cell>
        </row>
        <row r="38">
          <cell r="B38" t="str">
            <v>WSP087</v>
          </cell>
          <cell r="C38" t="str">
            <v>KANTESWAR ROY</v>
          </cell>
          <cell r="D38">
            <v>19000</v>
          </cell>
          <cell r="E38" t="str">
            <v>PM</v>
          </cell>
          <cell r="F38" t="str">
            <v>MALE</v>
          </cell>
          <cell r="G38">
            <v>55</v>
          </cell>
          <cell r="H38">
            <v>31</v>
          </cell>
          <cell r="I38">
            <v>13456</v>
          </cell>
          <cell r="J38">
            <v>1346</v>
          </cell>
          <cell r="K38">
            <v>0</v>
          </cell>
          <cell r="L38">
            <v>0</v>
          </cell>
          <cell r="M38">
            <v>0</v>
          </cell>
          <cell r="N38">
            <v>4198</v>
          </cell>
          <cell r="O38">
            <v>19000</v>
          </cell>
          <cell r="P38">
            <v>13456</v>
          </cell>
          <cell r="Q38">
            <v>1346</v>
          </cell>
          <cell r="R38">
            <v>0</v>
          </cell>
          <cell r="S38">
            <v>0</v>
          </cell>
          <cell r="T38">
            <v>0</v>
          </cell>
          <cell r="U38">
            <v>4198</v>
          </cell>
          <cell r="V38">
            <v>6321</v>
          </cell>
          <cell r="W38">
            <v>0</v>
          </cell>
          <cell r="X38">
            <v>25321</v>
          </cell>
          <cell r="Y38">
            <v>17654</v>
          </cell>
          <cell r="Z38">
            <v>15000</v>
          </cell>
          <cell r="AA38">
            <v>25321</v>
          </cell>
          <cell r="AB38">
            <v>1800</v>
          </cell>
          <cell r="AC38">
            <v>190</v>
          </cell>
          <cell r="AD38">
            <v>200</v>
          </cell>
          <cell r="AF38">
            <v>0</v>
          </cell>
          <cell r="AG38">
            <v>0</v>
          </cell>
          <cell r="AH38">
            <v>230</v>
          </cell>
          <cell r="AI38">
            <v>0</v>
          </cell>
          <cell r="AJ38">
            <v>2420</v>
          </cell>
          <cell r="AK38">
            <v>22901</v>
          </cell>
        </row>
        <row r="39">
          <cell r="B39" t="str">
            <v>WSP088</v>
          </cell>
          <cell r="C39" t="str">
            <v xml:space="preserve">SIDDHANTA   BEHARA </v>
          </cell>
          <cell r="D39">
            <v>17000</v>
          </cell>
          <cell r="E39" t="str">
            <v>PM</v>
          </cell>
          <cell r="F39" t="str">
            <v>MALE</v>
          </cell>
          <cell r="G39">
            <v>0</v>
          </cell>
          <cell r="H39">
            <v>13</v>
          </cell>
          <cell r="I39">
            <v>13456</v>
          </cell>
          <cell r="J39">
            <v>1346</v>
          </cell>
          <cell r="K39">
            <v>0</v>
          </cell>
          <cell r="L39">
            <v>0</v>
          </cell>
          <cell r="M39">
            <v>0</v>
          </cell>
          <cell r="N39">
            <v>2198</v>
          </cell>
          <cell r="O39">
            <v>17000</v>
          </cell>
          <cell r="P39">
            <v>5643</v>
          </cell>
          <cell r="Q39">
            <v>565</v>
          </cell>
          <cell r="R39">
            <v>0</v>
          </cell>
          <cell r="S39">
            <v>0</v>
          </cell>
          <cell r="T39">
            <v>0</v>
          </cell>
          <cell r="U39">
            <v>922</v>
          </cell>
          <cell r="V39">
            <v>0</v>
          </cell>
          <cell r="W39">
            <v>0</v>
          </cell>
          <cell r="X39">
            <v>7130</v>
          </cell>
          <cell r="Y39">
            <v>6565</v>
          </cell>
          <cell r="Z39">
            <v>6565</v>
          </cell>
          <cell r="AA39">
            <v>7130</v>
          </cell>
          <cell r="AB39">
            <v>788</v>
          </cell>
          <cell r="AC39">
            <v>54</v>
          </cell>
          <cell r="AD39">
            <v>0</v>
          </cell>
          <cell r="AF39">
            <v>0</v>
          </cell>
          <cell r="AG39">
            <v>0</v>
          </cell>
          <cell r="AH39">
            <v>230</v>
          </cell>
          <cell r="AI39">
            <v>0</v>
          </cell>
          <cell r="AJ39">
            <v>1072</v>
          </cell>
          <cell r="AK39">
            <v>6058</v>
          </cell>
        </row>
        <row r="40">
          <cell r="B40" t="str">
            <v>WSP089</v>
          </cell>
          <cell r="C40" t="str">
            <v>SALMAN KHAN</v>
          </cell>
          <cell r="D40">
            <v>12000</v>
          </cell>
          <cell r="E40" t="str">
            <v>PM</v>
          </cell>
          <cell r="F40" t="str">
            <v>MALE</v>
          </cell>
          <cell r="G40">
            <v>42</v>
          </cell>
          <cell r="H40">
            <v>30</v>
          </cell>
          <cell r="I40">
            <v>12000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12000</v>
          </cell>
          <cell r="P40">
            <v>11613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3049</v>
          </cell>
          <cell r="W40">
            <v>0</v>
          </cell>
          <cell r="X40">
            <v>14662</v>
          </cell>
          <cell r="Y40">
            <v>11613</v>
          </cell>
          <cell r="Z40">
            <v>11613</v>
          </cell>
          <cell r="AA40">
            <v>14662</v>
          </cell>
          <cell r="AB40">
            <v>1394</v>
          </cell>
          <cell r="AC40">
            <v>110</v>
          </cell>
          <cell r="AD40">
            <v>200</v>
          </cell>
          <cell r="AF40">
            <v>0</v>
          </cell>
          <cell r="AG40">
            <v>0</v>
          </cell>
          <cell r="AH40">
            <v>230</v>
          </cell>
          <cell r="AI40">
            <v>0</v>
          </cell>
          <cell r="AJ40">
            <v>1934</v>
          </cell>
          <cell r="AK40">
            <v>12728</v>
          </cell>
        </row>
        <row r="41">
          <cell r="B41" t="str">
            <v>WSP090</v>
          </cell>
          <cell r="C41" t="str">
            <v>KAMLESH KUMAR YADAV</v>
          </cell>
          <cell r="D41">
            <v>19000</v>
          </cell>
          <cell r="E41" t="str">
            <v>PM</v>
          </cell>
          <cell r="F41" t="str">
            <v>MALE</v>
          </cell>
          <cell r="G41">
            <v>32</v>
          </cell>
          <cell r="H41">
            <v>26</v>
          </cell>
          <cell r="I41">
            <v>13456</v>
          </cell>
          <cell r="J41">
            <v>5383</v>
          </cell>
          <cell r="K41">
            <v>0</v>
          </cell>
          <cell r="L41">
            <v>0</v>
          </cell>
          <cell r="M41">
            <v>0</v>
          </cell>
          <cell r="N41">
            <v>161</v>
          </cell>
          <cell r="O41">
            <v>19000</v>
          </cell>
          <cell r="P41">
            <v>11286</v>
          </cell>
          <cell r="Q41">
            <v>4515</v>
          </cell>
          <cell r="R41">
            <v>0</v>
          </cell>
          <cell r="S41">
            <v>0</v>
          </cell>
          <cell r="T41">
            <v>0</v>
          </cell>
          <cell r="U41">
            <v>136</v>
          </cell>
          <cell r="V41">
            <v>3678</v>
          </cell>
          <cell r="W41">
            <v>0</v>
          </cell>
          <cell r="X41">
            <v>19615</v>
          </cell>
          <cell r="Y41">
            <v>11422</v>
          </cell>
          <cell r="Z41">
            <v>11422</v>
          </cell>
          <cell r="AA41">
            <v>19615</v>
          </cell>
          <cell r="AB41">
            <v>1371</v>
          </cell>
          <cell r="AC41">
            <v>148</v>
          </cell>
          <cell r="AD41">
            <v>200</v>
          </cell>
          <cell r="AF41">
            <v>0</v>
          </cell>
          <cell r="AG41">
            <v>0</v>
          </cell>
          <cell r="AH41">
            <v>230</v>
          </cell>
          <cell r="AI41">
            <v>0</v>
          </cell>
          <cell r="AJ41">
            <v>1949</v>
          </cell>
          <cell r="AK41">
            <v>17666</v>
          </cell>
        </row>
        <row r="42">
          <cell r="B42" t="str">
            <v>WSP091</v>
          </cell>
          <cell r="C42" t="str">
            <v>RAJESHREE VITTHAL KALKHAMBKAR</v>
          </cell>
          <cell r="D42">
            <v>15000</v>
          </cell>
          <cell r="E42" t="str">
            <v>PM</v>
          </cell>
          <cell r="F42" t="str">
            <v>FEMALE</v>
          </cell>
          <cell r="G42">
            <v>0</v>
          </cell>
          <cell r="H42">
            <v>31</v>
          </cell>
          <cell r="I42">
            <v>13456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1544</v>
          </cell>
          <cell r="O42">
            <v>15000</v>
          </cell>
          <cell r="P42">
            <v>13456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1544</v>
          </cell>
          <cell r="V42">
            <v>0</v>
          </cell>
          <cell r="W42">
            <v>500</v>
          </cell>
          <cell r="X42">
            <v>15500</v>
          </cell>
          <cell r="Y42">
            <v>15500</v>
          </cell>
          <cell r="Z42">
            <v>15000</v>
          </cell>
          <cell r="AA42">
            <v>15500</v>
          </cell>
          <cell r="AB42">
            <v>1800</v>
          </cell>
          <cell r="AC42">
            <v>117</v>
          </cell>
          <cell r="AD42">
            <v>200</v>
          </cell>
          <cell r="AF42">
            <v>0</v>
          </cell>
          <cell r="AG42">
            <v>0</v>
          </cell>
          <cell r="AH42">
            <v>230</v>
          </cell>
          <cell r="AI42">
            <v>0</v>
          </cell>
          <cell r="AJ42">
            <v>2347</v>
          </cell>
          <cell r="AK42">
            <v>13153</v>
          </cell>
        </row>
        <row r="43">
          <cell r="B43" t="str">
            <v>WSP092</v>
          </cell>
          <cell r="C43" t="str">
            <v>CHANDRABHAN</v>
          </cell>
          <cell r="D43">
            <v>15200</v>
          </cell>
          <cell r="E43" t="str">
            <v>PM</v>
          </cell>
          <cell r="F43" t="str">
            <v>MALE</v>
          </cell>
          <cell r="G43">
            <v>59</v>
          </cell>
          <cell r="H43">
            <v>29</v>
          </cell>
          <cell r="I43">
            <v>13456</v>
          </cell>
          <cell r="J43">
            <v>0</v>
          </cell>
          <cell r="K43">
            <v>0</v>
          </cell>
          <cell r="L43">
            <v>0</v>
          </cell>
          <cell r="M43">
            <v>200</v>
          </cell>
          <cell r="N43">
            <v>1544</v>
          </cell>
          <cell r="O43">
            <v>15200</v>
          </cell>
          <cell r="P43">
            <v>12588</v>
          </cell>
          <cell r="Q43">
            <v>0</v>
          </cell>
          <cell r="R43">
            <v>0</v>
          </cell>
          <cell r="S43">
            <v>0</v>
          </cell>
          <cell r="T43">
            <v>188</v>
          </cell>
          <cell r="U43">
            <v>1445</v>
          </cell>
          <cell r="V43">
            <v>5425</v>
          </cell>
          <cell r="W43">
            <v>0</v>
          </cell>
          <cell r="X43">
            <v>19646</v>
          </cell>
          <cell r="Y43">
            <v>14221</v>
          </cell>
          <cell r="Z43">
            <v>14221</v>
          </cell>
          <cell r="AA43">
            <v>19646</v>
          </cell>
          <cell r="AB43">
            <v>1707</v>
          </cell>
          <cell r="AC43">
            <v>148</v>
          </cell>
          <cell r="AD43">
            <v>200</v>
          </cell>
          <cell r="AF43">
            <v>0</v>
          </cell>
          <cell r="AG43">
            <v>0</v>
          </cell>
          <cell r="AH43">
            <v>230</v>
          </cell>
          <cell r="AI43">
            <v>0</v>
          </cell>
          <cell r="AJ43">
            <v>2285</v>
          </cell>
          <cell r="AK43">
            <v>17361</v>
          </cell>
        </row>
        <row r="44">
          <cell r="B44" t="str">
            <v>WSP093</v>
          </cell>
          <cell r="C44" t="str">
            <v>RISHI RAJ BAITHA</v>
          </cell>
          <cell r="D44">
            <v>18000</v>
          </cell>
          <cell r="E44" t="str">
            <v>PM</v>
          </cell>
          <cell r="F44" t="str">
            <v>MALE</v>
          </cell>
          <cell r="G44">
            <v>48</v>
          </cell>
          <cell r="H44">
            <v>31</v>
          </cell>
          <cell r="I44">
            <v>13456</v>
          </cell>
          <cell r="J44">
            <v>1346</v>
          </cell>
          <cell r="K44">
            <v>0</v>
          </cell>
          <cell r="L44">
            <v>0</v>
          </cell>
          <cell r="M44">
            <v>0</v>
          </cell>
          <cell r="N44">
            <v>3198</v>
          </cell>
          <cell r="O44">
            <v>18000</v>
          </cell>
          <cell r="P44">
            <v>13456</v>
          </cell>
          <cell r="Q44">
            <v>1346</v>
          </cell>
          <cell r="R44">
            <v>0</v>
          </cell>
          <cell r="S44">
            <v>0</v>
          </cell>
          <cell r="T44">
            <v>0</v>
          </cell>
          <cell r="U44">
            <v>3198</v>
          </cell>
          <cell r="V44">
            <v>5226</v>
          </cell>
          <cell r="W44">
            <v>500</v>
          </cell>
          <cell r="X44">
            <v>23726</v>
          </cell>
          <cell r="Y44">
            <v>17154</v>
          </cell>
          <cell r="Z44">
            <v>15000</v>
          </cell>
          <cell r="AA44">
            <v>23726</v>
          </cell>
          <cell r="AB44">
            <v>1800</v>
          </cell>
          <cell r="AC44">
            <v>178</v>
          </cell>
          <cell r="AD44">
            <v>200</v>
          </cell>
          <cell r="AF44">
            <v>0</v>
          </cell>
          <cell r="AG44">
            <v>0</v>
          </cell>
          <cell r="AH44">
            <v>230</v>
          </cell>
          <cell r="AI44">
            <v>0</v>
          </cell>
          <cell r="AJ44">
            <v>2408</v>
          </cell>
          <cell r="AK44">
            <v>21318</v>
          </cell>
        </row>
        <row r="45">
          <cell r="B45" t="str">
            <v>WSP094</v>
          </cell>
          <cell r="C45" t="str">
            <v>KAILAS BABAN UGALE</v>
          </cell>
          <cell r="D45">
            <v>22000</v>
          </cell>
          <cell r="E45" t="str">
            <v>PM</v>
          </cell>
          <cell r="F45" t="str">
            <v>MALE</v>
          </cell>
          <cell r="G45">
            <v>12</v>
          </cell>
          <cell r="H45">
            <v>8</v>
          </cell>
          <cell r="I45">
            <v>13456</v>
          </cell>
          <cell r="J45">
            <v>5383</v>
          </cell>
          <cell r="K45">
            <v>0</v>
          </cell>
          <cell r="L45">
            <v>2083</v>
          </cell>
          <cell r="M45">
            <v>200</v>
          </cell>
          <cell r="N45">
            <v>878</v>
          </cell>
          <cell r="O45">
            <v>22000</v>
          </cell>
          <cell r="P45">
            <v>3473</v>
          </cell>
          <cell r="Q45">
            <v>1390</v>
          </cell>
          <cell r="R45">
            <v>0</v>
          </cell>
          <cell r="S45">
            <v>538</v>
          </cell>
          <cell r="T45">
            <v>52</v>
          </cell>
          <cell r="U45">
            <v>227</v>
          </cell>
          <cell r="V45">
            <v>1597</v>
          </cell>
          <cell r="W45">
            <v>0</v>
          </cell>
          <cell r="X45">
            <v>7277</v>
          </cell>
          <cell r="Y45">
            <v>4290</v>
          </cell>
          <cell r="Z45">
            <v>4290</v>
          </cell>
          <cell r="AA45">
            <v>0</v>
          </cell>
          <cell r="AB45">
            <v>515</v>
          </cell>
          <cell r="AC45">
            <v>0</v>
          </cell>
          <cell r="AD45">
            <v>0</v>
          </cell>
          <cell r="AF45">
            <v>0</v>
          </cell>
          <cell r="AG45">
            <v>0</v>
          </cell>
          <cell r="AH45">
            <v>230</v>
          </cell>
          <cell r="AI45">
            <v>0</v>
          </cell>
          <cell r="AJ45">
            <v>745</v>
          </cell>
          <cell r="AK45">
            <v>6532</v>
          </cell>
        </row>
        <row r="46">
          <cell r="D46">
            <v>750250</v>
          </cell>
          <cell r="E46">
            <v>0</v>
          </cell>
          <cell r="F46">
            <v>0</v>
          </cell>
          <cell r="G46">
            <v>826</v>
          </cell>
          <cell r="H46">
            <v>1006.5</v>
          </cell>
          <cell r="I46">
            <v>479124</v>
          </cell>
          <cell r="J46">
            <v>127676</v>
          </cell>
          <cell r="K46">
            <v>16664</v>
          </cell>
          <cell r="L46">
            <v>31245</v>
          </cell>
          <cell r="M46">
            <v>3400</v>
          </cell>
          <cell r="N46">
            <v>92141</v>
          </cell>
          <cell r="O46">
            <v>750250</v>
          </cell>
          <cell r="P46">
            <v>432985</v>
          </cell>
          <cell r="Q46">
            <v>117911</v>
          </cell>
          <cell r="R46">
            <v>15524</v>
          </cell>
          <cell r="S46">
            <v>28763</v>
          </cell>
          <cell r="T46">
            <v>3143</v>
          </cell>
          <cell r="U46">
            <v>85649</v>
          </cell>
          <cell r="V46">
            <v>97037</v>
          </cell>
          <cell r="W46">
            <v>6000</v>
          </cell>
          <cell r="X46">
            <v>787012</v>
          </cell>
          <cell r="Y46">
            <v>572064</v>
          </cell>
          <cell r="Z46">
            <v>492502</v>
          </cell>
          <cell r="AA46">
            <v>373508</v>
          </cell>
          <cell r="AB46">
            <v>59107</v>
          </cell>
          <cell r="AC46">
            <v>2810</v>
          </cell>
          <cell r="AD46">
            <v>6800</v>
          </cell>
          <cell r="AE46">
            <v>0</v>
          </cell>
          <cell r="AF46">
            <v>0</v>
          </cell>
          <cell r="AG46">
            <v>0</v>
          </cell>
          <cell r="AH46">
            <v>8050</v>
          </cell>
          <cell r="AI46">
            <v>0</v>
          </cell>
          <cell r="AJ46">
            <v>76767</v>
          </cell>
          <cell r="AK46">
            <v>710245</v>
          </cell>
        </row>
        <row r="48">
          <cell r="G48">
            <v>826</v>
          </cell>
          <cell r="H48">
            <v>1006.5</v>
          </cell>
        </row>
      </sheetData>
      <sheetData sheetId="4">
        <row r="4">
          <cell r="A4" t="str">
            <v>Month of - Jan 2023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workbookViewId="0">
      <selection sqref="A1:XFD1048576"/>
    </sheetView>
  </sheetViews>
  <sheetFormatPr defaultColWidth="11.44140625" defaultRowHeight="13.2" x14ac:dyDescent="0.25"/>
  <cols>
    <col min="1" max="1" width="4.44140625" style="1" customWidth="1"/>
    <col min="2" max="2" width="9.44140625" style="1" bestFit="1" customWidth="1"/>
    <col min="3" max="3" width="14.6640625" style="19" bestFit="1" customWidth="1"/>
    <col min="4" max="4" width="29.33203125" style="19" bestFit="1" customWidth="1"/>
    <col min="5" max="5" width="34.6640625" style="19" bestFit="1" customWidth="1"/>
    <col min="6" max="6" width="8.5546875" style="1" customWidth="1"/>
    <col min="7" max="8" width="11.5546875" style="1" customWidth="1"/>
    <col min="9" max="10" width="10.44140625" style="1" customWidth="1"/>
    <col min="11" max="11" width="7.5546875" style="1" customWidth="1"/>
    <col min="12" max="12" width="6.33203125" style="1" customWidth="1"/>
    <col min="13" max="13" width="27.88671875" style="1" customWidth="1"/>
    <col min="14" max="15" width="11.44140625" style="1"/>
    <col min="16" max="16" width="32.88671875" style="1" bestFit="1" customWidth="1"/>
    <col min="17" max="256" width="11.44140625" style="1"/>
    <col min="257" max="257" width="4.44140625" style="1" customWidth="1"/>
    <col min="258" max="258" width="9.44140625" style="1" bestFit="1" customWidth="1"/>
    <col min="259" max="259" width="14.6640625" style="1" bestFit="1" customWidth="1"/>
    <col min="260" max="260" width="29.33203125" style="1" bestFit="1" customWidth="1"/>
    <col min="261" max="261" width="34.6640625" style="1" bestFit="1" customWidth="1"/>
    <col min="262" max="262" width="8.5546875" style="1" customWidth="1"/>
    <col min="263" max="264" width="11.5546875" style="1" customWidth="1"/>
    <col min="265" max="266" width="10.44140625" style="1" customWidth="1"/>
    <col min="267" max="267" width="7.5546875" style="1" customWidth="1"/>
    <col min="268" max="268" width="6.33203125" style="1" customWidth="1"/>
    <col min="269" max="269" width="27.88671875" style="1" customWidth="1"/>
    <col min="270" max="271" width="11.44140625" style="1"/>
    <col min="272" max="272" width="32.88671875" style="1" bestFit="1" customWidth="1"/>
    <col min="273" max="512" width="11.44140625" style="1"/>
    <col min="513" max="513" width="4.44140625" style="1" customWidth="1"/>
    <col min="514" max="514" width="9.44140625" style="1" bestFit="1" customWidth="1"/>
    <col min="515" max="515" width="14.6640625" style="1" bestFit="1" customWidth="1"/>
    <col min="516" max="516" width="29.33203125" style="1" bestFit="1" customWidth="1"/>
    <col min="517" max="517" width="34.6640625" style="1" bestFit="1" customWidth="1"/>
    <col min="518" max="518" width="8.5546875" style="1" customWidth="1"/>
    <col min="519" max="520" width="11.5546875" style="1" customWidth="1"/>
    <col min="521" max="522" width="10.44140625" style="1" customWidth="1"/>
    <col min="523" max="523" width="7.5546875" style="1" customWidth="1"/>
    <col min="524" max="524" width="6.33203125" style="1" customWidth="1"/>
    <col min="525" max="525" width="27.88671875" style="1" customWidth="1"/>
    <col min="526" max="527" width="11.44140625" style="1"/>
    <col min="528" max="528" width="32.88671875" style="1" bestFit="1" customWidth="1"/>
    <col min="529" max="768" width="11.44140625" style="1"/>
    <col min="769" max="769" width="4.44140625" style="1" customWidth="1"/>
    <col min="770" max="770" width="9.44140625" style="1" bestFit="1" customWidth="1"/>
    <col min="771" max="771" width="14.6640625" style="1" bestFit="1" customWidth="1"/>
    <col min="772" max="772" width="29.33203125" style="1" bestFit="1" customWidth="1"/>
    <col min="773" max="773" width="34.6640625" style="1" bestFit="1" customWidth="1"/>
    <col min="774" max="774" width="8.5546875" style="1" customWidth="1"/>
    <col min="775" max="776" width="11.5546875" style="1" customWidth="1"/>
    <col min="777" max="778" width="10.44140625" style="1" customWidth="1"/>
    <col min="779" max="779" width="7.5546875" style="1" customWidth="1"/>
    <col min="780" max="780" width="6.33203125" style="1" customWidth="1"/>
    <col min="781" max="781" width="27.88671875" style="1" customWidth="1"/>
    <col min="782" max="783" width="11.44140625" style="1"/>
    <col min="784" max="784" width="32.88671875" style="1" bestFit="1" customWidth="1"/>
    <col min="785" max="1024" width="11.44140625" style="1"/>
    <col min="1025" max="1025" width="4.44140625" style="1" customWidth="1"/>
    <col min="1026" max="1026" width="9.44140625" style="1" bestFit="1" customWidth="1"/>
    <col min="1027" max="1027" width="14.6640625" style="1" bestFit="1" customWidth="1"/>
    <col min="1028" max="1028" width="29.33203125" style="1" bestFit="1" customWidth="1"/>
    <col min="1029" max="1029" width="34.6640625" style="1" bestFit="1" customWidth="1"/>
    <col min="1030" max="1030" width="8.5546875" style="1" customWidth="1"/>
    <col min="1031" max="1032" width="11.5546875" style="1" customWidth="1"/>
    <col min="1033" max="1034" width="10.44140625" style="1" customWidth="1"/>
    <col min="1035" max="1035" width="7.5546875" style="1" customWidth="1"/>
    <col min="1036" max="1036" width="6.33203125" style="1" customWidth="1"/>
    <col min="1037" max="1037" width="27.88671875" style="1" customWidth="1"/>
    <col min="1038" max="1039" width="11.44140625" style="1"/>
    <col min="1040" max="1040" width="32.88671875" style="1" bestFit="1" customWidth="1"/>
    <col min="1041" max="1280" width="11.44140625" style="1"/>
    <col min="1281" max="1281" width="4.44140625" style="1" customWidth="1"/>
    <col min="1282" max="1282" width="9.44140625" style="1" bestFit="1" customWidth="1"/>
    <col min="1283" max="1283" width="14.6640625" style="1" bestFit="1" customWidth="1"/>
    <col min="1284" max="1284" width="29.33203125" style="1" bestFit="1" customWidth="1"/>
    <col min="1285" max="1285" width="34.6640625" style="1" bestFit="1" customWidth="1"/>
    <col min="1286" max="1286" width="8.5546875" style="1" customWidth="1"/>
    <col min="1287" max="1288" width="11.5546875" style="1" customWidth="1"/>
    <col min="1289" max="1290" width="10.44140625" style="1" customWidth="1"/>
    <col min="1291" max="1291" width="7.5546875" style="1" customWidth="1"/>
    <col min="1292" max="1292" width="6.33203125" style="1" customWidth="1"/>
    <col min="1293" max="1293" width="27.88671875" style="1" customWidth="1"/>
    <col min="1294" max="1295" width="11.44140625" style="1"/>
    <col min="1296" max="1296" width="32.88671875" style="1" bestFit="1" customWidth="1"/>
    <col min="1297" max="1536" width="11.44140625" style="1"/>
    <col min="1537" max="1537" width="4.44140625" style="1" customWidth="1"/>
    <col min="1538" max="1538" width="9.44140625" style="1" bestFit="1" customWidth="1"/>
    <col min="1539" max="1539" width="14.6640625" style="1" bestFit="1" customWidth="1"/>
    <col min="1540" max="1540" width="29.33203125" style="1" bestFit="1" customWidth="1"/>
    <col min="1541" max="1541" width="34.6640625" style="1" bestFit="1" customWidth="1"/>
    <col min="1542" max="1542" width="8.5546875" style="1" customWidth="1"/>
    <col min="1543" max="1544" width="11.5546875" style="1" customWidth="1"/>
    <col min="1545" max="1546" width="10.44140625" style="1" customWidth="1"/>
    <col min="1547" max="1547" width="7.5546875" style="1" customWidth="1"/>
    <col min="1548" max="1548" width="6.33203125" style="1" customWidth="1"/>
    <col min="1549" max="1549" width="27.88671875" style="1" customWidth="1"/>
    <col min="1550" max="1551" width="11.44140625" style="1"/>
    <col min="1552" max="1552" width="32.88671875" style="1" bestFit="1" customWidth="1"/>
    <col min="1553" max="1792" width="11.44140625" style="1"/>
    <col min="1793" max="1793" width="4.44140625" style="1" customWidth="1"/>
    <col min="1794" max="1794" width="9.44140625" style="1" bestFit="1" customWidth="1"/>
    <col min="1795" max="1795" width="14.6640625" style="1" bestFit="1" customWidth="1"/>
    <col min="1796" max="1796" width="29.33203125" style="1" bestFit="1" customWidth="1"/>
    <col min="1797" max="1797" width="34.6640625" style="1" bestFit="1" customWidth="1"/>
    <col min="1798" max="1798" width="8.5546875" style="1" customWidth="1"/>
    <col min="1799" max="1800" width="11.5546875" style="1" customWidth="1"/>
    <col min="1801" max="1802" width="10.44140625" style="1" customWidth="1"/>
    <col min="1803" max="1803" width="7.5546875" style="1" customWidth="1"/>
    <col min="1804" max="1804" width="6.33203125" style="1" customWidth="1"/>
    <col min="1805" max="1805" width="27.88671875" style="1" customWidth="1"/>
    <col min="1806" max="1807" width="11.44140625" style="1"/>
    <col min="1808" max="1808" width="32.88671875" style="1" bestFit="1" customWidth="1"/>
    <col min="1809" max="2048" width="11.44140625" style="1"/>
    <col min="2049" max="2049" width="4.44140625" style="1" customWidth="1"/>
    <col min="2050" max="2050" width="9.44140625" style="1" bestFit="1" customWidth="1"/>
    <col min="2051" max="2051" width="14.6640625" style="1" bestFit="1" customWidth="1"/>
    <col min="2052" max="2052" width="29.33203125" style="1" bestFit="1" customWidth="1"/>
    <col min="2053" max="2053" width="34.6640625" style="1" bestFit="1" customWidth="1"/>
    <col min="2054" max="2054" width="8.5546875" style="1" customWidth="1"/>
    <col min="2055" max="2056" width="11.5546875" style="1" customWidth="1"/>
    <col min="2057" max="2058" width="10.44140625" style="1" customWidth="1"/>
    <col min="2059" max="2059" width="7.5546875" style="1" customWidth="1"/>
    <col min="2060" max="2060" width="6.33203125" style="1" customWidth="1"/>
    <col min="2061" max="2061" width="27.88671875" style="1" customWidth="1"/>
    <col min="2062" max="2063" width="11.44140625" style="1"/>
    <col min="2064" max="2064" width="32.88671875" style="1" bestFit="1" customWidth="1"/>
    <col min="2065" max="2304" width="11.44140625" style="1"/>
    <col min="2305" max="2305" width="4.44140625" style="1" customWidth="1"/>
    <col min="2306" max="2306" width="9.44140625" style="1" bestFit="1" customWidth="1"/>
    <col min="2307" max="2307" width="14.6640625" style="1" bestFit="1" customWidth="1"/>
    <col min="2308" max="2308" width="29.33203125" style="1" bestFit="1" customWidth="1"/>
    <col min="2309" max="2309" width="34.6640625" style="1" bestFit="1" customWidth="1"/>
    <col min="2310" max="2310" width="8.5546875" style="1" customWidth="1"/>
    <col min="2311" max="2312" width="11.5546875" style="1" customWidth="1"/>
    <col min="2313" max="2314" width="10.44140625" style="1" customWidth="1"/>
    <col min="2315" max="2315" width="7.5546875" style="1" customWidth="1"/>
    <col min="2316" max="2316" width="6.33203125" style="1" customWidth="1"/>
    <col min="2317" max="2317" width="27.88671875" style="1" customWidth="1"/>
    <col min="2318" max="2319" width="11.44140625" style="1"/>
    <col min="2320" max="2320" width="32.88671875" style="1" bestFit="1" customWidth="1"/>
    <col min="2321" max="2560" width="11.44140625" style="1"/>
    <col min="2561" max="2561" width="4.44140625" style="1" customWidth="1"/>
    <col min="2562" max="2562" width="9.44140625" style="1" bestFit="1" customWidth="1"/>
    <col min="2563" max="2563" width="14.6640625" style="1" bestFit="1" customWidth="1"/>
    <col min="2564" max="2564" width="29.33203125" style="1" bestFit="1" customWidth="1"/>
    <col min="2565" max="2565" width="34.6640625" style="1" bestFit="1" customWidth="1"/>
    <col min="2566" max="2566" width="8.5546875" style="1" customWidth="1"/>
    <col min="2567" max="2568" width="11.5546875" style="1" customWidth="1"/>
    <col min="2569" max="2570" width="10.44140625" style="1" customWidth="1"/>
    <col min="2571" max="2571" width="7.5546875" style="1" customWidth="1"/>
    <col min="2572" max="2572" width="6.33203125" style="1" customWidth="1"/>
    <col min="2573" max="2573" width="27.88671875" style="1" customWidth="1"/>
    <col min="2574" max="2575" width="11.44140625" style="1"/>
    <col min="2576" max="2576" width="32.88671875" style="1" bestFit="1" customWidth="1"/>
    <col min="2577" max="2816" width="11.44140625" style="1"/>
    <col min="2817" max="2817" width="4.44140625" style="1" customWidth="1"/>
    <col min="2818" max="2818" width="9.44140625" style="1" bestFit="1" customWidth="1"/>
    <col min="2819" max="2819" width="14.6640625" style="1" bestFit="1" customWidth="1"/>
    <col min="2820" max="2820" width="29.33203125" style="1" bestFit="1" customWidth="1"/>
    <col min="2821" max="2821" width="34.6640625" style="1" bestFit="1" customWidth="1"/>
    <col min="2822" max="2822" width="8.5546875" style="1" customWidth="1"/>
    <col min="2823" max="2824" width="11.5546875" style="1" customWidth="1"/>
    <col min="2825" max="2826" width="10.44140625" style="1" customWidth="1"/>
    <col min="2827" max="2827" width="7.5546875" style="1" customWidth="1"/>
    <col min="2828" max="2828" width="6.33203125" style="1" customWidth="1"/>
    <col min="2829" max="2829" width="27.88671875" style="1" customWidth="1"/>
    <col min="2830" max="2831" width="11.44140625" style="1"/>
    <col min="2832" max="2832" width="32.88671875" style="1" bestFit="1" customWidth="1"/>
    <col min="2833" max="3072" width="11.44140625" style="1"/>
    <col min="3073" max="3073" width="4.44140625" style="1" customWidth="1"/>
    <col min="3074" max="3074" width="9.44140625" style="1" bestFit="1" customWidth="1"/>
    <col min="3075" max="3075" width="14.6640625" style="1" bestFit="1" customWidth="1"/>
    <col min="3076" max="3076" width="29.33203125" style="1" bestFit="1" customWidth="1"/>
    <col min="3077" max="3077" width="34.6640625" style="1" bestFit="1" customWidth="1"/>
    <col min="3078" max="3078" width="8.5546875" style="1" customWidth="1"/>
    <col min="3079" max="3080" width="11.5546875" style="1" customWidth="1"/>
    <col min="3081" max="3082" width="10.44140625" style="1" customWidth="1"/>
    <col min="3083" max="3083" width="7.5546875" style="1" customWidth="1"/>
    <col min="3084" max="3084" width="6.33203125" style="1" customWidth="1"/>
    <col min="3085" max="3085" width="27.88671875" style="1" customWidth="1"/>
    <col min="3086" max="3087" width="11.44140625" style="1"/>
    <col min="3088" max="3088" width="32.88671875" style="1" bestFit="1" customWidth="1"/>
    <col min="3089" max="3328" width="11.44140625" style="1"/>
    <col min="3329" max="3329" width="4.44140625" style="1" customWidth="1"/>
    <col min="3330" max="3330" width="9.44140625" style="1" bestFit="1" customWidth="1"/>
    <col min="3331" max="3331" width="14.6640625" style="1" bestFit="1" customWidth="1"/>
    <col min="3332" max="3332" width="29.33203125" style="1" bestFit="1" customWidth="1"/>
    <col min="3333" max="3333" width="34.6640625" style="1" bestFit="1" customWidth="1"/>
    <col min="3334" max="3334" width="8.5546875" style="1" customWidth="1"/>
    <col min="3335" max="3336" width="11.5546875" style="1" customWidth="1"/>
    <col min="3337" max="3338" width="10.44140625" style="1" customWidth="1"/>
    <col min="3339" max="3339" width="7.5546875" style="1" customWidth="1"/>
    <col min="3340" max="3340" width="6.33203125" style="1" customWidth="1"/>
    <col min="3341" max="3341" width="27.88671875" style="1" customWidth="1"/>
    <col min="3342" max="3343" width="11.44140625" style="1"/>
    <col min="3344" max="3344" width="32.88671875" style="1" bestFit="1" customWidth="1"/>
    <col min="3345" max="3584" width="11.44140625" style="1"/>
    <col min="3585" max="3585" width="4.44140625" style="1" customWidth="1"/>
    <col min="3586" max="3586" width="9.44140625" style="1" bestFit="1" customWidth="1"/>
    <col min="3587" max="3587" width="14.6640625" style="1" bestFit="1" customWidth="1"/>
    <col min="3588" max="3588" width="29.33203125" style="1" bestFit="1" customWidth="1"/>
    <col min="3589" max="3589" width="34.6640625" style="1" bestFit="1" customWidth="1"/>
    <col min="3590" max="3590" width="8.5546875" style="1" customWidth="1"/>
    <col min="3591" max="3592" width="11.5546875" style="1" customWidth="1"/>
    <col min="3593" max="3594" width="10.44140625" style="1" customWidth="1"/>
    <col min="3595" max="3595" width="7.5546875" style="1" customWidth="1"/>
    <col min="3596" max="3596" width="6.33203125" style="1" customWidth="1"/>
    <col min="3597" max="3597" width="27.88671875" style="1" customWidth="1"/>
    <col min="3598" max="3599" width="11.44140625" style="1"/>
    <col min="3600" max="3600" width="32.88671875" style="1" bestFit="1" customWidth="1"/>
    <col min="3601" max="3840" width="11.44140625" style="1"/>
    <col min="3841" max="3841" width="4.44140625" style="1" customWidth="1"/>
    <col min="3842" max="3842" width="9.44140625" style="1" bestFit="1" customWidth="1"/>
    <col min="3843" max="3843" width="14.6640625" style="1" bestFit="1" customWidth="1"/>
    <col min="3844" max="3844" width="29.33203125" style="1" bestFit="1" customWidth="1"/>
    <col min="3845" max="3845" width="34.6640625" style="1" bestFit="1" customWidth="1"/>
    <col min="3846" max="3846" width="8.5546875" style="1" customWidth="1"/>
    <col min="3847" max="3848" width="11.5546875" style="1" customWidth="1"/>
    <col min="3849" max="3850" width="10.44140625" style="1" customWidth="1"/>
    <col min="3851" max="3851" width="7.5546875" style="1" customWidth="1"/>
    <col min="3852" max="3852" width="6.33203125" style="1" customWidth="1"/>
    <col min="3853" max="3853" width="27.88671875" style="1" customWidth="1"/>
    <col min="3854" max="3855" width="11.44140625" style="1"/>
    <col min="3856" max="3856" width="32.88671875" style="1" bestFit="1" customWidth="1"/>
    <col min="3857" max="4096" width="11.44140625" style="1"/>
    <col min="4097" max="4097" width="4.44140625" style="1" customWidth="1"/>
    <col min="4098" max="4098" width="9.44140625" style="1" bestFit="1" customWidth="1"/>
    <col min="4099" max="4099" width="14.6640625" style="1" bestFit="1" customWidth="1"/>
    <col min="4100" max="4100" width="29.33203125" style="1" bestFit="1" customWidth="1"/>
    <col min="4101" max="4101" width="34.6640625" style="1" bestFit="1" customWidth="1"/>
    <col min="4102" max="4102" width="8.5546875" style="1" customWidth="1"/>
    <col min="4103" max="4104" width="11.5546875" style="1" customWidth="1"/>
    <col min="4105" max="4106" width="10.44140625" style="1" customWidth="1"/>
    <col min="4107" max="4107" width="7.5546875" style="1" customWidth="1"/>
    <col min="4108" max="4108" width="6.33203125" style="1" customWidth="1"/>
    <col min="4109" max="4109" width="27.88671875" style="1" customWidth="1"/>
    <col min="4110" max="4111" width="11.44140625" style="1"/>
    <col min="4112" max="4112" width="32.88671875" style="1" bestFit="1" customWidth="1"/>
    <col min="4113" max="4352" width="11.44140625" style="1"/>
    <col min="4353" max="4353" width="4.44140625" style="1" customWidth="1"/>
    <col min="4354" max="4354" width="9.44140625" style="1" bestFit="1" customWidth="1"/>
    <col min="4355" max="4355" width="14.6640625" style="1" bestFit="1" customWidth="1"/>
    <col min="4356" max="4356" width="29.33203125" style="1" bestFit="1" customWidth="1"/>
    <col min="4357" max="4357" width="34.6640625" style="1" bestFit="1" customWidth="1"/>
    <col min="4358" max="4358" width="8.5546875" style="1" customWidth="1"/>
    <col min="4359" max="4360" width="11.5546875" style="1" customWidth="1"/>
    <col min="4361" max="4362" width="10.44140625" style="1" customWidth="1"/>
    <col min="4363" max="4363" width="7.5546875" style="1" customWidth="1"/>
    <col min="4364" max="4364" width="6.33203125" style="1" customWidth="1"/>
    <col min="4365" max="4365" width="27.88671875" style="1" customWidth="1"/>
    <col min="4366" max="4367" width="11.44140625" style="1"/>
    <col min="4368" max="4368" width="32.88671875" style="1" bestFit="1" customWidth="1"/>
    <col min="4369" max="4608" width="11.44140625" style="1"/>
    <col min="4609" max="4609" width="4.44140625" style="1" customWidth="1"/>
    <col min="4610" max="4610" width="9.44140625" style="1" bestFit="1" customWidth="1"/>
    <col min="4611" max="4611" width="14.6640625" style="1" bestFit="1" customWidth="1"/>
    <col min="4612" max="4612" width="29.33203125" style="1" bestFit="1" customWidth="1"/>
    <col min="4613" max="4613" width="34.6640625" style="1" bestFit="1" customWidth="1"/>
    <col min="4614" max="4614" width="8.5546875" style="1" customWidth="1"/>
    <col min="4615" max="4616" width="11.5546875" style="1" customWidth="1"/>
    <col min="4617" max="4618" width="10.44140625" style="1" customWidth="1"/>
    <col min="4619" max="4619" width="7.5546875" style="1" customWidth="1"/>
    <col min="4620" max="4620" width="6.33203125" style="1" customWidth="1"/>
    <col min="4621" max="4621" width="27.88671875" style="1" customWidth="1"/>
    <col min="4622" max="4623" width="11.44140625" style="1"/>
    <col min="4624" max="4624" width="32.88671875" style="1" bestFit="1" customWidth="1"/>
    <col min="4625" max="4864" width="11.44140625" style="1"/>
    <col min="4865" max="4865" width="4.44140625" style="1" customWidth="1"/>
    <col min="4866" max="4866" width="9.44140625" style="1" bestFit="1" customWidth="1"/>
    <col min="4867" max="4867" width="14.6640625" style="1" bestFit="1" customWidth="1"/>
    <col min="4868" max="4868" width="29.33203125" style="1" bestFit="1" customWidth="1"/>
    <col min="4869" max="4869" width="34.6640625" style="1" bestFit="1" customWidth="1"/>
    <col min="4870" max="4870" width="8.5546875" style="1" customWidth="1"/>
    <col min="4871" max="4872" width="11.5546875" style="1" customWidth="1"/>
    <col min="4873" max="4874" width="10.44140625" style="1" customWidth="1"/>
    <col min="4875" max="4875" width="7.5546875" style="1" customWidth="1"/>
    <col min="4876" max="4876" width="6.33203125" style="1" customWidth="1"/>
    <col min="4877" max="4877" width="27.88671875" style="1" customWidth="1"/>
    <col min="4878" max="4879" width="11.44140625" style="1"/>
    <col min="4880" max="4880" width="32.88671875" style="1" bestFit="1" customWidth="1"/>
    <col min="4881" max="5120" width="11.44140625" style="1"/>
    <col min="5121" max="5121" width="4.44140625" style="1" customWidth="1"/>
    <col min="5122" max="5122" width="9.44140625" style="1" bestFit="1" customWidth="1"/>
    <col min="5123" max="5123" width="14.6640625" style="1" bestFit="1" customWidth="1"/>
    <col min="5124" max="5124" width="29.33203125" style="1" bestFit="1" customWidth="1"/>
    <col min="5125" max="5125" width="34.6640625" style="1" bestFit="1" customWidth="1"/>
    <col min="5126" max="5126" width="8.5546875" style="1" customWidth="1"/>
    <col min="5127" max="5128" width="11.5546875" style="1" customWidth="1"/>
    <col min="5129" max="5130" width="10.44140625" style="1" customWidth="1"/>
    <col min="5131" max="5131" width="7.5546875" style="1" customWidth="1"/>
    <col min="5132" max="5132" width="6.33203125" style="1" customWidth="1"/>
    <col min="5133" max="5133" width="27.88671875" style="1" customWidth="1"/>
    <col min="5134" max="5135" width="11.44140625" style="1"/>
    <col min="5136" max="5136" width="32.88671875" style="1" bestFit="1" customWidth="1"/>
    <col min="5137" max="5376" width="11.44140625" style="1"/>
    <col min="5377" max="5377" width="4.44140625" style="1" customWidth="1"/>
    <col min="5378" max="5378" width="9.44140625" style="1" bestFit="1" customWidth="1"/>
    <col min="5379" max="5379" width="14.6640625" style="1" bestFit="1" customWidth="1"/>
    <col min="5380" max="5380" width="29.33203125" style="1" bestFit="1" customWidth="1"/>
    <col min="5381" max="5381" width="34.6640625" style="1" bestFit="1" customWidth="1"/>
    <col min="5382" max="5382" width="8.5546875" style="1" customWidth="1"/>
    <col min="5383" max="5384" width="11.5546875" style="1" customWidth="1"/>
    <col min="5385" max="5386" width="10.44140625" style="1" customWidth="1"/>
    <col min="5387" max="5387" width="7.5546875" style="1" customWidth="1"/>
    <col min="5388" max="5388" width="6.33203125" style="1" customWidth="1"/>
    <col min="5389" max="5389" width="27.88671875" style="1" customWidth="1"/>
    <col min="5390" max="5391" width="11.44140625" style="1"/>
    <col min="5392" max="5392" width="32.88671875" style="1" bestFit="1" customWidth="1"/>
    <col min="5393" max="5632" width="11.44140625" style="1"/>
    <col min="5633" max="5633" width="4.44140625" style="1" customWidth="1"/>
    <col min="5634" max="5634" width="9.44140625" style="1" bestFit="1" customWidth="1"/>
    <col min="5635" max="5635" width="14.6640625" style="1" bestFit="1" customWidth="1"/>
    <col min="5636" max="5636" width="29.33203125" style="1" bestFit="1" customWidth="1"/>
    <col min="5637" max="5637" width="34.6640625" style="1" bestFit="1" customWidth="1"/>
    <col min="5638" max="5638" width="8.5546875" style="1" customWidth="1"/>
    <col min="5639" max="5640" width="11.5546875" style="1" customWidth="1"/>
    <col min="5641" max="5642" width="10.44140625" style="1" customWidth="1"/>
    <col min="5643" max="5643" width="7.5546875" style="1" customWidth="1"/>
    <col min="5644" max="5644" width="6.33203125" style="1" customWidth="1"/>
    <col min="5645" max="5645" width="27.88671875" style="1" customWidth="1"/>
    <col min="5646" max="5647" width="11.44140625" style="1"/>
    <col min="5648" max="5648" width="32.88671875" style="1" bestFit="1" customWidth="1"/>
    <col min="5649" max="5888" width="11.44140625" style="1"/>
    <col min="5889" max="5889" width="4.44140625" style="1" customWidth="1"/>
    <col min="5890" max="5890" width="9.44140625" style="1" bestFit="1" customWidth="1"/>
    <col min="5891" max="5891" width="14.6640625" style="1" bestFit="1" customWidth="1"/>
    <col min="5892" max="5892" width="29.33203125" style="1" bestFit="1" customWidth="1"/>
    <col min="5893" max="5893" width="34.6640625" style="1" bestFit="1" customWidth="1"/>
    <col min="5894" max="5894" width="8.5546875" style="1" customWidth="1"/>
    <col min="5895" max="5896" width="11.5546875" style="1" customWidth="1"/>
    <col min="5897" max="5898" width="10.44140625" style="1" customWidth="1"/>
    <col min="5899" max="5899" width="7.5546875" style="1" customWidth="1"/>
    <col min="5900" max="5900" width="6.33203125" style="1" customWidth="1"/>
    <col min="5901" max="5901" width="27.88671875" style="1" customWidth="1"/>
    <col min="5902" max="5903" width="11.44140625" style="1"/>
    <col min="5904" max="5904" width="32.88671875" style="1" bestFit="1" customWidth="1"/>
    <col min="5905" max="6144" width="11.44140625" style="1"/>
    <col min="6145" max="6145" width="4.44140625" style="1" customWidth="1"/>
    <col min="6146" max="6146" width="9.44140625" style="1" bestFit="1" customWidth="1"/>
    <col min="6147" max="6147" width="14.6640625" style="1" bestFit="1" customWidth="1"/>
    <col min="6148" max="6148" width="29.33203125" style="1" bestFit="1" customWidth="1"/>
    <col min="6149" max="6149" width="34.6640625" style="1" bestFit="1" customWidth="1"/>
    <col min="6150" max="6150" width="8.5546875" style="1" customWidth="1"/>
    <col min="6151" max="6152" width="11.5546875" style="1" customWidth="1"/>
    <col min="6153" max="6154" width="10.44140625" style="1" customWidth="1"/>
    <col min="6155" max="6155" width="7.5546875" style="1" customWidth="1"/>
    <col min="6156" max="6156" width="6.33203125" style="1" customWidth="1"/>
    <col min="6157" max="6157" width="27.88671875" style="1" customWidth="1"/>
    <col min="6158" max="6159" width="11.44140625" style="1"/>
    <col min="6160" max="6160" width="32.88671875" style="1" bestFit="1" customWidth="1"/>
    <col min="6161" max="6400" width="11.44140625" style="1"/>
    <col min="6401" max="6401" width="4.44140625" style="1" customWidth="1"/>
    <col min="6402" max="6402" width="9.44140625" style="1" bestFit="1" customWidth="1"/>
    <col min="6403" max="6403" width="14.6640625" style="1" bestFit="1" customWidth="1"/>
    <col min="6404" max="6404" width="29.33203125" style="1" bestFit="1" customWidth="1"/>
    <col min="6405" max="6405" width="34.6640625" style="1" bestFit="1" customWidth="1"/>
    <col min="6406" max="6406" width="8.5546875" style="1" customWidth="1"/>
    <col min="6407" max="6408" width="11.5546875" style="1" customWidth="1"/>
    <col min="6409" max="6410" width="10.44140625" style="1" customWidth="1"/>
    <col min="6411" max="6411" width="7.5546875" style="1" customWidth="1"/>
    <col min="6412" max="6412" width="6.33203125" style="1" customWidth="1"/>
    <col min="6413" max="6413" width="27.88671875" style="1" customWidth="1"/>
    <col min="6414" max="6415" width="11.44140625" style="1"/>
    <col min="6416" max="6416" width="32.88671875" style="1" bestFit="1" customWidth="1"/>
    <col min="6417" max="6656" width="11.44140625" style="1"/>
    <col min="6657" max="6657" width="4.44140625" style="1" customWidth="1"/>
    <col min="6658" max="6658" width="9.44140625" style="1" bestFit="1" customWidth="1"/>
    <col min="6659" max="6659" width="14.6640625" style="1" bestFit="1" customWidth="1"/>
    <col min="6660" max="6660" width="29.33203125" style="1" bestFit="1" customWidth="1"/>
    <col min="6661" max="6661" width="34.6640625" style="1" bestFit="1" customWidth="1"/>
    <col min="6662" max="6662" width="8.5546875" style="1" customWidth="1"/>
    <col min="6663" max="6664" width="11.5546875" style="1" customWidth="1"/>
    <col min="6665" max="6666" width="10.44140625" style="1" customWidth="1"/>
    <col min="6667" max="6667" width="7.5546875" style="1" customWidth="1"/>
    <col min="6668" max="6668" width="6.33203125" style="1" customWidth="1"/>
    <col min="6669" max="6669" width="27.88671875" style="1" customWidth="1"/>
    <col min="6670" max="6671" width="11.44140625" style="1"/>
    <col min="6672" max="6672" width="32.88671875" style="1" bestFit="1" customWidth="1"/>
    <col min="6673" max="6912" width="11.44140625" style="1"/>
    <col min="6913" max="6913" width="4.44140625" style="1" customWidth="1"/>
    <col min="6914" max="6914" width="9.44140625" style="1" bestFit="1" customWidth="1"/>
    <col min="6915" max="6915" width="14.6640625" style="1" bestFit="1" customWidth="1"/>
    <col min="6916" max="6916" width="29.33203125" style="1" bestFit="1" customWidth="1"/>
    <col min="6917" max="6917" width="34.6640625" style="1" bestFit="1" customWidth="1"/>
    <col min="6918" max="6918" width="8.5546875" style="1" customWidth="1"/>
    <col min="6919" max="6920" width="11.5546875" style="1" customWidth="1"/>
    <col min="6921" max="6922" width="10.44140625" style="1" customWidth="1"/>
    <col min="6923" max="6923" width="7.5546875" style="1" customWidth="1"/>
    <col min="6924" max="6924" width="6.33203125" style="1" customWidth="1"/>
    <col min="6925" max="6925" width="27.88671875" style="1" customWidth="1"/>
    <col min="6926" max="6927" width="11.44140625" style="1"/>
    <col min="6928" max="6928" width="32.88671875" style="1" bestFit="1" customWidth="1"/>
    <col min="6929" max="7168" width="11.44140625" style="1"/>
    <col min="7169" max="7169" width="4.44140625" style="1" customWidth="1"/>
    <col min="7170" max="7170" width="9.44140625" style="1" bestFit="1" customWidth="1"/>
    <col min="7171" max="7171" width="14.6640625" style="1" bestFit="1" customWidth="1"/>
    <col min="7172" max="7172" width="29.33203125" style="1" bestFit="1" customWidth="1"/>
    <col min="7173" max="7173" width="34.6640625" style="1" bestFit="1" customWidth="1"/>
    <col min="7174" max="7174" width="8.5546875" style="1" customWidth="1"/>
    <col min="7175" max="7176" width="11.5546875" style="1" customWidth="1"/>
    <col min="7177" max="7178" width="10.44140625" style="1" customWidth="1"/>
    <col min="7179" max="7179" width="7.5546875" style="1" customWidth="1"/>
    <col min="7180" max="7180" width="6.33203125" style="1" customWidth="1"/>
    <col min="7181" max="7181" width="27.88671875" style="1" customWidth="1"/>
    <col min="7182" max="7183" width="11.44140625" style="1"/>
    <col min="7184" max="7184" width="32.88671875" style="1" bestFit="1" customWidth="1"/>
    <col min="7185" max="7424" width="11.44140625" style="1"/>
    <col min="7425" max="7425" width="4.44140625" style="1" customWidth="1"/>
    <col min="7426" max="7426" width="9.44140625" style="1" bestFit="1" customWidth="1"/>
    <col min="7427" max="7427" width="14.6640625" style="1" bestFit="1" customWidth="1"/>
    <col min="7428" max="7428" width="29.33203125" style="1" bestFit="1" customWidth="1"/>
    <col min="7429" max="7429" width="34.6640625" style="1" bestFit="1" customWidth="1"/>
    <col min="7430" max="7430" width="8.5546875" style="1" customWidth="1"/>
    <col min="7431" max="7432" width="11.5546875" style="1" customWidth="1"/>
    <col min="7433" max="7434" width="10.44140625" style="1" customWidth="1"/>
    <col min="7435" max="7435" width="7.5546875" style="1" customWidth="1"/>
    <col min="7436" max="7436" width="6.33203125" style="1" customWidth="1"/>
    <col min="7437" max="7437" width="27.88671875" style="1" customWidth="1"/>
    <col min="7438" max="7439" width="11.44140625" style="1"/>
    <col min="7440" max="7440" width="32.88671875" style="1" bestFit="1" customWidth="1"/>
    <col min="7441" max="7680" width="11.44140625" style="1"/>
    <col min="7681" max="7681" width="4.44140625" style="1" customWidth="1"/>
    <col min="7682" max="7682" width="9.44140625" style="1" bestFit="1" customWidth="1"/>
    <col min="7683" max="7683" width="14.6640625" style="1" bestFit="1" customWidth="1"/>
    <col min="7684" max="7684" width="29.33203125" style="1" bestFit="1" customWidth="1"/>
    <col min="7685" max="7685" width="34.6640625" style="1" bestFit="1" customWidth="1"/>
    <col min="7686" max="7686" width="8.5546875" style="1" customWidth="1"/>
    <col min="7687" max="7688" width="11.5546875" style="1" customWidth="1"/>
    <col min="7689" max="7690" width="10.44140625" style="1" customWidth="1"/>
    <col min="7691" max="7691" width="7.5546875" style="1" customWidth="1"/>
    <col min="7692" max="7692" width="6.33203125" style="1" customWidth="1"/>
    <col min="7693" max="7693" width="27.88671875" style="1" customWidth="1"/>
    <col min="7694" max="7695" width="11.44140625" style="1"/>
    <col min="7696" max="7696" width="32.88671875" style="1" bestFit="1" customWidth="1"/>
    <col min="7697" max="7936" width="11.44140625" style="1"/>
    <col min="7937" max="7937" width="4.44140625" style="1" customWidth="1"/>
    <col min="7938" max="7938" width="9.44140625" style="1" bestFit="1" customWidth="1"/>
    <col min="7939" max="7939" width="14.6640625" style="1" bestFit="1" customWidth="1"/>
    <col min="7940" max="7940" width="29.33203125" style="1" bestFit="1" customWidth="1"/>
    <col min="7941" max="7941" width="34.6640625" style="1" bestFit="1" customWidth="1"/>
    <col min="7942" max="7942" width="8.5546875" style="1" customWidth="1"/>
    <col min="7943" max="7944" width="11.5546875" style="1" customWidth="1"/>
    <col min="7945" max="7946" width="10.44140625" style="1" customWidth="1"/>
    <col min="7947" max="7947" width="7.5546875" style="1" customWidth="1"/>
    <col min="7948" max="7948" width="6.33203125" style="1" customWidth="1"/>
    <col min="7949" max="7949" width="27.88671875" style="1" customWidth="1"/>
    <col min="7950" max="7951" width="11.44140625" style="1"/>
    <col min="7952" max="7952" width="32.88671875" style="1" bestFit="1" customWidth="1"/>
    <col min="7953" max="8192" width="11.44140625" style="1"/>
    <col min="8193" max="8193" width="4.44140625" style="1" customWidth="1"/>
    <col min="8194" max="8194" width="9.44140625" style="1" bestFit="1" customWidth="1"/>
    <col min="8195" max="8195" width="14.6640625" style="1" bestFit="1" customWidth="1"/>
    <col min="8196" max="8196" width="29.33203125" style="1" bestFit="1" customWidth="1"/>
    <col min="8197" max="8197" width="34.6640625" style="1" bestFit="1" customWidth="1"/>
    <col min="8198" max="8198" width="8.5546875" style="1" customWidth="1"/>
    <col min="8199" max="8200" width="11.5546875" style="1" customWidth="1"/>
    <col min="8201" max="8202" width="10.44140625" style="1" customWidth="1"/>
    <col min="8203" max="8203" width="7.5546875" style="1" customWidth="1"/>
    <col min="8204" max="8204" width="6.33203125" style="1" customWidth="1"/>
    <col min="8205" max="8205" width="27.88671875" style="1" customWidth="1"/>
    <col min="8206" max="8207" width="11.44140625" style="1"/>
    <col min="8208" max="8208" width="32.88671875" style="1" bestFit="1" customWidth="1"/>
    <col min="8209" max="8448" width="11.44140625" style="1"/>
    <col min="8449" max="8449" width="4.44140625" style="1" customWidth="1"/>
    <col min="8450" max="8450" width="9.44140625" style="1" bestFit="1" customWidth="1"/>
    <col min="8451" max="8451" width="14.6640625" style="1" bestFit="1" customWidth="1"/>
    <col min="8452" max="8452" width="29.33203125" style="1" bestFit="1" customWidth="1"/>
    <col min="8453" max="8453" width="34.6640625" style="1" bestFit="1" customWidth="1"/>
    <col min="8454" max="8454" width="8.5546875" style="1" customWidth="1"/>
    <col min="8455" max="8456" width="11.5546875" style="1" customWidth="1"/>
    <col min="8457" max="8458" width="10.44140625" style="1" customWidth="1"/>
    <col min="8459" max="8459" width="7.5546875" style="1" customWidth="1"/>
    <col min="8460" max="8460" width="6.33203125" style="1" customWidth="1"/>
    <col min="8461" max="8461" width="27.88671875" style="1" customWidth="1"/>
    <col min="8462" max="8463" width="11.44140625" style="1"/>
    <col min="8464" max="8464" width="32.88671875" style="1" bestFit="1" customWidth="1"/>
    <col min="8465" max="8704" width="11.44140625" style="1"/>
    <col min="8705" max="8705" width="4.44140625" style="1" customWidth="1"/>
    <col min="8706" max="8706" width="9.44140625" style="1" bestFit="1" customWidth="1"/>
    <col min="8707" max="8707" width="14.6640625" style="1" bestFit="1" customWidth="1"/>
    <col min="8708" max="8708" width="29.33203125" style="1" bestFit="1" customWidth="1"/>
    <col min="8709" max="8709" width="34.6640625" style="1" bestFit="1" customWidth="1"/>
    <col min="8710" max="8710" width="8.5546875" style="1" customWidth="1"/>
    <col min="8711" max="8712" width="11.5546875" style="1" customWidth="1"/>
    <col min="8713" max="8714" width="10.44140625" style="1" customWidth="1"/>
    <col min="8715" max="8715" width="7.5546875" style="1" customWidth="1"/>
    <col min="8716" max="8716" width="6.33203125" style="1" customWidth="1"/>
    <col min="8717" max="8717" width="27.88671875" style="1" customWidth="1"/>
    <col min="8718" max="8719" width="11.44140625" style="1"/>
    <col min="8720" max="8720" width="32.88671875" style="1" bestFit="1" customWidth="1"/>
    <col min="8721" max="8960" width="11.44140625" style="1"/>
    <col min="8961" max="8961" width="4.44140625" style="1" customWidth="1"/>
    <col min="8962" max="8962" width="9.44140625" style="1" bestFit="1" customWidth="1"/>
    <col min="8963" max="8963" width="14.6640625" style="1" bestFit="1" customWidth="1"/>
    <col min="8964" max="8964" width="29.33203125" style="1" bestFit="1" customWidth="1"/>
    <col min="8965" max="8965" width="34.6640625" style="1" bestFit="1" customWidth="1"/>
    <col min="8966" max="8966" width="8.5546875" style="1" customWidth="1"/>
    <col min="8967" max="8968" width="11.5546875" style="1" customWidth="1"/>
    <col min="8969" max="8970" width="10.44140625" style="1" customWidth="1"/>
    <col min="8971" max="8971" width="7.5546875" style="1" customWidth="1"/>
    <col min="8972" max="8972" width="6.33203125" style="1" customWidth="1"/>
    <col min="8973" max="8973" width="27.88671875" style="1" customWidth="1"/>
    <col min="8974" max="8975" width="11.44140625" style="1"/>
    <col min="8976" max="8976" width="32.88671875" style="1" bestFit="1" customWidth="1"/>
    <col min="8977" max="9216" width="11.44140625" style="1"/>
    <col min="9217" max="9217" width="4.44140625" style="1" customWidth="1"/>
    <col min="9218" max="9218" width="9.44140625" style="1" bestFit="1" customWidth="1"/>
    <col min="9219" max="9219" width="14.6640625" style="1" bestFit="1" customWidth="1"/>
    <col min="9220" max="9220" width="29.33203125" style="1" bestFit="1" customWidth="1"/>
    <col min="9221" max="9221" width="34.6640625" style="1" bestFit="1" customWidth="1"/>
    <col min="9222" max="9222" width="8.5546875" style="1" customWidth="1"/>
    <col min="9223" max="9224" width="11.5546875" style="1" customWidth="1"/>
    <col min="9225" max="9226" width="10.44140625" style="1" customWidth="1"/>
    <col min="9227" max="9227" width="7.5546875" style="1" customWidth="1"/>
    <col min="9228" max="9228" width="6.33203125" style="1" customWidth="1"/>
    <col min="9229" max="9229" width="27.88671875" style="1" customWidth="1"/>
    <col min="9230" max="9231" width="11.44140625" style="1"/>
    <col min="9232" max="9232" width="32.88671875" style="1" bestFit="1" customWidth="1"/>
    <col min="9233" max="9472" width="11.44140625" style="1"/>
    <col min="9473" max="9473" width="4.44140625" style="1" customWidth="1"/>
    <col min="9474" max="9474" width="9.44140625" style="1" bestFit="1" customWidth="1"/>
    <col min="9475" max="9475" width="14.6640625" style="1" bestFit="1" customWidth="1"/>
    <col min="9476" max="9476" width="29.33203125" style="1" bestFit="1" customWidth="1"/>
    <col min="9477" max="9477" width="34.6640625" style="1" bestFit="1" customWidth="1"/>
    <col min="9478" max="9478" width="8.5546875" style="1" customWidth="1"/>
    <col min="9479" max="9480" width="11.5546875" style="1" customWidth="1"/>
    <col min="9481" max="9482" width="10.44140625" style="1" customWidth="1"/>
    <col min="9483" max="9483" width="7.5546875" style="1" customWidth="1"/>
    <col min="9484" max="9484" width="6.33203125" style="1" customWidth="1"/>
    <col min="9485" max="9485" width="27.88671875" style="1" customWidth="1"/>
    <col min="9486" max="9487" width="11.44140625" style="1"/>
    <col min="9488" max="9488" width="32.88671875" style="1" bestFit="1" customWidth="1"/>
    <col min="9489" max="9728" width="11.44140625" style="1"/>
    <col min="9729" max="9729" width="4.44140625" style="1" customWidth="1"/>
    <col min="9730" max="9730" width="9.44140625" style="1" bestFit="1" customWidth="1"/>
    <col min="9731" max="9731" width="14.6640625" style="1" bestFit="1" customWidth="1"/>
    <col min="9732" max="9732" width="29.33203125" style="1" bestFit="1" customWidth="1"/>
    <col min="9733" max="9733" width="34.6640625" style="1" bestFit="1" customWidth="1"/>
    <col min="9734" max="9734" width="8.5546875" style="1" customWidth="1"/>
    <col min="9735" max="9736" width="11.5546875" style="1" customWidth="1"/>
    <col min="9737" max="9738" width="10.44140625" style="1" customWidth="1"/>
    <col min="9739" max="9739" width="7.5546875" style="1" customWidth="1"/>
    <col min="9740" max="9740" width="6.33203125" style="1" customWidth="1"/>
    <col min="9741" max="9741" width="27.88671875" style="1" customWidth="1"/>
    <col min="9742" max="9743" width="11.44140625" style="1"/>
    <col min="9744" max="9744" width="32.88671875" style="1" bestFit="1" customWidth="1"/>
    <col min="9745" max="9984" width="11.44140625" style="1"/>
    <col min="9985" max="9985" width="4.44140625" style="1" customWidth="1"/>
    <col min="9986" max="9986" width="9.44140625" style="1" bestFit="1" customWidth="1"/>
    <col min="9987" max="9987" width="14.6640625" style="1" bestFit="1" customWidth="1"/>
    <col min="9988" max="9988" width="29.33203125" style="1" bestFit="1" customWidth="1"/>
    <col min="9989" max="9989" width="34.6640625" style="1" bestFit="1" customWidth="1"/>
    <col min="9990" max="9990" width="8.5546875" style="1" customWidth="1"/>
    <col min="9991" max="9992" width="11.5546875" style="1" customWidth="1"/>
    <col min="9993" max="9994" width="10.44140625" style="1" customWidth="1"/>
    <col min="9995" max="9995" width="7.5546875" style="1" customWidth="1"/>
    <col min="9996" max="9996" width="6.33203125" style="1" customWidth="1"/>
    <col min="9997" max="9997" width="27.88671875" style="1" customWidth="1"/>
    <col min="9998" max="9999" width="11.44140625" style="1"/>
    <col min="10000" max="10000" width="32.88671875" style="1" bestFit="1" customWidth="1"/>
    <col min="10001" max="10240" width="11.44140625" style="1"/>
    <col min="10241" max="10241" width="4.44140625" style="1" customWidth="1"/>
    <col min="10242" max="10242" width="9.44140625" style="1" bestFit="1" customWidth="1"/>
    <col min="10243" max="10243" width="14.6640625" style="1" bestFit="1" customWidth="1"/>
    <col min="10244" max="10244" width="29.33203125" style="1" bestFit="1" customWidth="1"/>
    <col min="10245" max="10245" width="34.6640625" style="1" bestFit="1" customWidth="1"/>
    <col min="10246" max="10246" width="8.5546875" style="1" customWidth="1"/>
    <col min="10247" max="10248" width="11.5546875" style="1" customWidth="1"/>
    <col min="10249" max="10250" width="10.44140625" style="1" customWidth="1"/>
    <col min="10251" max="10251" width="7.5546875" style="1" customWidth="1"/>
    <col min="10252" max="10252" width="6.33203125" style="1" customWidth="1"/>
    <col min="10253" max="10253" width="27.88671875" style="1" customWidth="1"/>
    <col min="10254" max="10255" width="11.44140625" style="1"/>
    <col min="10256" max="10256" width="32.88671875" style="1" bestFit="1" customWidth="1"/>
    <col min="10257" max="10496" width="11.44140625" style="1"/>
    <col min="10497" max="10497" width="4.44140625" style="1" customWidth="1"/>
    <col min="10498" max="10498" width="9.44140625" style="1" bestFit="1" customWidth="1"/>
    <col min="10499" max="10499" width="14.6640625" style="1" bestFit="1" customWidth="1"/>
    <col min="10500" max="10500" width="29.33203125" style="1" bestFit="1" customWidth="1"/>
    <col min="10501" max="10501" width="34.6640625" style="1" bestFit="1" customWidth="1"/>
    <col min="10502" max="10502" width="8.5546875" style="1" customWidth="1"/>
    <col min="10503" max="10504" width="11.5546875" style="1" customWidth="1"/>
    <col min="10505" max="10506" width="10.44140625" style="1" customWidth="1"/>
    <col min="10507" max="10507" width="7.5546875" style="1" customWidth="1"/>
    <col min="10508" max="10508" width="6.33203125" style="1" customWidth="1"/>
    <col min="10509" max="10509" width="27.88671875" style="1" customWidth="1"/>
    <col min="10510" max="10511" width="11.44140625" style="1"/>
    <col min="10512" max="10512" width="32.88671875" style="1" bestFit="1" customWidth="1"/>
    <col min="10513" max="10752" width="11.44140625" style="1"/>
    <col min="10753" max="10753" width="4.44140625" style="1" customWidth="1"/>
    <col min="10754" max="10754" width="9.44140625" style="1" bestFit="1" customWidth="1"/>
    <col min="10755" max="10755" width="14.6640625" style="1" bestFit="1" customWidth="1"/>
    <col min="10756" max="10756" width="29.33203125" style="1" bestFit="1" customWidth="1"/>
    <col min="10757" max="10757" width="34.6640625" style="1" bestFit="1" customWidth="1"/>
    <col min="10758" max="10758" width="8.5546875" style="1" customWidth="1"/>
    <col min="10759" max="10760" width="11.5546875" style="1" customWidth="1"/>
    <col min="10761" max="10762" width="10.44140625" style="1" customWidth="1"/>
    <col min="10763" max="10763" width="7.5546875" style="1" customWidth="1"/>
    <col min="10764" max="10764" width="6.33203125" style="1" customWidth="1"/>
    <col min="10765" max="10765" width="27.88671875" style="1" customWidth="1"/>
    <col min="10766" max="10767" width="11.44140625" style="1"/>
    <col min="10768" max="10768" width="32.88671875" style="1" bestFit="1" customWidth="1"/>
    <col min="10769" max="11008" width="11.44140625" style="1"/>
    <col min="11009" max="11009" width="4.44140625" style="1" customWidth="1"/>
    <col min="11010" max="11010" width="9.44140625" style="1" bestFit="1" customWidth="1"/>
    <col min="11011" max="11011" width="14.6640625" style="1" bestFit="1" customWidth="1"/>
    <col min="11012" max="11012" width="29.33203125" style="1" bestFit="1" customWidth="1"/>
    <col min="11013" max="11013" width="34.6640625" style="1" bestFit="1" customWidth="1"/>
    <col min="11014" max="11014" width="8.5546875" style="1" customWidth="1"/>
    <col min="11015" max="11016" width="11.5546875" style="1" customWidth="1"/>
    <col min="11017" max="11018" width="10.44140625" style="1" customWidth="1"/>
    <col min="11019" max="11019" width="7.5546875" style="1" customWidth="1"/>
    <col min="11020" max="11020" width="6.33203125" style="1" customWidth="1"/>
    <col min="11021" max="11021" width="27.88671875" style="1" customWidth="1"/>
    <col min="11022" max="11023" width="11.44140625" style="1"/>
    <col min="11024" max="11024" width="32.88671875" style="1" bestFit="1" customWidth="1"/>
    <col min="11025" max="11264" width="11.44140625" style="1"/>
    <col min="11265" max="11265" width="4.44140625" style="1" customWidth="1"/>
    <col min="11266" max="11266" width="9.44140625" style="1" bestFit="1" customWidth="1"/>
    <col min="11267" max="11267" width="14.6640625" style="1" bestFit="1" customWidth="1"/>
    <col min="11268" max="11268" width="29.33203125" style="1" bestFit="1" customWidth="1"/>
    <col min="11269" max="11269" width="34.6640625" style="1" bestFit="1" customWidth="1"/>
    <col min="11270" max="11270" width="8.5546875" style="1" customWidth="1"/>
    <col min="11271" max="11272" width="11.5546875" style="1" customWidth="1"/>
    <col min="11273" max="11274" width="10.44140625" style="1" customWidth="1"/>
    <col min="11275" max="11275" width="7.5546875" style="1" customWidth="1"/>
    <col min="11276" max="11276" width="6.33203125" style="1" customWidth="1"/>
    <col min="11277" max="11277" width="27.88671875" style="1" customWidth="1"/>
    <col min="11278" max="11279" width="11.44140625" style="1"/>
    <col min="11280" max="11280" width="32.88671875" style="1" bestFit="1" customWidth="1"/>
    <col min="11281" max="11520" width="11.44140625" style="1"/>
    <col min="11521" max="11521" width="4.44140625" style="1" customWidth="1"/>
    <col min="11522" max="11522" width="9.44140625" style="1" bestFit="1" customWidth="1"/>
    <col min="11523" max="11523" width="14.6640625" style="1" bestFit="1" customWidth="1"/>
    <col min="11524" max="11524" width="29.33203125" style="1" bestFit="1" customWidth="1"/>
    <col min="11525" max="11525" width="34.6640625" style="1" bestFit="1" customWidth="1"/>
    <col min="11526" max="11526" width="8.5546875" style="1" customWidth="1"/>
    <col min="11527" max="11528" width="11.5546875" style="1" customWidth="1"/>
    <col min="11529" max="11530" width="10.44140625" style="1" customWidth="1"/>
    <col min="11531" max="11531" width="7.5546875" style="1" customWidth="1"/>
    <col min="11532" max="11532" width="6.33203125" style="1" customWidth="1"/>
    <col min="11533" max="11533" width="27.88671875" style="1" customWidth="1"/>
    <col min="11534" max="11535" width="11.44140625" style="1"/>
    <col min="11536" max="11536" width="32.88671875" style="1" bestFit="1" customWidth="1"/>
    <col min="11537" max="11776" width="11.44140625" style="1"/>
    <col min="11777" max="11777" width="4.44140625" style="1" customWidth="1"/>
    <col min="11778" max="11778" width="9.44140625" style="1" bestFit="1" customWidth="1"/>
    <col min="11779" max="11779" width="14.6640625" style="1" bestFit="1" customWidth="1"/>
    <col min="11780" max="11780" width="29.33203125" style="1" bestFit="1" customWidth="1"/>
    <col min="11781" max="11781" width="34.6640625" style="1" bestFit="1" customWidth="1"/>
    <col min="11782" max="11782" width="8.5546875" style="1" customWidth="1"/>
    <col min="11783" max="11784" width="11.5546875" style="1" customWidth="1"/>
    <col min="11785" max="11786" width="10.44140625" style="1" customWidth="1"/>
    <col min="11787" max="11787" width="7.5546875" style="1" customWidth="1"/>
    <col min="11788" max="11788" width="6.33203125" style="1" customWidth="1"/>
    <col min="11789" max="11789" width="27.88671875" style="1" customWidth="1"/>
    <col min="11790" max="11791" width="11.44140625" style="1"/>
    <col min="11792" max="11792" width="32.88671875" style="1" bestFit="1" customWidth="1"/>
    <col min="11793" max="12032" width="11.44140625" style="1"/>
    <col min="12033" max="12033" width="4.44140625" style="1" customWidth="1"/>
    <col min="12034" max="12034" width="9.44140625" style="1" bestFit="1" customWidth="1"/>
    <col min="12035" max="12035" width="14.6640625" style="1" bestFit="1" customWidth="1"/>
    <col min="12036" max="12036" width="29.33203125" style="1" bestFit="1" customWidth="1"/>
    <col min="12037" max="12037" width="34.6640625" style="1" bestFit="1" customWidth="1"/>
    <col min="12038" max="12038" width="8.5546875" style="1" customWidth="1"/>
    <col min="12039" max="12040" width="11.5546875" style="1" customWidth="1"/>
    <col min="12041" max="12042" width="10.44140625" style="1" customWidth="1"/>
    <col min="12043" max="12043" width="7.5546875" style="1" customWidth="1"/>
    <col min="12044" max="12044" width="6.33203125" style="1" customWidth="1"/>
    <col min="12045" max="12045" width="27.88671875" style="1" customWidth="1"/>
    <col min="12046" max="12047" width="11.44140625" style="1"/>
    <col min="12048" max="12048" width="32.88671875" style="1" bestFit="1" customWidth="1"/>
    <col min="12049" max="12288" width="11.44140625" style="1"/>
    <col min="12289" max="12289" width="4.44140625" style="1" customWidth="1"/>
    <col min="12290" max="12290" width="9.44140625" style="1" bestFit="1" customWidth="1"/>
    <col min="12291" max="12291" width="14.6640625" style="1" bestFit="1" customWidth="1"/>
    <col min="12292" max="12292" width="29.33203125" style="1" bestFit="1" customWidth="1"/>
    <col min="12293" max="12293" width="34.6640625" style="1" bestFit="1" customWidth="1"/>
    <col min="12294" max="12294" width="8.5546875" style="1" customWidth="1"/>
    <col min="12295" max="12296" width="11.5546875" style="1" customWidth="1"/>
    <col min="12297" max="12298" width="10.44140625" style="1" customWidth="1"/>
    <col min="12299" max="12299" width="7.5546875" style="1" customWidth="1"/>
    <col min="12300" max="12300" width="6.33203125" style="1" customWidth="1"/>
    <col min="12301" max="12301" width="27.88671875" style="1" customWidth="1"/>
    <col min="12302" max="12303" width="11.44140625" style="1"/>
    <col min="12304" max="12304" width="32.88671875" style="1" bestFit="1" customWidth="1"/>
    <col min="12305" max="12544" width="11.44140625" style="1"/>
    <col min="12545" max="12545" width="4.44140625" style="1" customWidth="1"/>
    <col min="12546" max="12546" width="9.44140625" style="1" bestFit="1" customWidth="1"/>
    <col min="12547" max="12547" width="14.6640625" style="1" bestFit="1" customWidth="1"/>
    <col min="12548" max="12548" width="29.33203125" style="1" bestFit="1" customWidth="1"/>
    <col min="12549" max="12549" width="34.6640625" style="1" bestFit="1" customWidth="1"/>
    <col min="12550" max="12550" width="8.5546875" style="1" customWidth="1"/>
    <col min="12551" max="12552" width="11.5546875" style="1" customWidth="1"/>
    <col min="12553" max="12554" width="10.44140625" style="1" customWidth="1"/>
    <col min="12555" max="12555" width="7.5546875" style="1" customWidth="1"/>
    <col min="12556" max="12556" width="6.33203125" style="1" customWidth="1"/>
    <col min="12557" max="12557" width="27.88671875" style="1" customWidth="1"/>
    <col min="12558" max="12559" width="11.44140625" style="1"/>
    <col min="12560" max="12560" width="32.88671875" style="1" bestFit="1" customWidth="1"/>
    <col min="12561" max="12800" width="11.44140625" style="1"/>
    <col min="12801" max="12801" width="4.44140625" style="1" customWidth="1"/>
    <col min="12802" max="12802" width="9.44140625" style="1" bestFit="1" customWidth="1"/>
    <col min="12803" max="12803" width="14.6640625" style="1" bestFit="1" customWidth="1"/>
    <col min="12804" max="12804" width="29.33203125" style="1" bestFit="1" customWidth="1"/>
    <col min="12805" max="12805" width="34.6640625" style="1" bestFit="1" customWidth="1"/>
    <col min="12806" max="12806" width="8.5546875" style="1" customWidth="1"/>
    <col min="12807" max="12808" width="11.5546875" style="1" customWidth="1"/>
    <col min="12809" max="12810" width="10.44140625" style="1" customWidth="1"/>
    <col min="12811" max="12811" width="7.5546875" style="1" customWidth="1"/>
    <col min="12812" max="12812" width="6.33203125" style="1" customWidth="1"/>
    <col min="12813" max="12813" width="27.88671875" style="1" customWidth="1"/>
    <col min="12814" max="12815" width="11.44140625" style="1"/>
    <col min="12816" max="12816" width="32.88671875" style="1" bestFit="1" customWidth="1"/>
    <col min="12817" max="13056" width="11.44140625" style="1"/>
    <col min="13057" max="13057" width="4.44140625" style="1" customWidth="1"/>
    <col min="13058" max="13058" width="9.44140625" style="1" bestFit="1" customWidth="1"/>
    <col min="13059" max="13059" width="14.6640625" style="1" bestFit="1" customWidth="1"/>
    <col min="13060" max="13060" width="29.33203125" style="1" bestFit="1" customWidth="1"/>
    <col min="13061" max="13061" width="34.6640625" style="1" bestFit="1" customWidth="1"/>
    <col min="13062" max="13062" width="8.5546875" style="1" customWidth="1"/>
    <col min="13063" max="13064" width="11.5546875" style="1" customWidth="1"/>
    <col min="13065" max="13066" width="10.44140625" style="1" customWidth="1"/>
    <col min="13067" max="13067" width="7.5546875" style="1" customWidth="1"/>
    <col min="13068" max="13068" width="6.33203125" style="1" customWidth="1"/>
    <col min="13069" max="13069" width="27.88671875" style="1" customWidth="1"/>
    <col min="13070" max="13071" width="11.44140625" style="1"/>
    <col min="13072" max="13072" width="32.88671875" style="1" bestFit="1" customWidth="1"/>
    <col min="13073" max="13312" width="11.44140625" style="1"/>
    <col min="13313" max="13313" width="4.44140625" style="1" customWidth="1"/>
    <col min="13314" max="13314" width="9.44140625" style="1" bestFit="1" customWidth="1"/>
    <col min="13315" max="13315" width="14.6640625" style="1" bestFit="1" customWidth="1"/>
    <col min="13316" max="13316" width="29.33203125" style="1" bestFit="1" customWidth="1"/>
    <col min="13317" max="13317" width="34.6640625" style="1" bestFit="1" customWidth="1"/>
    <col min="13318" max="13318" width="8.5546875" style="1" customWidth="1"/>
    <col min="13319" max="13320" width="11.5546875" style="1" customWidth="1"/>
    <col min="13321" max="13322" width="10.44140625" style="1" customWidth="1"/>
    <col min="13323" max="13323" width="7.5546875" style="1" customWidth="1"/>
    <col min="13324" max="13324" width="6.33203125" style="1" customWidth="1"/>
    <col min="13325" max="13325" width="27.88671875" style="1" customWidth="1"/>
    <col min="13326" max="13327" width="11.44140625" style="1"/>
    <col min="13328" max="13328" width="32.88671875" style="1" bestFit="1" customWidth="1"/>
    <col min="13329" max="13568" width="11.44140625" style="1"/>
    <col min="13569" max="13569" width="4.44140625" style="1" customWidth="1"/>
    <col min="13570" max="13570" width="9.44140625" style="1" bestFit="1" customWidth="1"/>
    <col min="13571" max="13571" width="14.6640625" style="1" bestFit="1" customWidth="1"/>
    <col min="13572" max="13572" width="29.33203125" style="1" bestFit="1" customWidth="1"/>
    <col min="13573" max="13573" width="34.6640625" style="1" bestFit="1" customWidth="1"/>
    <col min="13574" max="13574" width="8.5546875" style="1" customWidth="1"/>
    <col min="13575" max="13576" width="11.5546875" style="1" customWidth="1"/>
    <col min="13577" max="13578" width="10.44140625" style="1" customWidth="1"/>
    <col min="13579" max="13579" width="7.5546875" style="1" customWidth="1"/>
    <col min="13580" max="13580" width="6.33203125" style="1" customWidth="1"/>
    <col min="13581" max="13581" width="27.88671875" style="1" customWidth="1"/>
    <col min="13582" max="13583" width="11.44140625" style="1"/>
    <col min="13584" max="13584" width="32.88671875" style="1" bestFit="1" customWidth="1"/>
    <col min="13585" max="13824" width="11.44140625" style="1"/>
    <col min="13825" max="13825" width="4.44140625" style="1" customWidth="1"/>
    <col min="13826" max="13826" width="9.44140625" style="1" bestFit="1" customWidth="1"/>
    <col min="13827" max="13827" width="14.6640625" style="1" bestFit="1" customWidth="1"/>
    <col min="13828" max="13828" width="29.33203125" style="1" bestFit="1" customWidth="1"/>
    <col min="13829" max="13829" width="34.6640625" style="1" bestFit="1" customWidth="1"/>
    <col min="13830" max="13830" width="8.5546875" style="1" customWidth="1"/>
    <col min="13831" max="13832" width="11.5546875" style="1" customWidth="1"/>
    <col min="13833" max="13834" width="10.44140625" style="1" customWidth="1"/>
    <col min="13835" max="13835" width="7.5546875" style="1" customWidth="1"/>
    <col min="13836" max="13836" width="6.33203125" style="1" customWidth="1"/>
    <col min="13837" max="13837" width="27.88671875" style="1" customWidth="1"/>
    <col min="13838" max="13839" width="11.44140625" style="1"/>
    <col min="13840" max="13840" width="32.88671875" style="1" bestFit="1" customWidth="1"/>
    <col min="13841" max="14080" width="11.44140625" style="1"/>
    <col min="14081" max="14081" width="4.44140625" style="1" customWidth="1"/>
    <col min="14082" max="14082" width="9.44140625" style="1" bestFit="1" customWidth="1"/>
    <col min="14083" max="14083" width="14.6640625" style="1" bestFit="1" customWidth="1"/>
    <col min="14084" max="14084" width="29.33203125" style="1" bestFit="1" customWidth="1"/>
    <col min="14085" max="14085" width="34.6640625" style="1" bestFit="1" customWidth="1"/>
    <col min="14086" max="14086" width="8.5546875" style="1" customWidth="1"/>
    <col min="14087" max="14088" width="11.5546875" style="1" customWidth="1"/>
    <col min="14089" max="14090" width="10.44140625" style="1" customWidth="1"/>
    <col min="14091" max="14091" width="7.5546875" style="1" customWidth="1"/>
    <col min="14092" max="14092" width="6.33203125" style="1" customWidth="1"/>
    <col min="14093" max="14093" width="27.88671875" style="1" customWidth="1"/>
    <col min="14094" max="14095" width="11.44140625" style="1"/>
    <col min="14096" max="14096" width="32.88671875" style="1" bestFit="1" customWidth="1"/>
    <col min="14097" max="14336" width="11.44140625" style="1"/>
    <col min="14337" max="14337" width="4.44140625" style="1" customWidth="1"/>
    <col min="14338" max="14338" width="9.44140625" style="1" bestFit="1" customWidth="1"/>
    <col min="14339" max="14339" width="14.6640625" style="1" bestFit="1" customWidth="1"/>
    <col min="14340" max="14340" width="29.33203125" style="1" bestFit="1" customWidth="1"/>
    <col min="14341" max="14341" width="34.6640625" style="1" bestFit="1" customWidth="1"/>
    <col min="14342" max="14342" width="8.5546875" style="1" customWidth="1"/>
    <col min="14343" max="14344" width="11.5546875" style="1" customWidth="1"/>
    <col min="14345" max="14346" width="10.44140625" style="1" customWidth="1"/>
    <col min="14347" max="14347" width="7.5546875" style="1" customWidth="1"/>
    <col min="14348" max="14348" width="6.33203125" style="1" customWidth="1"/>
    <col min="14349" max="14349" width="27.88671875" style="1" customWidth="1"/>
    <col min="14350" max="14351" width="11.44140625" style="1"/>
    <col min="14352" max="14352" width="32.88671875" style="1" bestFit="1" customWidth="1"/>
    <col min="14353" max="14592" width="11.44140625" style="1"/>
    <col min="14593" max="14593" width="4.44140625" style="1" customWidth="1"/>
    <col min="14594" max="14594" width="9.44140625" style="1" bestFit="1" customWidth="1"/>
    <col min="14595" max="14595" width="14.6640625" style="1" bestFit="1" customWidth="1"/>
    <col min="14596" max="14596" width="29.33203125" style="1" bestFit="1" customWidth="1"/>
    <col min="14597" max="14597" width="34.6640625" style="1" bestFit="1" customWidth="1"/>
    <col min="14598" max="14598" width="8.5546875" style="1" customWidth="1"/>
    <col min="14599" max="14600" width="11.5546875" style="1" customWidth="1"/>
    <col min="14601" max="14602" width="10.44140625" style="1" customWidth="1"/>
    <col min="14603" max="14603" width="7.5546875" style="1" customWidth="1"/>
    <col min="14604" max="14604" width="6.33203125" style="1" customWidth="1"/>
    <col min="14605" max="14605" width="27.88671875" style="1" customWidth="1"/>
    <col min="14606" max="14607" width="11.44140625" style="1"/>
    <col min="14608" max="14608" width="32.88671875" style="1" bestFit="1" customWidth="1"/>
    <col min="14609" max="14848" width="11.44140625" style="1"/>
    <col min="14849" max="14849" width="4.44140625" style="1" customWidth="1"/>
    <col min="14850" max="14850" width="9.44140625" style="1" bestFit="1" customWidth="1"/>
    <col min="14851" max="14851" width="14.6640625" style="1" bestFit="1" customWidth="1"/>
    <col min="14852" max="14852" width="29.33203125" style="1" bestFit="1" customWidth="1"/>
    <col min="14853" max="14853" width="34.6640625" style="1" bestFit="1" customWidth="1"/>
    <col min="14854" max="14854" width="8.5546875" style="1" customWidth="1"/>
    <col min="14855" max="14856" width="11.5546875" style="1" customWidth="1"/>
    <col min="14857" max="14858" width="10.44140625" style="1" customWidth="1"/>
    <col min="14859" max="14859" width="7.5546875" style="1" customWidth="1"/>
    <col min="14860" max="14860" width="6.33203125" style="1" customWidth="1"/>
    <col min="14861" max="14861" width="27.88671875" style="1" customWidth="1"/>
    <col min="14862" max="14863" width="11.44140625" style="1"/>
    <col min="14864" max="14864" width="32.88671875" style="1" bestFit="1" customWidth="1"/>
    <col min="14865" max="15104" width="11.44140625" style="1"/>
    <col min="15105" max="15105" width="4.44140625" style="1" customWidth="1"/>
    <col min="15106" max="15106" width="9.44140625" style="1" bestFit="1" customWidth="1"/>
    <col min="15107" max="15107" width="14.6640625" style="1" bestFit="1" customWidth="1"/>
    <col min="15108" max="15108" width="29.33203125" style="1" bestFit="1" customWidth="1"/>
    <col min="15109" max="15109" width="34.6640625" style="1" bestFit="1" customWidth="1"/>
    <col min="15110" max="15110" width="8.5546875" style="1" customWidth="1"/>
    <col min="15111" max="15112" width="11.5546875" style="1" customWidth="1"/>
    <col min="15113" max="15114" width="10.44140625" style="1" customWidth="1"/>
    <col min="15115" max="15115" width="7.5546875" style="1" customWidth="1"/>
    <col min="15116" max="15116" width="6.33203125" style="1" customWidth="1"/>
    <col min="15117" max="15117" width="27.88671875" style="1" customWidth="1"/>
    <col min="15118" max="15119" width="11.44140625" style="1"/>
    <col min="15120" max="15120" width="32.88671875" style="1" bestFit="1" customWidth="1"/>
    <col min="15121" max="15360" width="11.44140625" style="1"/>
    <col min="15361" max="15361" width="4.44140625" style="1" customWidth="1"/>
    <col min="15362" max="15362" width="9.44140625" style="1" bestFit="1" customWidth="1"/>
    <col min="15363" max="15363" width="14.6640625" style="1" bestFit="1" customWidth="1"/>
    <col min="15364" max="15364" width="29.33203125" style="1" bestFit="1" customWidth="1"/>
    <col min="15365" max="15365" width="34.6640625" style="1" bestFit="1" customWidth="1"/>
    <col min="15366" max="15366" width="8.5546875" style="1" customWidth="1"/>
    <col min="15367" max="15368" width="11.5546875" style="1" customWidth="1"/>
    <col min="15369" max="15370" width="10.44140625" style="1" customWidth="1"/>
    <col min="15371" max="15371" width="7.5546875" style="1" customWidth="1"/>
    <col min="15372" max="15372" width="6.33203125" style="1" customWidth="1"/>
    <col min="15373" max="15373" width="27.88671875" style="1" customWidth="1"/>
    <col min="15374" max="15375" width="11.44140625" style="1"/>
    <col min="15376" max="15376" width="32.88671875" style="1" bestFit="1" customWidth="1"/>
    <col min="15377" max="15616" width="11.44140625" style="1"/>
    <col min="15617" max="15617" width="4.44140625" style="1" customWidth="1"/>
    <col min="15618" max="15618" width="9.44140625" style="1" bestFit="1" customWidth="1"/>
    <col min="15619" max="15619" width="14.6640625" style="1" bestFit="1" customWidth="1"/>
    <col min="15620" max="15620" width="29.33203125" style="1" bestFit="1" customWidth="1"/>
    <col min="15621" max="15621" width="34.6640625" style="1" bestFit="1" customWidth="1"/>
    <col min="15622" max="15622" width="8.5546875" style="1" customWidth="1"/>
    <col min="15623" max="15624" width="11.5546875" style="1" customWidth="1"/>
    <col min="15625" max="15626" width="10.44140625" style="1" customWidth="1"/>
    <col min="15627" max="15627" width="7.5546875" style="1" customWidth="1"/>
    <col min="15628" max="15628" width="6.33203125" style="1" customWidth="1"/>
    <col min="15629" max="15629" width="27.88671875" style="1" customWidth="1"/>
    <col min="15630" max="15631" width="11.44140625" style="1"/>
    <col min="15632" max="15632" width="32.88671875" style="1" bestFit="1" customWidth="1"/>
    <col min="15633" max="15872" width="11.44140625" style="1"/>
    <col min="15873" max="15873" width="4.44140625" style="1" customWidth="1"/>
    <col min="15874" max="15874" width="9.44140625" style="1" bestFit="1" customWidth="1"/>
    <col min="15875" max="15875" width="14.6640625" style="1" bestFit="1" customWidth="1"/>
    <col min="15876" max="15876" width="29.33203125" style="1" bestFit="1" customWidth="1"/>
    <col min="15877" max="15877" width="34.6640625" style="1" bestFit="1" customWidth="1"/>
    <col min="15878" max="15878" width="8.5546875" style="1" customWidth="1"/>
    <col min="15879" max="15880" width="11.5546875" style="1" customWidth="1"/>
    <col min="15881" max="15882" width="10.44140625" style="1" customWidth="1"/>
    <col min="15883" max="15883" width="7.5546875" style="1" customWidth="1"/>
    <col min="15884" max="15884" width="6.33203125" style="1" customWidth="1"/>
    <col min="15885" max="15885" width="27.88671875" style="1" customWidth="1"/>
    <col min="15886" max="15887" width="11.44140625" style="1"/>
    <col min="15888" max="15888" width="32.88671875" style="1" bestFit="1" customWidth="1"/>
    <col min="15889" max="16128" width="11.44140625" style="1"/>
    <col min="16129" max="16129" width="4.44140625" style="1" customWidth="1"/>
    <col min="16130" max="16130" width="9.44140625" style="1" bestFit="1" customWidth="1"/>
    <col min="16131" max="16131" width="14.6640625" style="1" bestFit="1" customWidth="1"/>
    <col min="16132" max="16132" width="29.33203125" style="1" bestFit="1" customWidth="1"/>
    <col min="16133" max="16133" width="34.6640625" style="1" bestFit="1" customWidth="1"/>
    <col min="16134" max="16134" width="8.5546875" style="1" customWidth="1"/>
    <col min="16135" max="16136" width="11.5546875" style="1" customWidth="1"/>
    <col min="16137" max="16138" width="10.44140625" style="1" customWidth="1"/>
    <col min="16139" max="16139" width="7.5546875" style="1" customWidth="1"/>
    <col min="16140" max="16140" width="6.33203125" style="1" customWidth="1"/>
    <col min="16141" max="16141" width="27.88671875" style="1" customWidth="1"/>
    <col min="16142" max="16143" width="11.44140625" style="1"/>
    <col min="16144" max="16144" width="32.88671875" style="1" bestFit="1" customWidth="1"/>
    <col min="16145" max="16384" width="11.44140625" style="1"/>
  </cols>
  <sheetData>
    <row r="1" spans="1:12" x14ac:dyDescent="0.25">
      <c r="C1" s="1"/>
      <c r="D1" s="1"/>
      <c r="E1" s="1"/>
      <c r="F1" s="2"/>
    </row>
    <row r="2" spans="1:12" s="4" customFormat="1" x14ac:dyDescent="0.25">
      <c r="A2" s="3" t="s">
        <v>0</v>
      </c>
    </row>
    <row r="3" spans="1:12" s="4" customFormat="1" x14ac:dyDescent="0.25">
      <c r="A3" s="3" t="s">
        <v>1</v>
      </c>
    </row>
    <row r="4" spans="1:12" s="4" customFormat="1" x14ac:dyDescent="0.25">
      <c r="A4" s="3" t="str">
        <f>'[1]PF Sheet'!A4</f>
        <v>Month of - Jan 2023</v>
      </c>
    </row>
    <row r="5" spans="1:12" s="4" customFormat="1" x14ac:dyDescent="0.25">
      <c r="A5" s="5" t="s">
        <v>2</v>
      </c>
      <c r="B5" s="5"/>
      <c r="C5" s="5"/>
      <c r="D5" s="5"/>
      <c r="E5" s="5"/>
    </row>
    <row r="6" spans="1:12" s="4" customFormat="1" x14ac:dyDescent="0.25"/>
    <row r="7" spans="1:12" s="4" customFormat="1" x14ac:dyDescent="0.25">
      <c r="A7" s="6"/>
      <c r="B7" s="6">
        <v>1</v>
      </c>
      <c r="C7" s="7">
        <v>2</v>
      </c>
      <c r="D7" s="7">
        <v>3</v>
      </c>
      <c r="E7" s="6">
        <v>4</v>
      </c>
      <c r="F7" s="7">
        <v>5</v>
      </c>
      <c r="G7" s="7">
        <v>6</v>
      </c>
      <c r="H7" s="6">
        <v>7</v>
      </c>
      <c r="I7" s="7">
        <v>8</v>
      </c>
      <c r="J7" s="7">
        <v>9</v>
      </c>
      <c r="K7" s="6">
        <v>10</v>
      </c>
      <c r="L7" s="7">
        <v>11</v>
      </c>
    </row>
    <row r="8" spans="1:12" s="11" customFormat="1" ht="26.4" x14ac:dyDescent="0.3">
      <c r="A8" s="8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9" t="s">
        <v>8</v>
      </c>
      <c r="G8" s="9" t="s">
        <v>9</v>
      </c>
      <c r="H8" s="10" t="s">
        <v>10</v>
      </c>
      <c r="I8" s="10" t="s">
        <v>11</v>
      </c>
      <c r="J8" s="8" t="s">
        <v>12</v>
      </c>
      <c r="K8" s="8" t="s">
        <v>13</v>
      </c>
      <c r="L8" s="8" t="s">
        <v>14</v>
      </c>
    </row>
    <row r="9" spans="1:12" x14ac:dyDescent="0.25">
      <c r="A9" s="12">
        <v>1</v>
      </c>
      <c r="B9" s="12" t="s">
        <v>15</v>
      </c>
      <c r="C9" s="13">
        <f>VLOOKUP(B9,'[1]Master '!$B$5:$AJ$1730,3,0)</f>
        <v>3310596176</v>
      </c>
      <c r="D9" s="14" t="str">
        <f>VLOOKUP(B9,'[1]Master '!$B$5:$AX$6730,27,0)</f>
        <v>PM</v>
      </c>
      <c r="E9" s="13" t="str">
        <f>VLOOKUP(B9,'[1]Master '!$B$5:$AJ$2530,7,0)</f>
        <v>VIDYA SANJAY PIMPRIKAR</v>
      </c>
      <c r="F9" s="15">
        <f>VLOOKUP(B9,'[1]Att Sheet'!$B$8:$AK$47,20,0)</f>
        <v>30.5</v>
      </c>
      <c r="G9" s="16">
        <f>ROUND((VLOOKUP(B9,'[1]PM Salary'!$B$9:$AK$1401,26,0)),0)</f>
        <v>19187</v>
      </c>
      <c r="H9" s="17">
        <f t="shared" ref="H9:H28" si="0">ROUNDUP((G9*0.75%),0)</f>
        <v>144</v>
      </c>
      <c r="I9" s="17">
        <f t="shared" ref="I9:I28" si="1">ROUND(((G9*3.25%)),0)</f>
        <v>624</v>
      </c>
      <c r="J9" s="17">
        <f t="shared" ref="J9:J28" si="2">SUM(H9:I9)</f>
        <v>768</v>
      </c>
      <c r="K9" s="16">
        <f>VLOOKUP(B9,'[1]PM Salary'!$B$9:$BC$50,28,0)</f>
        <v>144</v>
      </c>
      <c r="L9" s="18">
        <f t="shared" ref="L9:L28" si="3">K9-H9</f>
        <v>0</v>
      </c>
    </row>
    <row r="10" spans="1:12" x14ac:dyDescent="0.25">
      <c r="A10" s="12">
        <v>2</v>
      </c>
      <c r="B10" s="12" t="s">
        <v>16</v>
      </c>
      <c r="C10" s="13">
        <f>VLOOKUP(B10,'[1]Master '!$B$5:$AJ$1730,3,0)</f>
        <v>3310784361</v>
      </c>
      <c r="D10" s="14" t="str">
        <f>VLOOKUP(B10,'[1]Master '!$B$5:$AX$6730,27,0)</f>
        <v>PM</v>
      </c>
      <c r="E10" s="13" t="str">
        <f>VLOOKUP(B10,'[1]Master '!$B$5:$AJ$2530,7,0)</f>
        <v>VINEET KUMAR</v>
      </c>
      <c r="F10" s="15">
        <f>VLOOKUP(B10,'[1]Att Sheet'!$B$8:$AK$47,20,0)</f>
        <v>31</v>
      </c>
      <c r="G10" s="16">
        <f>ROUND((VLOOKUP(B10,'[1]PM Salary'!$B$9:$AK$1401,26,0)),0)</f>
        <v>22984</v>
      </c>
      <c r="H10" s="17">
        <f t="shared" si="0"/>
        <v>173</v>
      </c>
      <c r="I10" s="17">
        <f t="shared" si="1"/>
        <v>747</v>
      </c>
      <c r="J10" s="17">
        <f t="shared" si="2"/>
        <v>920</v>
      </c>
      <c r="K10" s="16">
        <f>VLOOKUP(B10,'[1]PM Salary'!$B$9:$BC$50,28,0)</f>
        <v>173</v>
      </c>
      <c r="L10" s="18">
        <f t="shared" si="3"/>
        <v>0</v>
      </c>
    </row>
    <row r="11" spans="1:12" x14ac:dyDescent="0.25">
      <c r="A11" s="12">
        <v>3</v>
      </c>
      <c r="B11" s="12" t="s">
        <v>17</v>
      </c>
      <c r="C11" s="13">
        <f>VLOOKUP(B11,'[1]Master '!$B$5:$AJ$1730,3,0)</f>
        <v>3310882179</v>
      </c>
      <c r="D11" s="14" t="str">
        <f>VLOOKUP(B11,'[1]Master '!$B$5:$AX$6730,27,0)</f>
        <v>PM_ESIC Deduct Till March 2023</v>
      </c>
      <c r="E11" s="13" t="str">
        <f>VLOOKUP(B11,'[1]Master '!$B$5:$AJ$2530,7,0)</f>
        <v>PRIYANKA MAHADEV KITTAD</v>
      </c>
      <c r="F11" s="15">
        <f>VLOOKUP(B11,'[1]Att Sheet'!$B$8:$AK$47,20,0)</f>
        <v>29</v>
      </c>
      <c r="G11" s="16">
        <f>ROUND((VLOOKUP(B11,'[1]PM Salary'!$B$9:$AK$1401,26,0)),0)</f>
        <v>19569</v>
      </c>
      <c r="H11" s="17">
        <f t="shared" si="0"/>
        <v>147</v>
      </c>
      <c r="I11" s="17">
        <f t="shared" si="1"/>
        <v>636</v>
      </c>
      <c r="J11" s="17">
        <f t="shared" si="2"/>
        <v>783</v>
      </c>
      <c r="K11" s="16">
        <f>VLOOKUP(B11,'[1]PM Salary'!$B$9:$BC$50,28,0)</f>
        <v>147</v>
      </c>
      <c r="L11" s="18">
        <f t="shared" si="3"/>
        <v>0</v>
      </c>
    </row>
    <row r="12" spans="1:12" x14ac:dyDescent="0.25">
      <c r="A12" s="12">
        <v>4</v>
      </c>
      <c r="B12" s="12" t="s">
        <v>18</v>
      </c>
      <c r="C12" s="13">
        <f>VLOOKUP(B12,'[1]Master '!$B$5:$AJ$1730,3,0)</f>
        <v>3310882233</v>
      </c>
      <c r="D12" s="14" t="str">
        <f>VLOOKUP(B12,'[1]Master '!$B$5:$AX$6730,27,0)</f>
        <v>PM</v>
      </c>
      <c r="E12" s="13" t="str">
        <f>VLOOKUP(B12,'[1]Master '!$B$5:$AJ$2530,7,0)</f>
        <v>SUNEEL KUMAR</v>
      </c>
      <c r="F12" s="15">
        <f>VLOOKUP(B12,'[1]Att Sheet'!$B$8:$AK$47,20,0)</f>
        <v>31</v>
      </c>
      <c r="G12" s="16">
        <f>ROUND((VLOOKUP(B12,'[1]PM Salary'!$B$9:$AK$1401,26,0)),0)</f>
        <v>24836</v>
      </c>
      <c r="H12" s="17">
        <f t="shared" si="0"/>
        <v>187</v>
      </c>
      <c r="I12" s="17">
        <f t="shared" si="1"/>
        <v>807</v>
      </c>
      <c r="J12" s="17">
        <f t="shared" si="2"/>
        <v>994</v>
      </c>
      <c r="K12" s="16">
        <f>VLOOKUP(B12,'[1]PM Salary'!$B$9:$BC$50,28,0)</f>
        <v>187</v>
      </c>
      <c r="L12" s="18">
        <f t="shared" si="3"/>
        <v>0</v>
      </c>
    </row>
    <row r="13" spans="1:12" x14ac:dyDescent="0.25">
      <c r="A13" s="12">
        <v>5</v>
      </c>
      <c r="B13" s="12" t="s">
        <v>19</v>
      </c>
      <c r="C13" s="13">
        <f>VLOOKUP(B13,'[1]Master '!$B$5:$AJ$1730,3,0)</f>
        <v>3311569130</v>
      </c>
      <c r="D13" s="14" t="str">
        <f>VLOOKUP(B13,'[1]Master '!$B$5:$AX$6730,27,0)</f>
        <v>PM</v>
      </c>
      <c r="E13" s="13" t="str">
        <f>VLOOKUP(B13,'[1]Master '!$B$5:$AJ$2530,7,0)</f>
        <v>ATUL RAJENDRA PATIL</v>
      </c>
      <c r="F13" s="15">
        <f>VLOOKUP(B13,'[1]Att Sheet'!$B$8:$AK$47,20,0)</f>
        <v>29</v>
      </c>
      <c r="G13" s="16">
        <f>ROUND((VLOOKUP(B13,'[1]PM Salary'!$B$9:$AK$1401,26,0)),0)</f>
        <v>18373</v>
      </c>
      <c r="H13" s="17">
        <f t="shared" si="0"/>
        <v>138</v>
      </c>
      <c r="I13" s="17">
        <f t="shared" si="1"/>
        <v>597</v>
      </c>
      <c r="J13" s="17">
        <f t="shared" si="2"/>
        <v>735</v>
      </c>
      <c r="K13" s="16">
        <f>VLOOKUP(B13,'[1]PM Salary'!$B$9:$BC$50,28,0)</f>
        <v>138</v>
      </c>
      <c r="L13" s="18">
        <f t="shared" si="3"/>
        <v>0</v>
      </c>
    </row>
    <row r="14" spans="1:12" x14ac:dyDescent="0.25">
      <c r="A14" s="12">
        <v>6</v>
      </c>
      <c r="B14" s="12" t="s">
        <v>20</v>
      </c>
      <c r="C14" s="13">
        <f>VLOOKUP(B14,'[1]Master '!$B$5:$AJ$1730,3,0)</f>
        <v>3310146319</v>
      </c>
      <c r="D14" s="14" t="str">
        <f>VLOOKUP(B14,'[1]Master '!$B$5:$AX$6730,27,0)</f>
        <v>PM</v>
      </c>
      <c r="E14" s="13" t="str">
        <f>VLOOKUP(B14,'[1]Master '!$B$5:$AJ$2530,7,0)</f>
        <v>PRASAD PRAKASH KHOLLAM</v>
      </c>
      <c r="F14" s="15">
        <f>VLOOKUP(B14,'[1]Att Sheet'!$B$8:$AK$47,20,0)</f>
        <v>26.5</v>
      </c>
      <c r="G14" s="16">
        <f>ROUND((VLOOKUP(B14,'[1]PM Salary'!$B$9:$AK$1401,26,0)),0)</f>
        <v>17098</v>
      </c>
      <c r="H14" s="17">
        <f t="shared" si="0"/>
        <v>129</v>
      </c>
      <c r="I14" s="17">
        <f t="shared" si="1"/>
        <v>556</v>
      </c>
      <c r="J14" s="17">
        <f t="shared" si="2"/>
        <v>685</v>
      </c>
      <c r="K14" s="16">
        <f>VLOOKUP(B14,'[1]PM Salary'!$B$9:$BC$50,28,0)</f>
        <v>129</v>
      </c>
      <c r="L14" s="18">
        <f t="shared" si="3"/>
        <v>0</v>
      </c>
    </row>
    <row r="15" spans="1:12" x14ac:dyDescent="0.25">
      <c r="A15" s="12">
        <v>7</v>
      </c>
      <c r="B15" s="12" t="s">
        <v>21</v>
      </c>
      <c r="C15" s="13">
        <f>VLOOKUP(B15,'[1]Master '!$B$5:$AJ$1730,3,0)</f>
        <v>3312864829</v>
      </c>
      <c r="D15" s="14" t="str">
        <f>VLOOKUP(B15,'[1]Master '!$B$5:$AX$6730,27,0)</f>
        <v>PM</v>
      </c>
      <c r="E15" s="13" t="str">
        <f>VLOOKUP(B15,'[1]Master '!$B$5:$AJ$2530,7,0)</f>
        <v>RAJESH MALHARRAO MANE</v>
      </c>
      <c r="F15" s="15">
        <f>VLOOKUP(B15,'[1]Att Sheet'!$B$8:$AK$47,20,0)</f>
        <v>26</v>
      </c>
      <c r="G15" s="16">
        <f>ROUND((VLOOKUP(B15,'[1]PM Salary'!$B$9:$AK$1401,26,0)),0)</f>
        <v>17195</v>
      </c>
      <c r="H15" s="17">
        <f t="shared" si="0"/>
        <v>129</v>
      </c>
      <c r="I15" s="17">
        <f t="shared" si="1"/>
        <v>559</v>
      </c>
      <c r="J15" s="17">
        <f t="shared" si="2"/>
        <v>688</v>
      </c>
      <c r="K15" s="16">
        <f>VLOOKUP(B15,'[1]PM Salary'!$B$9:$BC$50,28,0)</f>
        <v>129</v>
      </c>
      <c r="L15" s="18">
        <f t="shared" si="3"/>
        <v>0</v>
      </c>
    </row>
    <row r="16" spans="1:12" x14ac:dyDescent="0.25">
      <c r="A16" s="12">
        <v>8</v>
      </c>
      <c r="B16" s="12" t="s">
        <v>22</v>
      </c>
      <c r="C16" s="13">
        <f>VLOOKUP(B16,'[1]Master '!$B$5:$AJ$1730,3,0)</f>
        <v>3314108879</v>
      </c>
      <c r="D16" s="14" t="str">
        <f>VLOOKUP(B16,'[1]Master '!$B$5:$AX$6730,27,0)</f>
        <v>PM</v>
      </c>
      <c r="E16" s="13" t="str">
        <f>VLOOKUP(B16,'[1]Master '!$B$5:$AJ$2530,7,0)</f>
        <v>SUMAN KHAN</v>
      </c>
      <c r="F16" s="15">
        <f>VLOOKUP(B16,'[1]Att Sheet'!$B$8:$AK$47,20,0)</f>
        <v>28</v>
      </c>
      <c r="G16" s="16">
        <f>ROUND((VLOOKUP(B16,'[1]PM Salary'!$B$9:$AK$1401,26,0)),0)</f>
        <v>20647</v>
      </c>
      <c r="H16" s="17">
        <f t="shared" si="0"/>
        <v>155</v>
      </c>
      <c r="I16" s="17">
        <f t="shared" si="1"/>
        <v>671</v>
      </c>
      <c r="J16" s="17">
        <f t="shared" si="2"/>
        <v>826</v>
      </c>
      <c r="K16" s="16">
        <f>VLOOKUP(B16,'[1]PM Salary'!$B$9:$BC$50,28,0)</f>
        <v>155</v>
      </c>
      <c r="L16" s="18">
        <f t="shared" si="3"/>
        <v>0</v>
      </c>
    </row>
    <row r="17" spans="1:12" x14ac:dyDescent="0.25">
      <c r="A17" s="12">
        <v>9</v>
      </c>
      <c r="B17" s="12" t="s">
        <v>23</v>
      </c>
      <c r="C17" s="13">
        <f>VLOOKUP(B17,'[1]Master '!$B$5:$AJ$1730,3,0)</f>
        <v>3314109017</v>
      </c>
      <c r="D17" s="14" t="str">
        <f>VLOOKUP(B17,'[1]Master '!$B$5:$AX$6730,27,0)</f>
        <v>PM</v>
      </c>
      <c r="E17" s="13" t="str">
        <f>VLOOKUP(B17,'[1]Master '!$B$5:$AJ$2530,7,0)</f>
        <v>SAHEL MALLIK</v>
      </c>
      <c r="F17" s="15">
        <f>VLOOKUP(B17,'[1]Att Sheet'!$B$8:$AK$47,20,0)</f>
        <v>9.5</v>
      </c>
      <c r="G17" s="16">
        <f>ROUND((VLOOKUP(B17,'[1]PM Salary'!$B$9:$AK$1401,26,0)),0)</f>
        <v>3678</v>
      </c>
      <c r="H17" s="17">
        <f t="shared" si="0"/>
        <v>28</v>
      </c>
      <c r="I17" s="17">
        <f t="shared" si="1"/>
        <v>120</v>
      </c>
      <c r="J17" s="17">
        <f t="shared" si="2"/>
        <v>148</v>
      </c>
      <c r="K17" s="16">
        <f>VLOOKUP(B17,'[1]PM Salary'!$B$9:$BC$50,28,0)</f>
        <v>28</v>
      </c>
      <c r="L17" s="18">
        <f t="shared" si="3"/>
        <v>0</v>
      </c>
    </row>
    <row r="18" spans="1:12" x14ac:dyDescent="0.25">
      <c r="A18" s="12">
        <v>10</v>
      </c>
      <c r="B18" s="12" t="s">
        <v>24</v>
      </c>
      <c r="C18" s="13">
        <f>VLOOKUP(B18,'[1]Master '!$B$5:$AJ$1730,3,0)</f>
        <v>3314126806</v>
      </c>
      <c r="D18" s="14" t="str">
        <f>VLOOKUP(B18,'[1]Master '!$B$5:$AX$6730,27,0)</f>
        <v>PM</v>
      </c>
      <c r="E18" s="13" t="str">
        <f>VLOOKUP(B18,'[1]Master '!$B$5:$AJ$2530,7,0)</f>
        <v>VIRSEN DINKAR PATIL</v>
      </c>
      <c r="F18" s="15">
        <f>VLOOKUP(B18,'[1]Att Sheet'!$B$8:$AK$47,20,0)</f>
        <v>31</v>
      </c>
      <c r="G18" s="16">
        <f>ROUND((VLOOKUP(B18,'[1]PM Salary'!$B$9:$AK$1401,26,0)),0)</f>
        <v>19000</v>
      </c>
      <c r="H18" s="17">
        <f t="shared" si="0"/>
        <v>143</v>
      </c>
      <c r="I18" s="17">
        <f t="shared" si="1"/>
        <v>618</v>
      </c>
      <c r="J18" s="17">
        <f t="shared" si="2"/>
        <v>761</v>
      </c>
      <c r="K18" s="16">
        <f>VLOOKUP(B18,'[1]PM Salary'!$B$9:$BC$50,28,0)</f>
        <v>143</v>
      </c>
      <c r="L18" s="18">
        <f t="shared" si="3"/>
        <v>0</v>
      </c>
    </row>
    <row r="19" spans="1:12" x14ac:dyDescent="0.25">
      <c r="A19" s="12">
        <v>11</v>
      </c>
      <c r="B19" s="12" t="s">
        <v>25</v>
      </c>
      <c r="C19" s="13">
        <f>VLOOKUP(B19,'[1]Master '!$B$5:$AJ$1730,3,0)</f>
        <v>3314246115</v>
      </c>
      <c r="D19" s="14" t="str">
        <f>VLOOKUP(B19,'[1]Master '!$B$5:$AX$6730,27,0)</f>
        <v>PM</v>
      </c>
      <c r="E19" s="13" t="str">
        <f>VLOOKUP(B19,'[1]Master '!$B$5:$AJ$2530,7,0)</f>
        <v>SUNIL MAHADEV PADALKAR</v>
      </c>
      <c r="F19" s="15">
        <f>VLOOKUP(B19,'[1]Att Sheet'!$B$8:$AK$47,20,0)</f>
        <v>31</v>
      </c>
      <c r="G19" s="16">
        <f>ROUND((VLOOKUP(B19,'[1]PM Salary'!$B$9:$AK$1401,26,0)),0)</f>
        <v>16045</v>
      </c>
      <c r="H19" s="17">
        <f t="shared" si="0"/>
        <v>121</v>
      </c>
      <c r="I19" s="17">
        <f t="shared" si="1"/>
        <v>521</v>
      </c>
      <c r="J19" s="17">
        <f t="shared" si="2"/>
        <v>642</v>
      </c>
      <c r="K19" s="16">
        <f>VLOOKUP(B19,'[1]PM Salary'!$B$9:$BC$50,28,0)</f>
        <v>121</v>
      </c>
      <c r="L19" s="18">
        <f t="shared" si="3"/>
        <v>0</v>
      </c>
    </row>
    <row r="20" spans="1:12" x14ac:dyDescent="0.25">
      <c r="A20" s="12">
        <v>12</v>
      </c>
      <c r="B20" s="12" t="s">
        <v>26</v>
      </c>
      <c r="C20" s="13">
        <f>VLOOKUP(B20,'[1]Master '!$B$5:$AJ$1730,3,0)</f>
        <v>3314246489</v>
      </c>
      <c r="D20" s="14" t="str">
        <f>VLOOKUP(B20,'[1]Master '!$B$5:$AX$6730,27,0)</f>
        <v>PM</v>
      </c>
      <c r="E20" s="13" t="str">
        <f>VLOOKUP(B20,'[1]Master '!$B$5:$AJ$2530,7,0)</f>
        <v>RAKIBUL KHAN</v>
      </c>
      <c r="F20" s="15">
        <f>VLOOKUP(B20,'[1]Att Sheet'!$B$8:$AK$47,20,0)</f>
        <v>31</v>
      </c>
      <c r="G20" s="16">
        <f>ROUND((VLOOKUP(B20,'[1]PM Salary'!$B$9:$AK$1401,26,0)),0)</f>
        <v>21035</v>
      </c>
      <c r="H20" s="17">
        <f t="shared" si="0"/>
        <v>158</v>
      </c>
      <c r="I20" s="17">
        <f t="shared" si="1"/>
        <v>684</v>
      </c>
      <c r="J20" s="17">
        <f t="shared" si="2"/>
        <v>842</v>
      </c>
      <c r="K20" s="16">
        <f>VLOOKUP(B20,'[1]PM Salary'!$B$9:$BC$50,28,0)</f>
        <v>158</v>
      </c>
      <c r="L20" s="18">
        <f t="shared" si="3"/>
        <v>0</v>
      </c>
    </row>
    <row r="21" spans="1:12" x14ac:dyDescent="0.25">
      <c r="A21" s="12">
        <v>13</v>
      </c>
      <c r="B21" s="12" t="s">
        <v>27</v>
      </c>
      <c r="C21" s="13">
        <f>VLOOKUP(B21,'[1]Master '!$B$5:$AJ$1730,3,0)</f>
        <v>3314283299</v>
      </c>
      <c r="D21" s="14" t="str">
        <f>VLOOKUP(B21,'[1]Master '!$B$5:$AX$6730,27,0)</f>
        <v>PM</v>
      </c>
      <c r="E21" s="13" t="str">
        <f>VLOOKUP(B21,'[1]Master '!$B$5:$AJ$2530,7,0)</f>
        <v>ANIL</v>
      </c>
      <c r="F21" s="15">
        <f>VLOOKUP(B21,'[1]Att Sheet'!$B$8:$AK$47,20,0)</f>
        <v>30</v>
      </c>
      <c r="G21" s="16">
        <f>ROUND((VLOOKUP(B21,'[1]PM Salary'!$B$9:$AK$1401,26,0)),0)</f>
        <v>18195</v>
      </c>
      <c r="H21" s="17">
        <f t="shared" si="0"/>
        <v>137</v>
      </c>
      <c r="I21" s="17">
        <f t="shared" si="1"/>
        <v>591</v>
      </c>
      <c r="J21" s="17">
        <f t="shared" si="2"/>
        <v>728</v>
      </c>
      <c r="K21" s="16">
        <f>VLOOKUP(B21,'[1]PM Salary'!$B$9:$BC$50,28,0)</f>
        <v>137</v>
      </c>
      <c r="L21" s="18">
        <f t="shared" si="3"/>
        <v>0</v>
      </c>
    </row>
    <row r="22" spans="1:12" x14ac:dyDescent="0.25">
      <c r="A22" s="12">
        <v>14</v>
      </c>
      <c r="B22" s="12" t="s">
        <v>28</v>
      </c>
      <c r="C22" s="13">
        <f>VLOOKUP(B22,'[1]Master '!$B$5:$AJ$1730,3,0)</f>
        <v>3314283662</v>
      </c>
      <c r="D22" s="14" t="str">
        <f>VLOOKUP(B22,'[1]Master '!$B$5:$AX$6730,27,0)</f>
        <v>PM</v>
      </c>
      <c r="E22" s="13" t="str">
        <f>VLOOKUP(B22,'[1]Master '!$B$5:$AJ$2530,7,0)</f>
        <v>SIDDHI NANDKUMAR PATIL</v>
      </c>
      <c r="F22" s="15">
        <f>VLOOKUP(B22,'[1]Att Sheet'!$B$8:$AK$47,20,0)</f>
        <v>24</v>
      </c>
      <c r="G22" s="16">
        <f>ROUND((VLOOKUP(B22,'[1]PM Salary'!$B$9:$AK$1401,26,0)),0)</f>
        <v>10066</v>
      </c>
      <c r="H22" s="17">
        <f t="shared" si="0"/>
        <v>76</v>
      </c>
      <c r="I22" s="17">
        <f t="shared" si="1"/>
        <v>327</v>
      </c>
      <c r="J22" s="17">
        <f t="shared" si="2"/>
        <v>403</v>
      </c>
      <c r="K22" s="16">
        <f>VLOOKUP(B22,'[1]PM Salary'!$B$9:$BC$50,28,0)</f>
        <v>76</v>
      </c>
      <c r="L22" s="18">
        <f t="shared" si="3"/>
        <v>0</v>
      </c>
    </row>
    <row r="23" spans="1:12" x14ac:dyDescent="0.25">
      <c r="A23" s="12">
        <v>15</v>
      </c>
      <c r="B23" s="12" t="s">
        <v>29</v>
      </c>
      <c r="C23" s="13">
        <f>VLOOKUP(B23,'[1]Master '!$B$5:$AJ$1730,3,0)</f>
        <v>3313593441</v>
      </c>
      <c r="D23" s="14" t="str">
        <f>VLOOKUP(B23,'[1]Master '!$B$5:$AX$6730,27,0)</f>
        <v>PM</v>
      </c>
      <c r="E23" s="13" t="str">
        <f>VLOOKUP(B23,'[1]Master '!$B$5:$AJ$2530,7,0)</f>
        <v>KANTESWAR ROY</v>
      </c>
      <c r="F23" s="15">
        <f>VLOOKUP(B23,'[1]Att Sheet'!$B$8:$AK$47,20,0)</f>
        <v>31</v>
      </c>
      <c r="G23" s="16">
        <f>ROUND((VLOOKUP(B23,'[1]PM Salary'!$B$9:$AK$1401,26,0)),0)</f>
        <v>25321</v>
      </c>
      <c r="H23" s="17">
        <f t="shared" si="0"/>
        <v>190</v>
      </c>
      <c r="I23" s="17">
        <f t="shared" si="1"/>
        <v>823</v>
      </c>
      <c r="J23" s="17">
        <f t="shared" si="2"/>
        <v>1013</v>
      </c>
      <c r="K23" s="16">
        <f>VLOOKUP(B23,'[1]PM Salary'!$B$9:$BC$50,28,0)</f>
        <v>190</v>
      </c>
      <c r="L23" s="18">
        <f t="shared" si="3"/>
        <v>0</v>
      </c>
    </row>
    <row r="24" spans="1:12" x14ac:dyDescent="0.25">
      <c r="A24" s="12">
        <v>16</v>
      </c>
      <c r="B24" s="12" t="s">
        <v>30</v>
      </c>
      <c r="C24" s="13">
        <f>VLOOKUP(B24,'[1]Master '!$B$5:$AJ$1730,3,0)</f>
        <v>3314559707</v>
      </c>
      <c r="D24" s="14" t="str">
        <f>VLOOKUP(B24,'[1]Master '!$B$5:$AX$6730,27,0)</f>
        <v>PM</v>
      </c>
      <c r="E24" s="13" t="str">
        <f>VLOOKUP(B24,'[1]Master '!$B$5:$AJ$2530,7,0)</f>
        <v>SALMAN KHAN</v>
      </c>
      <c r="F24" s="15">
        <f>VLOOKUP(B24,'[1]Att Sheet'!$B$8:$AK$47,20,0)</f>
        <v>30</v>
      </c>
      <c r="G24" s="16">
        <f>ROUND((VLOOKUP(B24,'[1]PM Salary'!$B$9:$AK$1401,26,0)),0)</f>
        <v>14662</v>
      </c>
      <c r="H24" s="17">
        <f t="shared" si="0"/>
        <v>110</v>
      </c>
      <c r="I24" s="17">
        <f t="shared" si="1"/>
        <v>477</v>
      </c>
      <c r="J24" s="17">
        <f t="shared" si="2"/>
        <v>587</v>
      </c>
      <c r="K24" s="16">
        <f>VLOOKUP(B24,'[1]PM Salary'!$B$9:$BC$50,28,0)</f>
        <v>110</v>
      </c>
      <c r="L24" s="18">
        <f t="shared" si="3"/>
        <v>0</v>
      </c>
    </row>
    <row r="25" spans="1:12" x14ac:dyDescent="0.25">
      <c r="A25" s="12">
        <v>17</v>
      </c>
      <c r="B25" s="12" t="s">
        <v>31</v>
      </c>
      <c r="C25" s="13">
        <f>VLOOKUP(B25,'[1]Master '!$B$5:$AJ$1730,3,0)</f>
        <v>3311644703</v>
      </c>
      <c r="D25" s="14" t="str">
        <f>VLOOKUP(B25,'[1]Master '!$B$5:$AX$6730,27,0)</f>
        <v>PM</v>
      </c>
      <c r="E25" s="13" t="str">
        <f>VLOOKUP(B25,'[1]Master '!$B$5:$AJ$2530,7,0)</f>
        <v>KAMLESH KUMAR YADAV</v>
      </c>
      <c r="F25" s="15">
        <f>VLOOKUP(B25,'[1]Att Sheet'!$B$8:$AK$47,20,0)</f>
        <v>26</v>
      </c>
      <c r="G25" s="16">
        <f>ROUND((VLOOKUP(B25,'[1]PM Salary'!$B$9:$AK$1401,26,0)),0)</f>
        <v>19615</v>
      </c>
      <c r="H25" s="17">
        <f t="shared" si="0"/>
        <v>148</v>
      </c>
      <c r="I25" s="17">
        <f t="shared" si="1"/>
        <v>637</v>
      </c>
      <c r="J25" s="17">
        <f t="shared" si="2"/>
        <v>785</v>
      </c>
      <c r="K25" s="16">
        <f>VLOOKUP(B25,'[1]PM Salary'!$B$9:$BC$50,28,0)</f>
        <v>148</v>
      </c>
      <c r="L25" s="18">
        <f t="shared" si="3"/>
        <v>0</v>
      </c>
    </row>
    <row r="26" spans="1:12" x14ac:dyDescent="0.25">
      <c r="A26" s="12">
        <v>18</v>
      </c>
      <c r="B26" s="12" t="s">
        <v>32</v>
      </c>
      <c r="C26" s="13">
        <f>VLOOKUP(B26,'[1]Master '!$B$5:$AJ$1730,3,0)</f>
        <v>3314617607</v>
      </c>
      <c r="D26" s="14" t="str">
        <f>VLOOKUP(B26,'[1]Master '!$B$5:$AX$6730,27,0)</f>
        <v>PM</v>
      </c>
      <c r="E26" s="13" t="str">
        <f>VLOOKUP(B26,'[1]Master '!$B$5:$AJ$2530,7,0)</f>
        <v>RAJESHREE VITTHAL KALKHAMBKAR</v>
      </c>
      <c r="F26" s="15">
        <f>VLOOKUP(B26,'[1]Att Sheet'!$B$8:$AK$47,20,0)</f>
        <v>31</v>
      </c>
      <c r="G26" s="16">
        <f>ROUND((VLOOKUP(B26,'[1]PM Salary'!$B$9:$AK$1401,26,0)),0)</f>
        <v>15500</v>
      </c>
      <c r="H26" s="17">
        <f t="shared" si="0"/>
        <v>117</v>
      </c>
      <c r="I26" s="17">
        <f t="shared" si="1"/>
        <v>504</v>
      </c>
      <c r="J26" s="17">
        <f t="shared" si="2"/>
        <v>621</v>
      </c>
      <c r="K26" s="16">
        <f>VLOOKUP(B26,'[1]PM Salary'!$B$9:$BC$50,28,0)</f>
        <v>117</v>
      </c>
      <c r="L26" s="18">
        <f t="shared" si="3"/>
        <v>0</v>
      </c>
    </row>
    <row r="27" spans="1:12" x14ac:dyDescent="0.25">
      <c r="A27" s="12">
        <v>19</v>
      </c>
      <c r="B27" s="12" t="s">
        <v>33</v>
      </c>
      <c r="C27" s="13">
        <f>VLOOKUP(B27,'[1]Master '!$B$5:$AJ$1730,3,0)</f>
        <v>3314620706</v>
      </c>
      <c r="D27" s="14" t="str">
        <f>VLOOKUP(B27,'[1]Master '!$B$5:$AX$6730,27,0)</f>
        <v>PM</v>
      </c>
      <c r="E27" s="13" t="str">
        <f>VLOOKUP(B27,'[1]Master '!$B$5:$AJ$2530,7,0)</f>
        <v>CHANDRABHAN</v>
      </c>
      <c r="F27" s="15">
        <f>VLOOKUP(B27,'[1]Att Sheet'!$B$8:$AK$47,20,0)</f>
        <v>29</v>
      </c>
      <c r="G27" s="16">
        <f>ROUND((VLOOKUP(B27,'[1]PM Salary'!$B$9:$AK$1401,26,0)),0)</f>
        <v>19646</v>
      </c>
      <c r="H27" s="17">
        <f t="shared" si="0"/>
        <v>148</v>
      </c>
      <c r="I27" s="17">
        <f t="shared" si="1"/>
        <v>638</v>
      </c>
      <c r="J27" s="17">
        <f t="shared" si="2"/>
        <v>786</v>
      </c>
      <c r="K27" s="16">
        <f>VLOOKUP(B27,'[1]PM Salary'!$B$9:$BC$50,28,0)</f>
        <v>148</v>
      </c>
      <c r="L27" s="18">
        <f t="shared" si="3"/>
        <v>0</v>
      </c>
    </row>
    <row r="28" spans="1:12" x14ac:dyDescent="0.25">
      <c r="A28" s="12">
        <v>20</v>
      </c>
      <c r="B28" s="12" t="s">
        <v>34</v>
      </c>
      <c r="C28" s="13">
        <f>VLOOKUP(B28,'[1]Master '!$B$5:$AJ$1730,3,0)</f>
        <v>3312030948</v>
      </c>
      <c r="D28" s="14" t="str">
        <f>VLOOKUP(B28,'[1]Master '!$B$5:$AX$6730,27,0)</f>
        <v>PM</v>
      </c>
      <c r="E28" s="13" t="str">
        <f>VLOOKUP(B28,'[1]Master '!$B$5:$AJ$2530,7,0)</f>
        <v>RISHI RAJ BAITHA</v>
      </c>
      <c r="F28" s="15">
        <f>VLOOKUP(B28,'[1]Att Sheet'!$B$8:$AK$47,20,0)</f>
        <v>31</v>
      </c>
      <c r="G28" s="16">
        <f>ROUND((VLOOKUP(B28,'[1]PM Salary'!$B$9:$AK$1401,26,0)),0)</f>
        <v>23726</v>
      </c>
      <c r="H28" s="17">
        <f t="shared" si="0"/>
        <v>178</v>
      </c>
      <c r="I28" s="17">
        <f t="shared" si="1"/>
        <v>771</v>
      </c>
      <c r="J28" s="17">
        <f t="shared" si="2"/>
        <v>949</v>
      </c>
      <c r="K28" s="16">
        <f>VLOOKUP(B28,'[1]PM Salary'!$B$9:$BC$50,28,0)</f>
        <v>178</v>
      </c>
      <c r="L28" s="18">
        <f t="shared" si="3"/>
        <v>0</v>
      </c>
    </row>
    <row r="30" spans="1:12" x14ac:dyDescent="0.25">
      <c r="F30" s="20">
        <f>SUM(F9:F28)</f>
        <v>565.5</v>
      </c>
      <c r="G30" s="20">
        <f t="shared" ref="G30:L30" si="4">SUM(G9:G28)</f>
        <v>366378</v>
      </c>
      <c r="H30" s="20">
        <f t="shared" si="4"/>
        <v>2756</v>
      </c>
      <c r="I30" s="20">
        <f t="shared" si="4"/>
        <v>11908</v>
      </c>
      <c r="J30" s="20">
        <f t="shared" si="4"/>
        <v>14664</v>
      </c>
      <c r="K30" s="20">
        <f t="shared" si="4"/>
        <v>2756</v>
      </c>
      <c r="L30" s="20">
        <f t="shared" si="4"/>
        <v>0</v>
      </c>
    </row>
    <row r="32" spans="1:12" x14ac:dyDescent="0.25">
      <c r="F32" s="2"/>
      <c r="G32" s="2">
        <f>'[1]PM Salary'!AA46</f>
        <v>373508</v>
      </c>
      <c r="H32" s="21"/>
      <c r="I32" s="21"/>
      <c r="J32" s="22">
        <v>14385</v>
      </c>
    </row>
    <row r="33" spans="7:10" x14ac:dyDescent="0.25">
      <c r="G33" s="23">
        <f>G30-G32</f>
        <v>-7130</v>
      </c>
      <c r="H33" s="21"/>
      <c r="I33" s="21"/>
      <c r="J33" s="21"/>
    </row>
    <row r="34" spans="7:10" x14ac:dyDescent="0.25">
      <c r="G34" s="2"/>
      <c r="J34" s="2">
        <f>J30-J32</f>
        <v>279</v>
      </c>
    </row>
    <row r="35" spans="7:10" x14ac:dyDescent="0.25">
      <c r="G35" s="2"/>
      <c r="H35" s="2"/>
      <c r="I35" s="2"/>
      <c r="J35" s="2"/>
    </row>
  </sheetData>
  <conditionalFormatting sqref="B29:C65536 B1:C1 B6:C7 E7:F7 H7:I7 K7:L7">
    <cfRule type="expression" dxfId="3" priority="1" stopIfTrue="1">
      <formula>AND(COUNTIF($B$29:$C$65536, B1)+COUNTIF($B$1:$C$1, B1)+COUNTIF($B$6:$C$7, B1)+COUNTIF($E$7:$F$7, B1)+COUNTIF($H$7:$I$7, B1)+COUNTIF($K$7:$L$7, B1)&gt;1,NOT(ISBLANK(B1)))</formula>
    </cfRule>
  </conditionalFormatting>
  <conditionalFormatting sqref="B29:C65536 B1:C8 E7:F7 H7:I7 K7:L7">
    <cfRule type="expression" dxfId="2" priority="2" stopIfTrue="1">
      <formula>AND(COUNTIF($B$29:$C$65536, B1)+COUNTIF($B$1:$C$8, B1)+COUNTIF($E$7:$F$7, B1)+COUNTIF($H$7:$I$7, B1)+COUNTIF($K$7:$L$7, B1)&gt;1,NOT(ISBLANK(B1)))</formula>
    </cfRule>
  </conditionalFormatting>
  <conditionalFormatting sqref="B9:B28">
    <cfRule type="duplicateValues" dxfId="1" priority="3" stopIfTrue="1"/>
  </conditionalFormatting>
  <conditionalFormatting sqref="C9:C28">
    <cfRule type="duplicateValues" dxfId="0" priority="4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Shankar</dc:creator>
  <cp:lastModifiedBy>Shankar</cp:lastModifiedBy>
  <dcterms:created xsi:type="dcterms:W3CDTF">2015-06-05T18:17:20Z</dcterms:created>
  <dcterms:modified xsi:type="dcterms:W3CDTF">2023-03-07T10:09:08Z</dcterms:modified>
</cp:coreProperties>
</file>