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O67" i="1" l="1"/>
  <c r="O65" i="1"/>
  <c r="O63" i="1"/>
  <c r="O61" i="1"/>
  <c r="O59" i="1"/>
  <c r="O57" i="1"/>
  <c r="O74" i="1" s="1"/>
  <c r="I34" i="1"/>
  <c r="G30" i="1"/>
  <c r="I26" i="1"/>
  <c r="I35" i="1" s="1"/>
  <c r="I25" i="1"/>
  <c r="O9" i="1"/>
  <c r="L9" i="1"/>
  <c r="L8" i="1"/>
  <c r="O10" i="1" s="1"/>
  <c r="O25" i="1" s="1"/>
  <c r="L25" i="1" s="1"/>
  <c r="L23" i="1" s="1"/>
  <c r="K58" i="1" s="1"/>
  <c r="K59" i="1" s="1"/>
  <c r="L60" i="1" s="1"/>
  <c r="L74" i="1" s="1"/>
</calcChain>
</file>

<file path=xl/sharedStrings.xml><?xml version="1.0" encoding="utf-8"?>
<sst xmlns="http://schemas.openxmlformats.org/spreadsheetml/2006/main" count="125" uniqueCount="105">
  <si>
    <t xml:space="preserve">                        COMPUTATION OF INCOME</t>
  </si>
  <si>
    <t xml:space="preserve">                          M/S ASHAMA MECHANICAL &amp; ELECTRICAL  RAJENDRA NAGAR INDL AREA, GHAZIABAD</t>
  </si>
  <si>
    <t xml:space="preserve">                                    TRADING PROFIT &amp; LOSS ACCOUNT  AS ON 31/03/2022</t>
  </si>
  <si>
    <t>NAME OF ASSESSEE</t>
  </si>
  <si>
    <t>:  RAHISUDDIN</t>
  </si>
  <si>
    <t>PARTICULARS</t>
  </si>
  <si>
    <t>AMOUNT</t>
  </si>
  <si>
    <t>FATHER'S NAME</t>
  </si>
  <si>
    <t>: SALAUDDIN</t>
  </si>
  <si>
    <t>TO, OPENING STOCK</t>
  </si>
  <si>
    <t>BY GROSS RECEIPTS</t>
  </si>
  <si>
    <t>TO, PURCHASES</t>
  </si>
  <si>
    <t>BY CLOSING STOCK</t>
  </si>
  <si>
    <t>DATE OF BIRTH</t>
  </si>
  <si>
    <t>: 03/07/1990</t>
  </si>
  <si>
    <t>TO, FREIGHT &amp; CARTAGE</t>
  </si>
  <si>
    <t>TO, GROSS PROFIT C/F</t>
  </si>
  <si>
    <t>ADDRESS</t>
  </si>
  <si>
    <t xml:space="preserve">: H.NO 591,SANJAY COLONY,ARTHLA </t>
  </si>
  <si>
    <t>TOTAL</t>
  </si>
  <si>
    <t xml:space="preserve">  MOHAN NAGAR, DISTT , GHAZIABAD</t>
  </si>
  <si>
    <t>TO, SALARY PAID</t>
  </si>
  <si>
    <t>BY GROSS PROFIT B/D</t>
  </si>
  <si>
    <t xml:space="preserve">  PIN 201010</t>
  </si>
  <si>
    <t>TO, PRINTING &amp; STATIONERY</t>
  </si>
  <si>
    <t>STATUS</t>
  </si>
  <si>
    <t>:  INDIVIDUAL</t>
  </si>
  <si>
    <t>TO, MISE EXPENSES</t>
  </si>
  <si>
    <t xml:space="preserve">GST NO </t>
  </si>
  <si>
    <t>TO, LEGAL &amp; PROFESSIONAL CHARGES</t>
  </si>
  <si>
    <t>PAN</t>
  </si>
  <si>
    <t>:  AZMPR5043F</t>
  </si>
  <si>
    <t>TO, GST LATE FEE</t>
  </si>
  <si>
    <t>AADHAR</t>
  </si>
  <si>
    <t>:  6097-9966-4366</t>
  </si>
  <si>
    <t>TO, REPAIR &amp; MAINTENANCE</t>
  </si>
  <si>
    <t>ASSESSMENT YEAR</t>
  </si>
  <si>
    <t>:  2022-2023</t>
  </si>
  <si>
    <t>TO, ELECTRICITY CHARGES</t>
  </si>
  <si>
    <t xml:space="preserve">TO, BANK CHARGES </t>
  </si>
  <si>
    <t>FINANCIAL YEAR</t>
  </si>
  <si>
    <t>:  2020-2021</t>
  </si>
  <si>
    <t>TO, POSTAGE ,TELEGRAM &amp; TELEPHONE</t>
  </si>
  <si>
    <t>INCOME FROM BUSINESS OR PROFESSION</t>
  </si>
  <si>
    <t>TO, VEHICLE RUNNING &amp; MAINT</t>
  </si>
  <si>
    <t>AS PER PROFIT &amp; LOSS ACCOUNT</t>
  </si>
  <si>
    <t>TO, STAFF WELFARE</t>
  </si>
  <si>
    <t>TO, BUSINESS PROMOTION</t>
  </si>
  <si>
    <t>INCOME FROM OTHER SOURCES</t>
  </si>
  <si>
    <t>TO, DEPRECIATION</t>
  </si>
  <si>
    <t>INTEREST ON SAVING BANK A/C</t>
  </si>
  <si>
    <t>TO NET PROFIT T/F TP PROP</t>
  </si>
  <si>
    <t>INTEREST ON FDR</t>
  </si>
  <si>
    <t>CAPITAL ACCOUNT</t>
  </si>
  <si>
    <t>INTEREST ON REFUND</t>
  </si>
  <si>
    <t xml:space="preserve">GROSS TOTAL INCOME </t>
  </si>
  <si>
    <t>DATE:  05/06/2022</t>
  </si>
  <si>
    <t>FOR ASHAMA MECHINICALS &amp; ELECTRICALS</t>
  </si>
  <si>
    <t>LESS: DEDUCTION U/S 80C</t>
  </si>
  <si>
    <t>GHAZIABAD</t>
  </si>
  <si>
    <t>SCHOOL FEE</t>
  </si>
  <si>
    <t>HDFC LIC PREMIUM PAID</t>
  </si>
  <si>
    <t>LESS:DEDUCTION U/S 80D</t>
  </si>
  <si>
    <t xml:space="preserve">                  RAHISUDDIN</t>
  </si>
  <si>
    <t>MEDICLAIM</t>
  </si>
  <si>
    <t>PROP</t>
  </si>
  <si>
    <t>LESS:DEDUCTION U/S 80TTA</t>
  </si>
  <si>
    <t>INTEREST</t>
  </si>
  <si>
    <t>TAXABLE INCOME</t>
  </si>
  <si>
    <t>INCOME TAX</t>
  </si>
  <si>
    <t>LESS:RELIF U/S 87A</t>
  </si>
  <si>
    <t xml:space="preserve">INCOME TAX </t>
  </si>
  <si>
    <t>ADD:EDUCATION CESS</t>
  </si>
  <si>
    <t>NET TAX PAYABLE</t>
  </si>
  <si>
    <t>TAX DEDUCTED AT SOURCE</t>
  </si>
  <si>
    <t>NET AMOUNT REFUNDABLE</t>
  </si>
  <si>
    <t xml:space="preserve">                                                 BALANCE SHEET AS ON 31ST MARCH-2022</t>
  </si>
  <si>
    <t>CAPITAL &amp; LIABILITIES</t>
  </si>
  <si>
    <t>PROPERTY &amp; ASSETS</t>
  </si>
  <si>
    <t>FIXED ASSETS</t>
  </si>
  <si>
    <t>RAHISUDDIN</t>
  </si>
  <si>
    <t>FURNITURE &amp; FIXTURE</t>
  </si>
  <si>
    <t xml:space="preserve">OPENING BALANCE           </t>
  </si>
  <si>
    <t>LESS:DEPRECIATION</t>
  </si>
  <si>
    <t xml:space="preserve">ADD: NET PROFIT             </t>
  </si>
  <si>
    <t>EQUIPMENT</t>
  </si>
  <si>
    <t xml:space="preserve">          TOTAL</t>
  </si>
  <si>
    <t xml:space="preserve">LESS: WITHDRAWLS           </t>
  </si>
  <si>
    <t>MOBILE</t>
  </si>
  <si>
    <t>MOTER CYCLE</t>
  </si>
  <si>
    <t>CURRENT LIABILITIES &amp; PROVISION</t>
  </si>
  <si>
    <t>SUNDERY CREDITORS</t>
  </si>
  <si>
    <t>COMPUTER</t>
  </si>
  <si>
    <t>SALARY PAYABLE</t>
  </si>
  <si>
    <t>GST OUTPUT</t>
  </si>
  <si>
    <t>CURRENT ASSETS LOAN &amp; ADV</t>
  </si>
  <si>
    <t>CLOSING STOCK</t>
  </si>
  <si>
    <t>AMOUNT RECEIVABLE</t>
  </si>
  <si>
    <t>CASH IN HAND</t>
  </si>
  <si>
    <t>BANK BALANCE</t>
  </si>
  <si>
    <t>TAX COLLECTED AT SOURCE</t>
  </si>
  <si>
    <t>ADVACE TO STAFF</t>
  </si>
  <si>
    <t>FOR ASHAMA MECHANICAL &amp; ELECTRICAL</t>
  </si>
  <si>
    <t xml:space="preserve">                                                RAHISUDDIN</t>
  </si>
  <si>
    <t xml:space="preserve">                          PROP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</si>
</sst>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Arial"/>
      <family val="2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2" fillId="0" borderId="3" xfId="0" applyNumberFormat="1" applyFont="1" applyBorder="1"/>
    <xf numFmtId="2" fontId="2" fillId="0" borderId="4" xfId="0" applyNumberFormat="1" applyFont="1" applyBorder="1"/>
    <xf numFmtId="0" fontId="2" fillId="0" borderId="0" xfId="0" applyFont="1" applyAlignment="1">
      <alignment horizontal="right"/>
    </xf>
    <xf numFmtId="2" fontId="0" fillId="0" borderId="2" xfId="0" applyNumberFormat="1" applyBorder="1"/>
    <xf numFmtId="0" fontId="0" fillId="0" borderId="0" xfId="0" applyAlignment="1">
      <alignment horizontal="right"/>
    </xf>
    <xf numFmtId="2" fontId="1" fillId="0" borderId="4" xfId="0" applyNumberFormat="1" applyFont="1" applyBorder="1"/>
    <xf numFmtId="0" fontId="1" fillId="0" borderId="0" xfId="0" applyFont="1" applyAlignment="1">
      <alignment horizontal="left"/>
    </xf>
    <xf numFmtId="2" fontId="2" fillId="0" borderId="3" xfId="0" applyNumberFormat="1" applyFont="1" applyFill="1" applyBorder="1"/>
    <xf numFmtId="0" fontId="0" fillId="0" borderId="3" xfId="0" applyBorder="1"/>
    <xf numFmtId="0" fontId="1" fillId="0" borderId="5" xfId="0" applyFont="1" applyBorder="1"/>
    <xf numFmtId="0" fontId="5" fillId="0" borderId="0" xfId="0" applyFont="1"/>
    <xf numFmtId="0" fontId="1" fillId="0" borderId="3" xfId="0" applyFont="1" applyBorder="1"/>
    <xf numFmtId="2" fontId="1" fillId="0" borderId="0" xfId="0" applyNumberFormat="1" applyFont="1"/>
    <xf numFmtId="2" fontId="1" fillId="0" borderId="0" xfId="0" applyNumberFormat="1" applyFont="1" applyBorder="1"/>
    <xf numFmtId="2" fontId="2" fillId="0" borderId="6" xfId="0" applyNumberFormat="1" applyFont="1" applyBorder="1"/>
    <xf numFmtId="2" fontId="1" fillId="0" borderId="5" xfId="0" applyNumberFormat="1" applyFont="1" applyBorder="1"/>
    <xf numFmtId="0" fontId="2" fillId="0" borderId="0" xfId="0" applyFont="1" applyAlignment="1">
      <alignment horizontal="center"/>
    </xf>
    <xf numFmtId="2" fontId="2" fillId="0" borderId="2" xfId="0" applyNumberFormat="1" applyFont="1" applyBorder="1"/>
    <xf numFmtId="2" fontId="2" fillId="0" borderId="0" xfId="0" applyNumberFormat="1" applyFont="1"/>
    <xf numFmtId="0" fontId="6" fillId="0" borderId="0" xfId="0" applyFont="1"/>
    <xf numFmtId="2" fontId="1" fillId="0" borderId="0" xfId="0" applyNumberFormat="1" applyFont="1" applyAlignment="1">
      <alignment horizontal="right"/>
    </xf>
    <xf numFmtId="2" fontId="1" fillId="0" borderId="5" xfId="0" applyNumberFormat="1" applyFont="1" applyBorder="1" applyAlignment="1">
      <alignment horizontal="right"/>
    </xf>
    <xf numFmtId="0" fontId="1" fillId="0" borderId="0" xfId="0" applyFont="1" applyBorder="1"/>
    <xf numFmtId="0" fontId="5" fillId="0" borderId="0" xfId="0" applyFont="1" applyBorder="1"/>
    <xf numFmtId="0" fontId="1" fillId="0" borderId="0" xfId="0" applyFont="1" applyFill="1" applyBorder="1"/>
    <xf numFmtId="2" fontId="1" fillId="0" borderId="0" xfId="0" applyNumberFormat="1" applyFont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2" fontId="2" fillId="0" borderId="5" xfId="0" applyNumberFormat="1" applyFont="1" applyBorder="1"/>
    <xf numFmtId="2" fontId="2" fillId="0" borderId="0" xfId="0" applyNumberFormat="1" applyFont="1" applyFill="1" applyBorder="1"/>
    <xf numFmtId="2" fontId="2" fillId="0" borderId="0" xfId="0" applyNumberFormat="1" applyFont="1" applyBorder="1"/>
    <xf numFmtId="0" fontId="2" fillId="0" borderId="0" xfId="0" applyFont="1" applyFill="1" applyBorder="1"/>
    <xf numFmtId="0" fontId="1" fillId="0" borderId="6" xfId="0" applyFont="1" applyBorder="1"/>
    <xf numFmtId="0" fontId="4" fillId="0" borderId="0" xfId="0" applyFont="1" applyAlignment="1">
      <alignment horizontal="center"/>
    </xf>
    <xf numFmtId="2" fontId="4" fillId="0" borderId="2" xfId="0" applyNumberFormat="1" applyFon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abSelected="1" topLeftCell="A64" workbookViewId="0">
      <selection activeCell="M9" sqref="M9"/>
    </sheetView>
  </sheetViews>
  <sheetFormatPr defaultRowHeight="14.4" x14ac:dyDescent="0.3"/>
  <cols>
    <col min="1" max="1" width="2.33203125" customWidth="1"/>
    <col min="9" max="9" width="11.77734375" customWidth="1"/>
    <col min="10" max="10" width="20.21875" customWidth="1"/>
    <col min="11" max="11" width="12" customWidth="1"/>
    <col min="12" max="12" width="11.77734375" customWidth="1"/>
    <col min="13" max="13" width="21.33203125" customWidth="1"/>
    <col min="14" max="14" width="11.88671875" customWidth="1"/>
    <col min="15" max="15" width="13.109375" customWidth="1"/>
  </cols>
  <sheetData>
    <row r="1" spans="1:15" x14ac:dyDescent="0.3">
      <c r="A1" s="1"/>
      <c r="B1" s="1" t="s">
        <v>0</v>
      </c>
      <c r="C1" s="1"/>
      <c r="D1" s="1"/>
      <c r="E1" s="1"/>
      <c r="F1" s="1"/>
      <c r="G1" s="1"/>
      <c r="H1" s="1"/>
      <c r="I1" s="1"/>
      <c r="J1" s="2" t="s">
        <v>1</v>
      </c>
      <c r="K1" s="1"/>
      <c r="L1" s="1"/>
      <c r="M1" s="1"/>
      <c r="N1" s="3"/>
    </row>
    <row r="2" spans="1:15" x14ac:dyDescent="0.3">
      <c r="A2" s="1"/>
      <c r="B2" s="1"/>
      <c r="C2" s="1"/>
      <c r="D2" s="1"/>
      <c r="E2" s="1"/>
      <c r="F2" s="1"/>
      <c r="G2" s="1"/>
      <c r="H2" s="1"/>
      <c r="I2" s="1"/>
      <c r="J2" s="4" t="s">
        <v>2</v>
      </c>
      <c r="K2" s="1"/>
      <c r="L2" s="4"/>
      <c r="M2" s="4"/>
      <c r="N2" s="3"/>
    </row>
    <row r="3" spans="1:15" x14ac:dyDescent="0.3">
      <c r="A3" s="1"/>
      <c r="B3" s="1" t="s">
        <v>3</v>
      </c>
      <c r="C3" s="1"/>
      <c r="D3" s="1"/>
      <c r="E3" s="1"/>
      <c r="F3" s="1" t="s">
        <v>4</v>
      </c>
      <c r="G3" s="1"/>
      <c r="H3" s="1"/>
      <c r="I3" s="1"/>
      <c r="J3" s="1"/>
      <c r="K3" s="1"/>
      <c r="L3" s="1"/>
      <c r="M3" s="1"/>
      <c r="N3" s="1"/>
    </row>
    <row r="4" spans="1:15" x14ac:dyDescent="0.3">
      <c r="A4" s="1"/>
      <c r="B4" s="1"/>
      <c r="C4" s="1"/>
      <c r="D4" s="1"/>
      <c r="E4" s="1"/>
      <c r="F4" s="1"/>
      <c r="G4" s="1"/>
      <c r="H4" s="1"/>
      <c r="I4" s="1"/>
      <c r="J4" s="5" t="s">
        <v>5</v>
      </c>
      <c r="K4" s="5"/>
      <c r="L4" s="6" t="s">
        <v>6</v>
      </c>
      <c r="M4" s="5" t="s">
        <v>5</v>
      </c>
      <c r="N4" s="5"/>
      <c r="O4" s="7" t="s">
        <v>6</v>
      </c>
    </row>
    <row r="5" spans="1:15" x14ac:dyDescent="0.3">
      <c r="A5" s="1"/>
      <c r="B5" s="1" t="s">
        <v>7</v>
      </c>
      <c r="C5" s="1"/>
      <c r="D5" s="1"/>
      <c r="E5" s="1"/>
      <c r="F5" s="1" t="s">
        <v>8</v>
      </c>
      <c r="G5" s="1"/>
      <c r="H5" s="1"/>
      <c r="I5" s="1"/>
      <c r="J5" s="4" t="s">
        <v>9</v>
      </c>
      <c r="K5" s="1"/>
      <c r="L5" s="8">
        <v>0</v>
      </c>
      <c r="M5" s="4" t="s">
        <v>10</v>
      </c>
      <c r="N5" s="1"/>
      <c r="O5" s="9">
        <v>1555580</v>
      </c>
    </row>
    <row r="6" spans="1:15" x14ac:dyDescent="0.3">
      <c r="A6" s="1"/>
      <c r="B6" s="1"/>
      <c r="C6" s="1"/>
      <c r="D6" s="1"/>
      <c r="E6" s="1"/>
      <c r="F6" s="1"/>
      <c r="G6" s="1"/>
      <c r="H6" s="1"/>
      <c r="I6" s="1"/>
      <c r="J6" s="4" t="s">
        <v>11</v>
      </c>
      <c r="K6" s="1"/>
      <c r="L6" s="8">
        <v>1044100</v>
      </c>
      <c r="M6" s="4" t="s">
        <v>12</v>
      </c>
      <c r="N6" s="1"/>
      <c r="O6" s="8">
        <v>10854</v>
      </c>
    </row>
    <row r="7" spans="1:15" x14ac:dyDescent="0.3">
      <c r="A7" s="1"/>
      <c r="B7" s="1" t="s">
        <v>13</v>
      </c>
      <c r="C7" s="1"/>
      <c r="D7" s="1"/>
      <c r="E7" s="1"/>
      <c r="F7" s="1" t="s">
        <v>14</v>
      </c>
      <c r="G7" s="1"/>
      <c r="H7" s="1"/>
      <c r="I7" s="1"/>
      <c r="J7" s="4" t="s">
        <v>15</v>
      </c>
      <c r="K7" s="1"/>
      <c r="L7" s="8">
        <v>1210</v>
      </c>
      <c r="M7" s="4"/>
      <c r="N7" s="1"/>
      <c r="O7" s="8"/>
    </row>
    <row r="8" spans="1:15" x14ac:dyDescent="0.3">
      <c r="A8" s="1"/>
      <c r="B8" s="1"/>
      <c r="C8" s="1"/>
      <c r="D8" s="1"/>
      <c r="E8" s="1"/>
      <c r="F8" s="1"/>
      <c r="G8" s="1"/>
      <c r="H8" s="1"/>
      <c r="I8" s="1"/>
      <c r="J8" s="4" t="s">
        <v>16</v>
      </c>
      <c r="K8" s="1"/>
      <c r="L8" s="8">
        <f>+L9-SUM(L5:L7)</f>
        <v>521124</v>
      </c>
      <c r="M8" s="4"/>
      <c r="N8" s="1"/>
      <c r="O8" s="8"/>
    </row>
    <row r="9" spans="1:15" x14ac:dyDescent="0.3">
      <c r="A9" s="1"/>
      <c r="B9" s="1" t="s">
        <v>17</v>
      </c>
      <c r="C9" s="1"/>
      <c r="D9" s="1"/>
      <c r="E9" s="1"/>
      <c r="F9" s="1" t="s">
        <v>18</v>
      </c>
      <c r="G9" s="1"/>
      <c r="H9" s="1"/>
      <c r="I9" s="1"/>
      <c r="J9" s="10" t="s">
        <v>19</v>
      </c>
      <c r="L9" s="11">
        <f>+O9</f>
        <v>1566434</v>
      </c>
      <c r="M9" s="12" t="s">
        <v>19</v>
      </c>
      <c r="O9" s="11">
        <f>+O6+O5</f>
        <v>1566434</v>
      </c>
    </row>
    <row r="10" spans="1:15" x14ac:dyDescent="0.3">
      <c r="A10" s="1"/>
      <c r="B10" s="1"/>
      <c r="C10" s="1"/>
      <c r="D10" s="1"/>
      <c r="E10" s="1"/>
      <c r="F10" s="1" t="s">
        <v>20</v>
      </c>
      <c r="G10" s="1"/>
      <c r="H10" s="1"/>
      <c r="I10" s="1"/>
      <c r="J10" s="4" t="s">
        <v>21</v>
      </c>
      <c r="K10" s="1"/>
      <c r="L10" s="8">
        <v>70500</v>
      </c>
      <c r="M10" s="1" t="s">
        <v>22</v>
      </c>
      <c r="N10" s="1"/>
      <c r="O10" s="13">
        <f>+L8</f>
        <v>521124</v>
      </c>
    </row>
    <row r="11" spans="1:15" x14ac:dyDescent="0.3">
      <c r="A11" s="1"/>
      <c r="B11" s="1"/>
      <c r="C11" s="1"/>
      <c r="D11" s="1"/>
      <c r="E11" s="1"/>
      <c r="F11" s="14" t="s">
        <v>23</v>
      </c>
      <c r="G11" s="1"/>
      <c r="H11" s="1"/>
      <c r="I11" s="1"/>
      <c r="J11" s="4" t="s">
        <v>24</v>
      </c>
      <c r="L11" s="15">
        <v>1655</v>
      </c>
      <c r="O11" s="16"/>
    </row>
    <row r="12" spans="1:15" x14ac:dyDescent="0.3">
      <c r="A12" s="1"/>
      <c r="B12" s="1" t="s">
        <v>25</v>
      </c>
      <c r="C12" s="1"/>
      <c r="D12" s="1"/>
      <c r="E12" s="1"/>
      <c r="F12" s="1" t="s">
        <v>26</v>
      </c>
      <c r="G12" s="1"/>
      <c r="H12" s="1"/>
      <c r="I12" s="1"/>
      <c r="J12" s="4" t="s">
        <v>27</v>
      </c>
      <c r="L12" s="15">
        <v>6054</v>
      </c>
      <c r="O12" s="16"/>
    </row>
    <row r="13" spans="1:15" x14ac:dyDescent="0.3">
      <c r="A13" s="1"/>
      <c r="B13" s="1" t="s">
        <v>28</v>
      </c>
      <c r="C13" s="1"/>
      <c r="D13" s="1"/>
      <c r="E13" s="1"/>
      <c r="F13" s="1"/>
      <c r="G13" s="1"/>
      <c r="H13" s="1"/>
      <c r="I13" s="1"/>
      <c r="J13" s="4" t="s">
        <v>29</v>
      </c>
      <c r="K13" s="1"/>
      <c r="L13" s="8">
        <v>5000</v>
      </c>
      <c r="M13" s="4"/>
      <c r="N13" s="1"/>
      <c r="O13" s="8"/>
    </row>
    <row r="14" spans="1:15" x14ac:dyDescent="0.3">
      <c r="A14" s="1"/>
      <c r="B14" s="1" t="s">
        <v>30</v>
      </c>
      <c r="C14" s="1"/>
      <c r="D14" s="1"/>
      <c r="E14" s="1"/>
      <c r="F14" s="1" t="s">
        <v>31</v>
      </c>
      <c r="G14" s="1"/>
      <c r="H14" s="1"/>
      <c r="I14" s="1"/>
      <c r="J14" s="4" t="s">
        <v>32</v>
      </c>
      <c r="L14" s="15">
        <v>6050</v>
      </c>
      <c r="O14" s="16"/>
    </row>
    <row r="15" spans="1:15" x14ac:dyDescent="0.3">
      <c r="A15" s="1"/>
      <c r="B15" s="1" t="s">
        <v>33</v>
      </c>
      <c r="C15" s="1"/>
      <c r="D15" s="1"/>
      <c r="E15" s="1"/>
      <c r="F15" s="1" t="s">
        <v>34</v>
      </c>
      <c r="G15" s="1"/>
      <c r="H15" s="1"/>
      <c r="I15" s="1"/>
      <c r="J15" s="4" t="s">
        <v>35</v>
      </c>
      <c r="K15" s="1"/>
      <c r="L15" s="8">
        <v>6040</v>
      </c>
      <c r="M15" s="4"/>
      <c r="N15" s="1"/>
      <c r="O15" s="8"/>
    </row>
    <row r="16" spans="1:15" x14ac:dyDescent="0.3">
      <c r="A16" s="1"/>
      <c r="B16" s="1" t="s">
        <v>36</v>
      </c>
      <c r="C16" s="1"/>
      <c r="D16" s="1"/>
      <c r="E16" s="1"/>
      <c r="F16" s="1" t="s">
        <v>37</v>
      </c>
      <c r="G16" s="1"/>
      <c r="H16" s="1"/>
      <c r="I16" s="1"/>
      <c r="J16" s="4" t="s">
        <v>38</v>
      </c>
      <c r="K16" s="1"/>
      <c r="L16" s="8">
        <v>14119</v>
      </c>
      <c r="M16" s="4"/>
      <c r="N16" s="1"/>
      <c r="O16" s="8"/>
    </row>
    <row r="17" spans="1:15" x14ac:dyDescent="0.3">
      <c r="A17" s="1"/>
      <c r="B17" s="1"/>
      <c r="C17" s="1"/>
      <c r="D17" s="1"/>
      <c r="E17" s="1"/>
      <c r="F17" s="1"/>
      <c r="G17" s="1"/>
      <c r="H17" s="1"/>
      <c r="I17" s="1"/>
      <c r="J17" s="4" t="s">
        <v>39</v>
      </c>
      <c r="K17" s="1"/>
      <c r="L17" s="8">
        <v>1098</v>
      </c>
      <c r="M17" s="4"/>
      <c r="N17" s="1"/>
      <c r="O17" s="8"/>
    </row>
    <row r="18" spans="1:15" x14ac:dyDescent="0.3">
      <c r="A18" s="17"/>
      <c r="B18" s="17" t="s">
        <v>40</v>
      </c>
      <c r="C18" s="17"/>
      <c r="D18" s="17"/>
      <c r="E18" s="17"/>
      <c r="F18" s="17" t="s">
        <v>41</v>
      </c>
      <c r="G18" s="17"/>
      <c r="H18" s="17"/>
      <c r="I18" s="17"/>
      <c r="J18" s="4" t="s">
        <v>42</v>
      </c>
      <c r="K18" s="1"/>
      <c r="L18" s="8">
        <v>10265</v>
      </c>
      <c r="M18" s="4"/>
      <c r="N18" s="1"/>
      <c r="O18" s="8"/>
    </row>
    <row r="19" spans="1:15" x14ac:dyDescent="0.3">
      <c r="A19" s="1"/>
      <c r="B19" s="18" t="s">
        <v>43</v>
      </c>
      <c r="C19" s="1"/>
      <c r="D19" s="1"/>
      <c r="E19" s="1"/>
      <c r="F19" s="1"/>
      <c r="G19" s="1"/>
      <c r="H19" s="1"/>
      <c r="I19" s="1"/>
      <c r="J19" s="4" t="s">
        <v>44</v>
      </c>
      <c r="K19" s="1"/>
      <c r="L19" s="8">
        <v>31210</v>
      </c>
      <c r="M19" s="1"/>
      <c r="N19" s="1"/>
      <c r="O19" s="19"/>
    </row>
    <row r="20" spans="1:15" x14ac:dyDescent="0.3">
      <c r="A20" s="1"/>
      <c r="B20" s="1" t="s">
        <v>45</v>
      </c>
      <c r="C20" s="1"/>
      <c r="D20" s="1"/>
      <c r="E20" s="1"/>
      <c r="F20" s="1"/>
      <c r="G20" s="1"/>
      <c r="H20" s="1"/>
      <c r="I20" s="20">
        <v>314500</v>
      </c>
      <c r="J20" s="4" t="s">
        <v>46</v>
      </c>
      <c r="K20" s="1"/>
      <c r="L20" s="8">
        <v>10660</v>
      </c>
      <c r="M20" s="4"/>
      <c r="N20" s="1"/>
      <c r="O20" s="8"/>
    </row>
    <row r="21" spans="1:15" x14ac:dyDescent="0.3">
      <c r="A21" s="1"/>
      <c r="B21" s="1"/>
      <c r="C21" s="1"/>
      <c r="D21" s="1"/>
      <c r="E21" s="1"/>
      <c r="F21" s="1"/>
      <c r="G21" s="1"/>
      <c r="H21" s="1"/>
      <c r="I21" s="1"/>
      <c r="J21" s="4" t="s">
        <v>47</v>
      </c>
      <c r="K21" s="1"/>
      <c r="L21" s="8">
        <v>7105</v>
      </c>
      <c r="M21" s="4"/>
      <c r="N21" s="1"/>
      <c r="O21" s="8"/>
    </row>
    <row r="22" spans="1:15" x14ac:dyDescent="0.3">
      <c r="A22" s="1"/>
      <c r="B22" s="18" t="s">
        <v>48</v>
      </c>
      <c r="C22" s="1"/>
      <c r="D22" s="1"/>
      <c r="E22" s="1"/>
      <c r="F22" s="1"/>
      <c r="G22" s="1"/>
      <c r="H22" s="1"/>
      <c r="I22" s="1"/>
      <c r="J22" s="4" t="s">
        <v>49</v>
      </c>
      <c r="K22" s="1"/>
      <c r="L22" s="8">
        <v>36868</v>
      </c>
      <c r="M22" s="4"/>
      <c r="N22" s="1"/>
      <c r="O22" s="8"/>
    </row>
    <row r="23" spans="1:15" x14ac:dyDescent="0.3">
      <c r="A23" s="1"/>
      <c r="B23" s="1" t="s">
        <v>50</v>
      </c>
      <c r="C23" s="1"/>
      <c r="D23" s="1"/>
      <c r="E23" s="1"/>
      <c r="F23" s="1"/>
      <c r="G23" s="1"/>
      <c r="H23" s="1">
        <v>9122</v>
      </c>
      <c r="I23" s="21"/>
      <c r="J23" s="4" t="s">
        <v>51</v>
      </c>
      <c r="K23" s="1"/>
      <c r="L23" s="8">
        <f>+L25-SUM(L10:L22)</f>
        <v>314500</v>
      </c>
      <c r="M23" s="4"/>
      <c r="N23" s="1"/>
      <c r="O23" s="8"/>
    </row>
    <row r="24" spans="1:15" x14ac:dyDescent="0.3">
      <c r="A24" s="1"/>
      <c r="B24" s="1" t="s">
        <v>52</v>
      </c>
      <c r="C24" s="1"/>
      <c r="D24" s="1"/>
      <c r="E24" s="1"/>
      <c r="F24" s="1"/>
      <c r="G24" s="1"/>
      <c r="H24" s="1">
        <v>0</v>
      </c>
      <c r="I24" s="21"/>
      <c r="J24" s="4" t="s">
        <v>53</v>
      </c>
      <c r="K24" s="1"/>
      <c r="L24" s="8"/>
      <c r="M24" s="20"/>
      <c r="N24" s="1"/>
      <c r="O24" s="22"/>
    </row>
    <row r="25" spans="1:15" x14ac:dyDescent="0.3">
      <c r="A25" s="1"/>
      <c r="B25" s="1" t="s">
        <v>54</v>
      </c>
      <c r="C25" s="1"/>
      <c r="D25" s="1"/>
      <c r="E25" s="1"/>
      <c r="F25" s="1"/>
      <c r="G25" s="1"/>
      <c r="H25" s="17">
        <v>0</v>
      </c>
      <c r="I25" s="23">
        <f>+H25+H24+H23</f>
        <v>9122</v>
      </c>
      <c r="J25" s="24" t="s">
        <v>19</v>
      </c>
      <c r="K25" s="1"/>
      <c r="L25" s="25">
        <f>O25</f>
        <v>521124</v>
      </c>
      <c r="M25" s="24" t="s">
        <v>19</v>
      </c>
      <c r="N25" s="1"/>
      <c r="O25" s="25">
        <f>+O10</f>
        <v>521124</v>
      </c>
    </row>
    <row r="26" spans="1:15" x14ac:dyDescent="0.3">
      <c r="A26" s="1"/>
      <c r="B26" s="1"/>
      <c r="C26" s="1"/>
      <c r="D26" s="1"/>
      <c r="E26" s="1"/>
      <c r="F26" s="1" t="s">
        <v>55</v>
      </c>
      <c r="G26" s="1"/>
      <c r="H26" s="1"/>
      <c r="I26" s="20">
        <f>+I25+I20</f>
        <v>323622</v>
      </c>
      <c r="J26" s="4" t="s">
        <v>56</v>
      </c>
      <c r="K26" s="1"/>
      <c r="L26" s="1"/>
      <c r="M26" s="4" t="s">
        <v>57</v>
      </c>
      <c r="N26" s="4"/>
    </row>
    <row r="27" spans="1:15" x14ac:dyDescent="0.3">
      <c r="A27" s="1"/>
      <c r="B27" s="18" t="s">
        <v>58</v>
      </c>
      <c r="C27" s="1"/>
      <c r="D27" s="1"/>
      <c r="E27" s="1"/>
      <c r="F27" s="1"/>
      <c r="G27" s="1"/>
      <c r="H27" s="1"/>
      <c r="I27" s="20"/>
      <c r="J27" s="4" t="s">
        <v>59</v>
      </c>
      <c r="K27" s="1"/>
      <c r="L27" s="1"/>
      <c r="M27" s="4"/>
      <c r="N27" s="4"/>
    </row>
    <row r="28" spans="1:15" x14ac:dyDescent="0.3">
      <c r="A28" s="1"/>
      <c r="B28" s="1" t="s">
        <v>60</v>
      </c>
      <c r="C28" s="1"/>
      <c r="D28" s="1"/>
      <c r="E28" s="1"/>
      <c r="F28" s="1"/>
      <c r="G28" s="1">
        <v>0</v>
      </c>
      <c r="H28" s="1"/>
      <c r="I28" s="21"/>
      <c r="J28" s="1"/>
      <c r="K28" s="1"/>
      <c r="L28" s="1"/>
      <c r="M28" s="4"/>
      <c r="N28" s="4"/>
    </row>
    <row r="29" spans="1:15" x14ac:dyDescent="0.3">
      <c r="A29" s="1"/>
      <c r="B29" s="1" t="s">
        <v>61</v>
      </c>
      <c r="C29" s="1"/>
      <c r="D29" s="1"/>
      <c r="E29" s="1"/>
      <c r="F29" s="1"/>
      <c r="G29" s="1"/>
      <c r="H29" s="1"/>
      <c r="I29" s="21"/>
      <c r="J29" s="1"/>
      <c r="K29" s="1"/>
      <c r="L29" s="1"/>
      <c r="M29" s="10"/>
      <c r="N29" s="4"/>
    </row>
    <row r="30" spans="1:15" x14ac:dyDescent="0.3">
      <c r="A30" s="1"/>
      <c r="B30" s="1"/>
      <c r="C30" s="1"/>
      <c r="D30" s="1"/>
      <c r="E30" s="1"/>
      <c r="F30" s="1" t="s">
        <v>19</v>
      </c>
      <c r="G30" s="1">
        <f>SUM(G29:G29)</f>
        <v>0</v>
      </c>
      <c r="H30" s="1">
        <v>0</v>
      </c>
      <c r="I30" s="21"/>
      <c r="J30" s="4"/>
      <c r="K30" s="1"/>
      <c r="L30" s="26"/>
      <c r="M30" s="10"/>
      <c r="N30" s="4"/>
    </row>
    <row r="31" spans="1:15" x14ac:dyDescent="0.3">
      <c r="A31" s="1"/>
      <c r="B31" s="27" t="s">
        <v>62</v>
      </c>
      <c r="C31" s="1"/>
      <c r="D31" s="1"/>
      <c r="E31" s="1"/>
      <c r="F31" s="1"/>
      <c r="G31" s="1"/>
      <c r="H31" s="1"/>
      <c r="I31" s="21"/>
      <c r="J31" s="4"/>
      <c r="K31" s="1"/>
      <c r="L31" s="26"/>
      <c r="M31" s="1" t="s">
        <v>63</v>
      </c>
      <c r="N31" s="4"/>
    </row>
    <row r="32" spans="1:15" x14ac:dyDescent="0.3">
      <c r="A32" s="1"/>
      <c r="B32" s="1" t="s">
        <v>64</v>
      </c>
      <c r="C32" s="1"/>
      <c r="D32" s="1"/>
      <c r="E32" s="1"/>
      <c r="F32" s="1"/>
      <c r="G32" s="1"/>
      <c r="H32" s="1">
        <v>0</v>
      </c>
      <c r="I32" s="21"/>
      <c r="J32" s="1"/>
      <c r="K32" s="1"/>
      <c r="L32" s="1"/>
      <c r="M32" s="10" t="s">
        <v>65</v>
      </c>
      <c r="N32" s="4"/>
    </row>
    <row r="33" spans="1:14" x14ac:dyDescent="0.3">
      <c r="A33" s="1"/>
      <c r="B33" s="27" t="s">
        <v>66</v>
      </c>
      <c r="C33" s="1"/>
      <c r="D33" s="1"/>
      <c r="E33" s="1"/>
      <c r="F33" s="1"/>
      <c r="G33" s="1"/>
      <c r="H33" s="1"/>
      <c r="I33" s="21"/>
      <c r="J33" s="1"/>
      <c r="K33" s="1"/>
      <c r="L33" s="1"/>
      <c r="M33" s="1"/>
      <c r="N33" s="1"/>
    </row>
    <row r="34" spans="1:14" x14ac:dyDescent="0.3">
      <c r="A34" s="1"/>
      <c r="B34" s="1" t="s">
        <v>67</v>
      </c>
      <c r="C34" s="1"/>
      <c r="D34" s="1"/>
      <c r="E34" s="1"/>
      <c r="F34" s="1"/>
      <c r="G34" s="1"/>
      <c r="H34" s="17">
        <v>9122</v>
      </c>
      <c r="I34" s="23">
        <f>+H34+H32+H30</f>
        <v>9122</v>
      </c>
      <c r="J34" s="1"/>
      <c r="K34" s="1"/>
      <c r="L34" s="1"/>
      <c r="M34" s="1"/>
      <c r="N34" s="1"/>
    </row>
    <row r="35" spans="1:14" x14ac:dyDescent="0.3">
      <c r="A35" s="1"/>
      <c r="B35" s="1"/>
      <c r="C35" s="1"/>
      <c r="D35" s="1"/>
      <c r="E35" s="1"/>
      <c r="F35" s="1" t="s">
        <v>68</v>
      </c>
      <c r="G35" s="1"/>
      <c r="H35" s="1"/>
      <c r="I35" s="20">
        <f>+I26-I34</f>
        <v>314500</v>
      </c>
      <c r="J35" s="1"/>
      <c r="K35" s="1"/>
      <c r="L35" s="1"/>
      <c r="M35" s="1"/>
      <c r="N35" s="1"/>
    </row>
    <row r="36" spans="1:14" x14ac:dyDescent="0.3">
      <c r="A36" s="1"/>
      <c r="B36" s="1"/>
      <c r="C36" s="1"/>
      <c r="D36" s="1"/>
      <c r="E36" s="1"/>
      <c r="F36" s="1" t="s">
        <v>69</v>
      </c>
      <c r="G36" s="1"/>
      <c r="H36" s="1"/>
      <c r="I36" s="28">
        <v>0</v>
      </c>
      <c r="J36" s="1"/>
      <c r="K36" s="1"/>
      <c r="L36" s="1"/>
      <c r="M36" s="1"/>
      <c r="N36" s="1"/>
    </row>
    <row r="37" spans="1:14" x14ac:dyDescent="0.3">
      <c r="A37" s="1"/>
      <c r="B37" s="1"/>
      <c r="C37" s="1"/>
      <c r="D37" s="1"/>
      <c r="E37" s="1"/>
      <c r="F37" s="1" t="s">
        <v>70</v>
      </c>
      <c r="G37" s="1"/>
      <c r="H37" s="1"/>
      <c r="I37" s="29">
        <v>0</v>
      </c>
      <c r="J37" s="1"/>
      <c r="K37" s="1"/>
      <c r="L37" s="1"/>
      <c r="M37" s="1"/>
      <c r="N37" s="1"/>
    </row>
    <row r="38" spans="1:14" x14ac:dyDescent="0.3">
      <c r="A38" s="1"/>
      <c r="B38" s="1"/>
      <c r="C38" s="1"/>
      <c r="D38" s="1"/>
      <c r="E38" s="1"/>
      <c r="F38" s="1" t="s">
        <v>71</v>
      </c>
      <c r="G38" s="1"/>
      <c r="H38" s="1"/>
      <c r="I38" s="28">
        <v>0</v>
      </c>
      <c r="J38" s="1"/>
      <c r="K38" s="1"/>
      <c r="L38" s="1"/>
      <c r="M38" s="1"/>
      <c r="N38" s="1"/>
    </row>
    <row r="39" spans="1:14" x14ac:dyDescent="0.3">
      <c r="A39" s="30"/>
      <c r="B39" s="31"/>
      <c r="C39" s="30"/>
      <c r="D39" s="30"/>
      <c r="E39" s="30"/>
      <c r="F39" s="30" t="s">
        <v>72</v>
      </c>
      <c r="G39" s="30"/>
      <c r="H39" s="30"/>
      <c r="I39" s="29">
        <v>0</v>
      </c>
      <c r="J39" s="1"/>
      <c r="K39" s="1"/>
      <c r="L39" s="1"/>
      <c r="M39" s="1"/>
      <c r="N39" s="1"/>
    </row>
    <row r="40" spans="1:14" x14ac:dyDescent="0.3">
      <c r="A40" s="30"/>
      <c r="B40" s="30"/>
      <c r="C40" s="30"/>
      <c r="D40" s="30"/>
      <c r="E40" s="30"/>
      <c r="F40" s="32" t="s">
        <v>73</v>
      </c>
      <c r="G40" s="30"/>
      <c r="H40" s="30"/>
      <c r="I40" s="33">
        <v>0</v>
      </c>
      <c r="J40" s="1"/>
      <c r="K40" s="1"/>
      <c r="L40" s="1"/>
      <c r="M40" s="1"/>
      <c r="N40" s="1"/>
    </row>
    <row r="41" spans="1:14" x14ac:dyDescent="0.3">
      <c r="A41" s="30"/>
      <c r="B41" s="30"/>
      <c r="C41" s="30"/>
      <c r="D41" s="30"/>
      <c r="E41" s="30"/>
      <c r="F41" s="32" t="s">
        <v>74</v>
      </c>
      <c r="G41" s="30"/>
      <c r="H41" s="30"/>
      <c r="I41" s="33">
        <v>11310</v>
      </c>
      <c r="J41" s="1"/>
      <c r="K41" s="1"/>
      <c r="L41" s="1"/>
      <c r="M41" s="1"/>
      <c r="N41" s="1"/>
    </row>
    <row r="42" spans="1:14" x14ac:dyDescent="0.3">
      <c r="A42" s="30"/>
      <c r="B42" s="30"/>
      <c r="C42" s="30"/>
      <c r="D42" s="30"/>
      <c r="E42" s="30"/>
      <c r="F42" s="32" t="s">
        <v>75</v>
      </c>
      <c r="G42" s="30"/>
      <c r="H42" s="30"/>
      <c r="I42" s="33">
        <v>11310</v>
      </c>
      <c r="J42" s="1"/>
      <c r="K42" s="1"/>
      <c r="L42" s="1"/>
      <c r="M42" s="1"/>
      <c r="N42" s="1"/>
    </row>
    <row r="43" spans="1:14" x14ac:dyDescent="0.3">
      <c r="A43" s="30"/>
      <c r="B43" s="30"/>
      <c r="C43" s="30"/>
      <c r="D43" s="30"/>
      <c r="E43" s="30"/>
      <c r="F43" s="32"/>
      <c r="G43" s="30"/>
      <c r="H43" s="30"/>
      <c r="I43" s="34"/>
      <c r="J43" s="1"/>
      <c r="K43" s="1"/>
      <c r="L43" s="1"/>
      <c r="M43" s="1"/>
      <c r="N43" s="1"/>
    </row>
    <row r="44" spans="1:14" x14ac:dyDescent="0.3">
      <c r="A44" s="30"/>
      <c r="B44" s="30"/>
      <c r="C44" s="30"/>
      <c r="D44" s="30"/>
      <c r="E44" s="30"/>
      <c r="F44" s="32"/>
      <c r="G44" s="30"/>
      <c r="H44" s="30"/>
      <c r="I44" s="34"/>
      <c r="J44" s="1"/>
      <c r="K44" s="1"/>
      <c r="L44" s="1"/>
      <c r="M44" s="1"/>
      <c r="N44" s="1"/>
    </row>
    <row r="45" spans="1:14" x14ac:dyDescent="0.3">
      <c r="A45" s="30"/>
      <c r="B45" s="30"/>
      <c r="C45" s="30"/>
      <c r="D45" s="30"/>
      <c r="E45" s="30"/>
      <c r="F45" s="30"/>
      <c r="G45" s="30"/>
      <c r="H45" s="30"/>
      <c r="I45" s="30"/>
      <c r="J45" s="1"/>
      <c r="K45" s="1"/>
      <c r="L45" s="1"/>
      <c r="M45" s="1"/>
      <c r="N45" s="1"/>
    </row>
    <row r="46" spans="1:14" x14ac:dyDescent="0.3">
      <c r="A46" s="30"/>
      <c r="B46" s="30"/>
      <c r="C46" s="30"/>
      <c r="D46" s="30"/>
      <c r="E46" s="30"/>
      <c r="F46" s="30"/>
      <c r="G46" s="1" t="s">
        <v>4</v>
      </c>
      <c r="H46" s="30"/>
      <c r="I46" s="30"/>
      <c r="J46" s="1"/>
      <c r="K46" s="1"/>
      <c r="L46" s="1"/>
      <c r="M46" s="1"/>
      <c r="N46" s="1"/>
    </row>
    <row r="47" spans="1:1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3">
      <c r="A48" s="1"/>
      <c r="J48" s="1"/>
      <c r="K48" s="1"/>
      <c r="L48" s="1"/>
      <c r="M48" s="1"/>
      <c r="N48" s="1"/>
    </row>
    <row r="49" spans="10:15" x14ac:dyDescent="0.3">
      <c r="J49" s="1"/>
      <c r="K49" s="1"/>
      <c r="L49" s="1"/>
      <c r="M49" s="1"/>
      <c r="N49" s="1"/>
    </row>
    <row r="50" spans="10:15" x14ac:dyDescent="0.3">
      <c r="J50" s="1"/>
      <c r="K50" s="1"/>
      <c r="L50" s="1"/>
      <c r="M50" s="1"/>
      <c r="N50" s="1"/>
    </row>
    <row r="51" spans="10:15" x14ac:dyDescent="0.3">
      <c r="J51" s="2" t="s">
        <v>1</v>
      </c>
      <c r="K51" s="1"/>
      <c r="L51" s="1"/>
      <c r="M51" s="1"/>
      <c r="N51" s="3"/>
    </row>
    <row r="52" spans="10:15" x14ac:dyDescent="0.3">
      <c r="J52" s="4" t="s">
        <v>76</v>
      </c>
      <c r="K52" s="1"/>
      <c r="L52" s="1"/>
      <c r="M52" s="1"/>
      <c r="N52" s="1"/>
    </row>
    <row r="53" spans="10:15" x14ac:dyDescent="0.3">
      <c r="J53" s="1"/>
      <c r="K53" s="4"/>
      <c r="L53" s="4"/>
      <c r="M53" s="4"/>
      <c r="N53" s="4"/>
    </row>
    <row r="54" spans="10:15" x14ac:dyDescent="0.3">
      <c r="J54" s="5" t="s">
        <v>77</v>
      </c>
      <c r="K54" s="35"/>
      <c r="L54" s="6" t="s">
        <v>6</v>
      </c>
      <c r="M54" s="5" t="s">
        <v>78</v>
      </c>
      <c r="N54" s="35"/>
      <c r="O54" s="6" t="s">
        <v>6</v>
      </c>
    </row>
    <row r="55" spans="10:15" x14ac:dyDescent="0.3">
      <c r="J55" s="36" t="s">
        <v>53</v>
      </c>
      <c r="K55" s="1"/>
      <c r="L55" s="9"/>
      <c r="M55" s="36" t="s">
        <v>79</v>
      </c>
      <c r="N55" s="4"/>
      <c r="O55" s="8"/>
    </row>
    <row r="56" spans="10:15" x14ac:dyDescent="0.3">
      <c r="J56" s="37" t="s">
        <v>80</v>
      </c>
      <c r="K56" s="4"/>
      <c r="L56" s="8"/>
      <c r="M56" s="4" t="s">
        <v>81</v>
      </c>
      <c r="N56" s="26">
        <v>48750</v>
      </c>
      <c r="O56" s="8"/>
    </row>
    <row r="57" spans="10:15" x14ac:dyDescent="0.3">
      <c r="J57" s="4" t="s">
        <v>82</v>
      </c>
      <c r="K57" s="26">
        <v>491000</v>
      </c>
      <c r="L57" s="8"/>
      <c r="M57" s="4" t="s">
        <v>83</v>
      </c>
      <c r="N57" s="38">
        <v>4875</v>
      </c>
      <c r="O57" s="8">
        <f>+N56-N57</f>
        <v>43875</v>
      </c>
    </row>
    <row r="58" spans="10:15" x14ac:dyDescent="0.3">
      <c r="J58" s="4" t="s">
        <v>84</v>
      </c>
      <c r="K58" s="38">
        <f>+L23</f>
        <v>314500</v>
      </c>
      <c r="L58" s="8"/>
      <c r="M58" s="4" t="s">
        <v>85</v>
      </c>
      <c r="N58" s="26">
        <v>445015</v>
      </c>
      <c r="O58" s="8"/>
    </row>
    <row r="59" spans="10:15" x14ac:dyDescent="0.3">
      <c r="J59" s="4" t="s">
        <v>86</v>
      </c>
      <c r="K59" s="26">
        <f>+K58+K57</f>
        <v>805500</v>
      </c>
      <c r="L59" s="8"/>
      <c r="M59" s="4" t="s">
        <v>83</v>
      </c>
      <c r="N59" s="38">
        <v>24501</v>
      </c>
      <c r="O59" s="8">
        <f>+N58-N59</f>
        <v>420514</v>
      </c>
    </row>
    <row r="60" spans="10:15" x14ac:dyDescent="0.3">
      <c r="J60" s="4" t="s">
        <v>87</v>
      </c>
      <c r="K60" s="38">
        <v>317500</v>
      </c>
      <c r="L60" s="8">
        <f>+K59-K60</f>
        <v>488000</v>
      </c>
      <c r="M60" s="4" t="s">
        <v>88</v>
      </c>
      <c r="N60" s="39">
        <v>18560</v>
      </c>
      <c r="O60" s="8"/>
    </row>
    <row r="61" spans="10:15" x14ac:dyDescent="0.3">
      <c r="J61" s="4"/>
      <c r="K61" s="40"/>
      <c r="L61" s="8"/>
      <c r="M61" s="4" t="s">
        <v>83</v>
      </c>
      <c r="N61" s="38">
        <v>1856</v>
      </c>
      <c r="O61" s="8">
        <f>+N60-N61</f>
        <v>16704</v>
      </c>
    </row>
    <row r="62" spans="10:15" x14ac:dyDescent="0.3">
      <c r="J62" s="36"/>
      <c r="K62" s="4"/>
      <c r="L62" s="8"/>
      <c r="M62" s="4" t="s">
        <v>89</v>
      </c>
      <c r="N62" s="39">
        <v>16759</v>
      </c>
      <c r="O62" s="8"/>
    </row>
    <row r="63" spans="10:15" x14ac:dyDescent="0.3">
      <c r="J63" s="36" t="s">
        <v>90</v>
      </c>
      <c r="K63" s="27"/>
      <c r="L63" s="8"/>
      <c r="M63" s="4" t="s">
        <v>83</v>
      </c>
      <c r="N63" s="38">
        <v>2514</v>
      </c>
      <c r="O63" s="8">
        <f>+N62-N63</f>
        <v>14245</v>
      </c>
    </row>
    <row r="64" spans="10:15" x14ac:dyDescent="0.3">
      <c r="J64" s="4" t="s">
        <v>91</v>
      </c>
      <c r="K64" s="1"/>
      <c r="L64" s="8">
        <v>91250</v>
      </c>
      <c r="M64" s="41" t="s">
        <v>92</v>
      </c>
      <c r="N64" s="39">
        <v>31220</v>
      </c>
      <c r="O64" s="8"/>
    </row>
    <row r="65" spans="10:15" x14ac:dyDescent="0.3">
      <c r="J65" s="4" t="s">
        <v>93</v>
      </c>
      <c r="K65" s="1"/>
      <c r="L65" s="8">
        <v>21165</v>
      </c>
      <c r="M65" s="41" t="s">
        <v>83</v>
      </c>
      <c r="N65" s="38">
        <v>3122</v>
      </c>
      <c r="O65" s="8">
        <f>+N64-N65</f>
        <v>28098</v>
      </c>
    </row>
    <row r="66" spans="10:15" x14ac:dyDescent="0.3">
      <c r="J66" s="4" t="s">
        <v>94</v>
      </c>
      <c r="K66" s="1"/>
      <c r="L66" s="8">
        <v>153985</v>
      </c>
      <c r="M66" s="36" t="s">
        <v>95</v>
      </c>
      <c r="N66" s="1"/>
      <c r="O66" s="8"/>
    </row>
    <row r="67" spans="10:15" x14ac:dyDescent="0.3">
      <c r="J67" s="4"/>
      <c r="K67" s="1"/>
      <c r="L67" s="8"/>
      <c r="M67" s="4" t="s">
        <v>96</v>
      </c>
      <c r="N67" s="1"/>
      <c r="O67" s="8">
        <f>+O6</f>
        <v>10854</v>
      </c>
    </row>
    <row r="68" spans="10:15" x14ac:dyDescent="0.3">
      <c r="J68" s="4"/>
      <c r="K68" s="1"/>
      <c r="L68" s="8"/>
      <c r="M68" s="4" t="s">
        <v>97</v>
      </c>
      <c r="N68" s="1"/>
      <c r="O68" s="8">
        <v>178410</v>
      </c>
    </row>
    <row r="69" spans="10:15" x14ac:dyDescent="0.3">
      <c r="J69" s="4"/>
      <c r="K69" s="1"/>
      <c r="L69" s="8"/>
      <c r="M69" s="4" t="s">
        <v>98</v>
      </c>
      <c r="N69" s="1"/>
      <c r="O69" s="8">
        <v>14650</v>
      </c>
    </row>
    <row r="70" spans="10:15" x14ac:dyDescent="0.3">
      <c r="J70" s="4"/>
      <c r="K70" s="1"/>
      <c r="L70" s="8"/>
      <c r="M70" s="4" t="s">
        <v>99</v>
      </c>
      <c r="N70" s="1"/>
      <c r="O70" s="8">
        <v>4340</v>
      </c>
    </row>
    <row r="71" spans="10:15" x14ac:dyDescent="0.3">
      <c r="J71" s="1"/>
      <c r="K71" s="1"/>
      <c r="L71" s="19"/>
      <c r="M71" s="4" t="s">
        <v>74</v>
      </c>
      <c r="N71" s="1"/>
      <c r="O71" s="8">
        <v>10130</v>
      </c>
    </row>
    <row r="72" spans="10:15" x14ac:dyDescent="0.3">
      <c r="J72" s="1"/>
      <c r="K72" s="1"/>
      <c r="L72" s="19"/>
      <c r="M72" s="4" t="s">
        <v>100</v>
      </c>
      <c r="N72" s="1"/>
      <c r="O72" s="15">
        <v>1180</v>
      </c>
    </row>
    <row r="73" spans="10:15" x14ac:dyDescent="0.3">
      <c r="J73" s="1"/>
      <c r="K73" s="1"/>
      <c r="L73" s="42"/>
      <c r="M73" s="4" t="s">
        <v>101</v>
      </c>
      <c r="N73" s="1"/>
      <c r="O73" s="15">
        <v>11400</v>
      </c>
    </row>
    <row r="74" spans="10:15" x14ac:dyDescent="0.3">
      <c r="J74" s="43" t="s">
        <v>19</v>
      </c>
      <c r="K74" s="1"/>
      <c r="L74" s="44">
        <f>SUM(L52:L68)</f>
        <v>754400</v>
      </c>
      <c r="M74" s="43" t="s">
        <v>19</v>
      </c>
      <c r="N74" s="1"/>
      <c r="O74" s="44">
        <f>SUM(O55:O73)</f>
        <v>754400</v>
      </c>
    </row>
    <row r="75" spans="10:15" x14ac:dyDescent="0.3">
      <c r="J75" s="30"/>
      <c r="K75" s="30"/>
      <c r="L75" s="40"/>
      <c r="M75" s="45"/>
      <c r="N75" s="30"/>
    </row>
    <row r="76" spans="10:15" x14ac:dyDescent="0.3">
      <c r="J76" s="4" t="s">
        <v>56</v>
      </c>
      <c r="K76" s="1"/>
      <c r="L76" s="1"/>
      <c r="M76" s="4" t="s">
        <v>102</v>
      </c>
      <c r="N76" s="4"/>
    </row>
    <row r="77" spans="10:15" x14ac:dyDescent="0.3">
      <c r="J77" s="4" t="s">
        <v>59</v>
      </c>
      <c r="K77" s="1"/>
      <c r="L77" s="1"/>
      <c r="M77" s="4"/>
      <c r="N77" s="4"/>
    </row>
    <row r="78" spans="10:15" x14ac:dyDescent="0.3">
      <c r="J78" s="1"/>
      <c r="K78" s="1"/>
      <c r="L78" s="1"/>
      <c r="M78" s="4"/>
      <c r="N78" s="4"/>
    </row>
    <row r="79" spans="10:15" x14ac:dyDescent="0.3">
      <c r="J79" s="1"/>
      <c r="K79" s="1"/>
      <c r="L79" s="1"/>
      <c r="M79" s="10"/>
      <c r="N79" s="4"/>
    </row>
    <row r="80" spans="10:15" x14ac:dyDescent="0.3">
      <c r="J80" s="4"/>
      <c r="K80" s="1"/>
      <c r="L80" s="26"/>
      <c r="M80" s="10"/>
      <c r="N80" s="4"/>
    </row>
    <row r="81" spans="10:14" x14ac:dyDescent="0.3">
      <c r="J81" s="4"/>
      <c r="K81" s="1"/>
      <c r="L81" s="26"/>
      <c r="M81" s="1" t="s">
        <v>103</v>
      </c>
      <c r="N81" s="4"/>
    </row>
    <row r="82" spans="10:14" x14ac:dyDescent="0.3">
      <c r="J82" s="1"/>
      <c r="K82" s="1"/>
      <c r="L82" s="1"/>
      <c r="M82" s="10"/>
      <c r="N82" s="10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2023-05-01T13:06:09Z</dcterms:modified>
</cp:coreProperties>
</file>