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5255" windowHeight="79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P69" i="1"/>
  <c r="Y77"/>
  <c r="X77"/>
  <c r="W77"/>
  <c r="V77"/>
  <c r="S77"/>
  <c r="R77"/>
  <c r="Q77"/>
  <c r="N77"/>
  <c r="E77"/>
  <c r="P76"/>
  <c r="O76"/>
  <c r="H76"/>
  <c r="G76"/>
  <c r="L76" s="1"/>
  <c r="F76"/>
  <c r="I76" s="1"/>
  <c r="P75"/>
  <c r="O75"/>
  <c r="I75"/>
  <c r="H75"/>
  <c r="G75"/>
  <c r="F75"/>
  <c r="P74"/>
  <c r="O74"/>
  <c r="I74"/>
  <c r="H74"/>
  <c r="G74"/>
  <c r="L74" s="1"/>
  <c r="F74"/>
  <c r="P73"/>
  <c r="O73"/>
  <c r="I73"/>
  <c r="H73"/>
  <c r="G73"/>
  <c r="L73" s="1"/>
  <c r="F73"/>
  <c r="P72"/>
  <c r="O72"/>
  <c r="I72"/>
  <c r="H72"/>
  <c r="G72"/>
  <c r="L72" s="1"/>
  <c r="F72"/>
  <c r="P71"/>
  <c r="O71"/>
  <c r="I71"/>
  <c r="H71"/>
  <c r="G71"/>
  <c r="L71" s="1"/>
  <c r="P70"/>
  <c r="O70"/>
  <c r="L70"/>
  <c r="I70"/>
  <c r="H70"/>
  <c r="J70" s="1"/>
  <c r="G70"/>
  <c r="O69"/>
  <c r="I69"/>
  <c r="H69"/>
  <c r="G69"/>
  <c r="L69" s="1"/>
  <c r="P68"/>
  <c r="O68"/>
  <c r="L68"/>
  <c r="I68"/>
  <c r="H68"/>
  <c r="J68" s="1"/>
  <c r="G68"/>
  <c r="P67"/>
  <c r="O67"/>
  <c r="I67"/>
  <c r="H67"/>
  <c r="G67"/>
  <c r="L67" s="1"/>
  <c r="P66"/>
  <c r="O66"/>
  <c r="I66"/>
  <c r="H66"/>
  <c r="J66" s="1"/>
  <c r="G66"/>
  <c r="P65"/>
  <c r="O65"/>
  <c r="I65"/>
  <c r="H65"/>
  <c r="G65"/>
  <c r="P64"/>
  <c r="O64"/>
  <c r="L64"/>
  <c r="I64"/>
  <c r="H64"/>
  <c r="J64" s="1"/>
  <c r="G64"/>
  <c r="P63"/>
  <c r="O63"/>
  <c r="I63"/>
  <c r="H63"/>
  <c r="G63"/>
  <c r="L63" s="1"/>
  <c r="P62"/>
  <c r="O62"/>
  <c r="L62"/>
  <c r="I62"/>
  <c r="H62"/>
  <c r="J62" s="1"/>
  <c r="G62"/>
  <c r="P61"/>
  <c r="O61"/>
  <c r="I61"/>
  <c r="H61"/>
  <c r="G61"/>
  <c r="L61" s="1"/>
  <c r="P60"/>
  <c r="O60"/>
  <c r="L60"/>
  <c r="I60"/>
  <c r="H60"/>
  <c r="J60" s="1"/>
  <c r="G60"/>
  <c r="P59"/>
  <c r="O59"/>
  <c r="I59"/>
  <c r="H59"/>
  <c r="G59"/>
  <c r="L59" s="1"/>
  <c r="P58"/>
  <c r="O58"/>
  <c r="L58"/>
  <c r="I58"/>
  <c r="H58"/>
  <c r="J58" s="1"/>
  <c r="G58"/>
  <c r="P57"/>
  <c r="O57"/>
  <c r="I57"/>
  <c r="H57"/>
  <c r="G57"/>
  <c r="L57" s="1"/>
  <c r="P56"/>
  <c r="O56"/>
  <c r="L56"/>
  <c r="I56"/>
  <c r="H56"/>
  <c r="J56" s="1"/>
  <c r="G56"/>
  <c r="P55"/>
  <c r="O55"/>
  <c r="I55"/>
  <c r="H55"/>
  <c r="G55"/>
  <c r="L55" s="1"/>
  <c r="P54"/>
  <c r="O54"/>
  <c r="L54"/>
  <c r="I54"/>
  <c r="H54"/>
  <c r="J54" s="1"/>
  <c r="G54"/>
  <c r="P53"/>
  <c r="O53"/>
  <c r="I53"/>
  <c r="H53"/>
  <c r="G53"/>
  <c r="L53" s="1"/>
  <c r="P52"/>
  <c r="O52"/>
  <c r="L52"/>
  <c r="I52"/>
  <c r="H52"/>
  <c r="J52" s="1"/>
  <c r="G52"/>
  <c r="P51"/>
  <c r="O51"/>
  <c r="I51"/>
  <c r="H51"/>
  <c r="G51"/>
  <c r="L51" s="1"/>
  <c r="P50"/>
  <c r="O50"/>
  <c r="L50"/>
  <c r="I50"/>
  <c r="H50"/>
  <c r="J50" s="1"/>
  <c r="G50"/>
  <c r="P49"/>
  <c r="O49"/>
  <c r="I49"/>
  <c r="H49"/>
  <c r="G49"/>
  <c r="L49" s="1"/>
  <c r="P48"/>
  <c r="O48"/>
  <c r="L48"/>
  <c r="H48"/>
  <c r="G48"/>
  <c r="F48"/>
  <c r="I48" s="1"/>
  <c r="P47"/>
  <c r="O47"/>
  <c r="L47"/>
  <c r="H47"/>
  <c r="G47"/>
  <c r="F47"/>
  <c r="I47" s="1"/>
  <c r="P46"/>
  <c r="O46"/>
  <c r="L46"/>
  <c r="I46"/>
  <c r="H46"/>
  <c r="J46" s="1"/>
  <c r="G46"/>
  <c r="P45"/>
  <c r="O45"/>
  <c r="I45"/>
  <c r="H45"/>
  <c r="G45"/>
  <c r="L45" s="1"/>
  <c r="P44"/>
  <c r="O44"/>
  <c r="L44"/>
  <c r="I44"/>
  <c r="H44"/>
  <c r="J44" s="1"/>
  <c r="G44"/>
  <c r="P43"/>
  <c r="O43"/>
  <c r="I43"/>
  <c r="H43"/>
  <c r="G43"/>
  <c r="L43" s="1"/>
  <c r="F43"/>
  <c r="P42"/>
  <c r="O42"/>
  <c r="I42"/>
  <c r="H42"/>
  <c r="G42"/>
  <c r="L42" s="1"/>
  <c r="F42"/>
  <c r="F77" s="1"/>
  <c r="P41"/>
  <c r="O41"/>
  <c r="I41"/>
  <c r="H41"/>
  <c r="G41"/>
  <c r="L41" s="1"/>
  <c r="P40"/>
  <c r="O40"/>
  <c r="L40"/>
  <c r="I40"/>
  <c r="H40"/>
  <c r="J40" s="1"/>
  <c r="G40"/>
  <c r="P39"/>
  <c r="O39"/>
  <c r="I39"/>
  <c r="H39"/>
  <c r="G39"/>
  <c r="L39" s="1"/>
  <c r="P38"/>
  <c r="O38"/>
  <c r="L38"/>
  <c r="I38"/>
  <c r="H38"/>
  <c r="J38" s="1"/>
  <c r="G38"/>
  <c r="P37"/>
  <c r="O37"/>
  <c r="I37"/>
  <c r="H37"/>
  <c r="G37"/>
  <c r="L37" s="1"/>
  <c r="P36"/>
  <c r="O36"/>
  <c r="L36"/>
  <c r="I36"/>
  <c r="H36"/>
  <c r="J36" s="1"/>
  <c r="G36"/>
  <c r="P35"/>
  <c r="O35"/>
  <c r="I35"/>
  <c r="H35"/>
  <c r="G35"/>
  <c r="L35" s="1"/>
  <c r="P34"/>
  <c r="O34"/>
  <c r="L34"/>
  <c r="I34"/>
  <c r="H34"/>
  <c r="J34" s="1"/>
  <c r="G34"/>
  <c r="P33"/>
  <c r="O33"/>
  <c r="I33"/>
  <c r="H33"/>
  <c r="G33"/>
  <c r="L33" s="1"/>
  <c r="P32"/>
  <c r="O32"/>
  <c r="L32"/>
  <c r="I32"/>
  <c r="H32"/>
  <c r="J32" s="1"/>
  <c r="G32"/>
  <c r="P31"/>
  <c r="O31"/>
  <c r="I31"/>
  <c r="H31"/>
  <c r="G31"/>
  <c r="L31" s="1"/>
  <c r="P30"/>
  <c r="O30"/>
  <c r="L30"/>
  <c r="I30"/>
  <c r="H30"/>
  <c r="J30" s="1"/>
  <c r="G30"/>
  <c r="P29"/>
  <c r="O29"/>
  <c r="I29"/>
  <c r="H29"/>
  <c r="G29"/>
  <c r="L29" s="1"/>
  <c r="P28"/>
  <c r="O28"/>
  <c r="L28"/>
  <c r="I28"/>
  <c r="H28"/>
  <c r="J28" s="1"/>
  <c r="G28"/>
  <c r="P27"/>
  <c r="O27"/>
  <c r="I27"/>
  <c r="H27"/>
  <c r="G27"/>
  <c r="L27" s="1"/>
  <c r="P26"/>
  <c r="O26"/>
  <c r="L26"/>
  <c r="I26"/>
  <c r="H26"/>
  <c r="J26" s="1"/>
  <c r="G26"/>
  <c r="P25"/>
  <c r="O25"/>
  <c r="I25"/>
  <c r="H25"/>
  <c r="G25"/>
  <c r="L25" s="1"/>
  <c r="P24"/>
  <c r="O24"/>
  <c r="L24"/>
  <c r="I24"/>
  <c r="H24"/>
  <c r="J24" s="1"/>
  <c r="G24"/>
  <c r="P23"/>
  <c r="O23"/>
  <c r="I23"/>
  <c r="H23"/>
  <c r="G23"/>
  <c r="L23" s="1"/>
  <c r="P22"/>
  <c r="O22"/>
  <c r="L22"/>
  <c r="I22"/>
  <c r="H22"/>
  <c r="J22" s="1"/>
  <c r="G22"/>
  <c r="P21"/>
  <c r="O21"/>
  <c r="I21"/>
  <c r="H21"/>
  <c r="G21"/>
  <c r="L21" s="1"/>
  <c r="P20"/>
  <c r="O20"/>
  <c r="L20"/>
  <c r="I20"/>
  <c r="H20"/>
  <c r="J20" s="1"/>
  <c r="G20"/>
  <c r="P19"/>
  <c r="O19"/>
  <c r="I19"/>
  <c r="H19"/>
  <c r="G19"/>
  <c r="L19" s="1"/>
  <c r="P18"/>
  <c r="O18"/>
  <c r="L18"/>
  <c r="I18"/>
  <c r="H18"/>
  <c r="J18" s="1"/>
  <c r="G18"/>
  <c r="P17"/>
  <c r="O17"/>
  <c r="I17"/>
  <c r="H17"/>
  <c r="G17"/>
  <c r="L17" s="1"/>
  <c r="P16"/>
  <c r="O16"/>
  <c r="L16"/>
  <c r="I16"/>
  <c r="H16"/>
  <c r="J16" s="1"/>
  <c r="G16"/>
  <c r="P15"/>
  <c r="O15"/>
  <c r="I15"/>
  <c r="H15"/>
  <c r="G15"/>
  <c r="L15" s="1"/>
  <c r="P14"/>
  <c r="O14"/>
  <c r="L14"/>
  <c r="I14"/>
  <c r="H14"/>
  <c r="J14" s="1"/>
  <c r="G14"/>
  <c r="P13"/>
  <c r="O13"/>
  <c r="I13"/>
  <c r="H13"/>
  <c r="G13"/>
  <c r="L13" s="1"/>
  <c r="P12"/>
  <c r="O12"/>
  <c r="L12"/>
  <c r="I12"/>
  <c r="H12"/>
  <c r="J12" s="1"/>
  <c r="G12"/>
  <c r="P11"/>
  <c r="O11"/>
  <c r="I11"/>
  <c r="H11"/>
  <c r="G11"/>
  <c r="L11" s="1"/>
  <c r="P10"/>
  <c r="O10"/>
  <c r="L10"/>
  <c r="I10"/>
  <c r="H10"/>
  <c r="J10" s="1"/>
  <c r="G10"/>
  <c r="P9"/>
  <c r="O9"/>
  <c r="I9"/>
  <c r="H9"/>
  <c r="G9"/>
  <c r="L9" s="1"/>
  <c r="P8"/>
  <c r="O8"/>
  <c r="L8"/>
  <c r="I8"/>
  <c r="H8"/>
  <c r="J8" s="1"/>
  <c r="G8"/>
  <c r="P7"/>
  <c r="O7"/>
  <c r="I7"/>
  <c r="H7"/>
  <c r="G7"/>
  <c r="L7" s="1"/>
  <c r="P6"/>
  <c r="O6"/>
  <c r="L6"/>
  <c r="I6"/>
  <c r="H6"/>
  <c r="J6" s="1"/>
  <c r="G6"/>
  <c r="P5"/>
  <c r="O5"/>
  <c r="I5"/>
  <c r="H5"/>
  <c r="G5"/>
  <c r="L5" s="1"/>
  <c r="P4"/>
  <c r="P77" s="1"/>
  <c r="O4"/>
  <c r="O77" s="1"/>
  <c r="L4"/>
  <c r="I4"/>
  <c r="I77" s="1"/>
  <c r="H4"/>
  <c r="H77" s="1"/>
  <c r="G4"/>
  <c r="G77" s="1"/>
  <c r="L77" l="1"/>
  <c r="M8"/>
  <c r="K8"/>
  <c r="T8" s="1"/>
  <c r="U8" s="1"/>
  <c r="M12"/>
  <c r="K12"/>
  <c r="T12" s="1"/>
  <c r="U12" s="1"/>
  <c r="M16"/>
  <c r="K16"/>
  <c r="M20"/>
  <c r="K20"/>
  <c r="T20" s="1"/>
  <c r="U20" s="1"/>
  <c r="M24"/>
  <c r="K24"/>
  <c r="M28"/>
  <c r="K28"/>
  <c r="T28" s="1"/>
  <c r="U28" s="1"/>
  <c r="M32"/>
  <c r="K32"/>
  <c r="M36"/>
  <c r="K36"/>
  <c r="T36" s="1"/>
  <c r="U36" s="1"/>
  <c r="M40"/>
  <c r="K40"/>
  <c r="M46"/>
  <c r="K46"/>
  <c r="T46" s="1"/>
  <c r="U46" s="1"/>
  <c r="M52"/>
  <c r="K52"/>
  <c r="M56"/>
  <c r="K56"/>
  <c r="T56" s="1"/>
  <c r="U56" s="1"/>
  <c r="M60"/>
  <c r="K60"/>
  <c r="M64"/>
  <c r="K64"/>
  <c r="T64" s="1"/>
  <c r="U64" s="1"/>
  <c r="M68"/>
  <c r="K68"/>
  <c r="G82"/>
  <c r="G80"/>
  <c r="M6"/>
  <c r="K6"/>
  <c r="T6" s="1"/>
  <c r="U6" s="1"/>
  <c r="M10"/>
  <c r="K10"/>
  <c r="M14"/>
  <c r="K14"/>
  <c r="T14" s="1"/>
  <c r="U14" s="1"/>
  <c r="M18"/>
  <c r="K18"/>
  <c r="M22"/>
  <c r="K22"/>
  <c r="T22" s="1"/>
  <c r="U22" s="1"/>
  <c r="M26"/>
  <c r="K26"/>
  <c r="M30"/>
  <c r="K30"/>
  <c r="T30" s="1"/>
  <c r="U30" s="1"/>
  <c r="M34"/>
  <c r="K34"/>
  <c r="M38"/>
  <c r="K38"/>
  <c r="T38" s="1"/>
  <c r="U38" s="1"/>
  <c r="M44"/>
  <c r="K44"/>
  <c r="M50"/>
  <c r="K50"/>
  <c r="T50" s="1"/>
  <c r="U50" s="1"/>
  <c r="M54"/>
  <c r="K54"/>
  <c r="M58"/>
  <c r="K58"/>
  <c r="T58" s="1"/>
  <c r="U58" s="1"/>
  <c r="M62"/>
  <c r="K62"/>
  <c r="M66"/>
  <c r="K66"/>
  <c r="T66" s="1"/>
  <c r="U66" s="1"/>
  <c r="M70"/>
  <c r="K70"/>
  <c r="J47"/>
  <c r="J48"/>
  <c r="J4"/>
  <c r="J5"/>
  <c r="J7"/>
  <c r="J9"/>
  <c r="J11"/>
  <c r="J13"/>
  <c r="J15"/>
  <c r="J17"/>
  <c r="J19"/>
  <c r="J21"/>
  <c r="J23"/>
  <c r="J25"/>
  <c r="J27"/>
  <c r="J29"/>
  <c r="J31"/>
  <c r="J33"/>
  <c r="J35"/>
  <c r="J37"/>
  <c r="J39"/>
  <c r="J41"/>
  <c r="J42"/>
  <c r="J43"/>
  <c r="J45"/>
  <c r="J49"/>
  <c r="J51"/>
  <c r="J53"/>
  <c r="J55"/>
  <c r="J57"/>
  <c r="J59"/>
  <c r="J61"/>
  <c r="J63"/>
  <c r="J65"/>
  <c r="J67"/>
  <c r="J69"/>
  <c r="J71"/>
  <c r="J72"/>
  <c r="J73"/>
  <c r="J74"/>
  <c r="J75"/>
  <c r="J76"/>
  <c r="M73" l="1"/>
  <c r="K73"/>
  <c r="T73" s="1"/>
  <c r="U73" s="1"/>
  <c r="M67"/>
  <c r="K67"/>
  <c r="M59"/>
  <c r="K59"/>
  <c r="T59" s="1"/>
  <c r="U59" s="1"/>
  <c r="M51"/>
  <c r="K51"/>
  <c r="M42"/>
  <c r="K42"/>
  <c r="T42" s="1"/>
  <c r="U42" s="1"/>
  <c r="M35"/>
  <c r="K35"/>
  <c r="M76"/>
  <c r="K76"/>
  <c r="T76" s="1"/>
  <c r="U76" s="1"/>
  <c r="M74"/>
  <c r="K74"/>
  <c r="M72"/>
  <c r="K72"/>
  <c r="T72" s="1"/>
  <c r="U72" s="1"/>
  <c r="M69"/>
  <c r="K69"/>
  <c r="M65"/>
  <c r="K65"/>
  <c r="T65" s="1"/>
  <c r="U65" s="1"/>
  <c r="M61"/>
  <c r="K61"/>
  <c r="M57"/>
  <c r="K57"/>
  <c r="T57" s="1"/>
  <c r="U57" s="1"/>
  <c r="M53"/>
  <c r="K53"/>
  <c r="M49"/>
  <c r="K49"/>
  <c r="T49" s="1"/>
  <c r="U49" s="1"/>
  <c r="M43"/>
  <c r="K43"/>
  <c r="M41"/>
  <c r="K41"/>
  <c r="T41" s="1"/>
  <c r="U41" s="1"/>
  <c r="M37"/>
  <c r="K37"/>
  <c r="M33"/>
  <c r="K33"/>
  <c r="T33" s="1"/>
  <c r="U33" s="1"/>
  <c r="M29"/>
  <c r="K29"/>
  <c r="M25"/>
  <c r="K25"/>
  <c r="T25" s="1"/>
  <c r="U25" s="1"/>
  <c r="M21"/>
  <c r="K21"/>
  <c r="M17"/>
  <c r="K17"/>
  <c r="T17" s="1"/>
  <c r="U17" s="1"/>
  <c r="M13"/>
  <c r="K13"/>
  <c r="M9"/>
  <c r="K9"/>
  <c r="T9" s="1"/>
  <c r="U9" s="1"/>
  <c r="M5"/>
  <c r="K5"/>
  <c r="M48"/>
  <c r="K48"/>
  <c r="T48" s="1"/>
  <c r="U48" s="1"/>
  <c r="T70"/>
  <c r="U70" s="1"/>
  <c r="T62"/>
  <c r="U62" s="1"/>
  <c r="T54"/>
  <c r="U54" s="1"/>
  <c r="T44"/>
  <c r="U44" s="1"/>
  <c r="T34"/>
  <c r="U34" s="1"/>
  <c r="T26"/>
  <c r="U26" s="1"/>
  <c r="T18"/>
  <c r="U18" s="1"/>
  <c r="T10"/>
  <c r="U10" s="1"/>
  <c r="T68"/>
  <c r="U68" s="1"/>
  <c r="T60"/>
  <c r="U60" s="1"/>
  <c r="T52"/>
  <c r="U52" s="1"/>
  <c r="T40"/>
  <c r="U40" s="1"/>
  <c r="T32"/>
  <c r="U32" s="1"/>
  <c r="T24"/>
  <c r="U24" s="1"/>
  <c r="T16"/>
  <c r="U16" s="1"/>
  <c r="M75"/>
  <c r="K75"/>
  <c r="T75" s="1"/>
  <c r="U75" s="1"/>
  <c r="M71"/>
  <c r="K71"/>
  <c r="M63"/>
  <c r="K63"/>
  <c r="T63" s="1"/>
  <c r="U63" s="1"/>
  <c r="M55"/>
  <c r="K55"/>
  <c r="M45"/>
  <c r="K45"/>
  <c r="T45" s="1"/>
  <c r="U45" s="1"/>
  <c r="M39"/>
  <c r="K39"/>
  <c r="M31"/>
  <c r="K31"/>
  <c r="T31" s="1"/>
  <c r="U31" s="1"/>
  <c r="M27"/>
  <c r="K27"/>
  <c r="M23"/>
  <c r="K23"/>
  <c r="T23" s="1"/>
  <c r="U23" s="1"/>
  <c r="M19"/>
  <c r="K19"/>
  <c r="M15"/>
  <c r="K15"/>
  <c r="T15" s="1"/>
  <c r="U15" s="1"/>
  <c r="M11"/>
  <c r="K11"/>
  <c r="K7"/>
  <c r="M7"/>
  <c r="J77"/>
  <c r="M4"/>
  <c r="K4"/>
  <c r="M47"/>
  <c r="K47"/>
  <c r="K77" l="1"/>
  <c r="T4"/>
  <c r="J82"/>
  <c r="J80"/>
  <c r="T47"/>
  <c r="U47" s="1"/>
  <c r="M77"/>
  <c r="T7"/>
  <c r="U7" s="1"/>
  <c r="T11"/>
  <c r="U11" s="1"/>
  <c r="T19"/>
  <c r="U19" s="1"/>
  <c r="T27"/>
  <c r="U27" s="1"/>
  <c r="T39"/>
  <c r="U39" s="1"/>
  <c r="T55"/>
  <c r="U55" s="1"/>
  <c r="T71"/>
  <c r="U71" s="1"/>
  <c r="T5"/>
  <c r="U5" s="1"/>
  <c r="T13"/>
  <c r="U13" s="1"/>
  <c r="T21"/>
  <c r="U21" s="1"/>
  <c r="T29"/>
  <c r="U29" s="1"/>
  <c r="T37"/>
  <c r="U37" s="1"/>
  <c r="T43"/>
  <c r="U43" s="1"/>
  <c r="T53"/>
  <c r="U53" s="1"/>
  <c r="T61"/>
  <c r="U61" s="1"/>
  <c r="T69"/>
  <c r="U69" s="1"/>
  <c r="T74"/>
  <c r="U74" s="1"/>
  <c r="T35"/>
  <c r="U35" s="1"/>
  <c r="T51"/>
  <c r="U51" s="1"/>
  <c r="T67"/>
  <c r="U67" s="1"/>
  <c r="T77" l="1"/>
  <c r="U4"/>
  <c r="U77" s="1"/>
</calcChain>
</file>

<file path=xl/sharedStrings.xml><?xml version="1.0" encoding="utf-8"?>
<sst xmlns="http://schemas.openxmlformats.org/spreadsheetml/2006/main" count="168" uniqueCount="167">
  <si>
    <t>VEADANT MULTI SERVICES</t>
  </si>
  <si>
    <t>Unit : Endurance Technologies Ltd. K-228/229</t>
  </si>
  <si>
    <t>For the Month of FEB.2023</t>
  </si>
  <si>
    <t>S.NO.</t>
  </si>
  <si>
    <t>NAME</t>
  </si>
  <si>
    <t>UAN</t>
  </si>
  <si>
    <t>ESIC</t>
  </si>
  <si>
    <t>DAYS</t>
  </si>
  <si>
    <t>OT</t>
  </si>
  <si>
    <t>BASIC</t>
  </si>
  <si>
    <t>HRA</t>
  </si>
  <si>
    <t>OT SALARY</t>
  </si>
  <si>
    <t>GROSS</t>
  </si>
  <si>
    <t>E.S.I.</t>
  </si>
  <si>
    <t>E.P.F.</t>
  </si>
  <si>
    <t>P.T.</t>
  </si>
  <si>
    <t>LWF</t>
  </si>
  <si>
    <t>CANT.A</t>
  </si>
  <si>
    <t>CANT.B</t>
  </si>
  <si>
    <t>T SHIRT</t>
  </si>
  <si>
    <t>SHOES</t>
  </si>
  <si>
    <t>ADV.</t>
  </si>
  <si>
    <t>T.DED.</t>
  </si>
  <si>
    <t>NET. PAY</t>
  </si>
  <si>
    <t>SING.</t>
  </si>
  <si>
    <t>ROHINI LAHU RATHOD</t>
  </si>
  <si>
    <t>2503962240</t>
  </si>
  <si>
    <t>SAVITA MACHHINDRA SHEJWAL</t>
  </si>
  <si>
    <t>2504122134</t>
  </si>
  <si>
    <t>VIJAYMALA S SIRYAWANSHI</t>
  </si>
  <si>
    <t>2504044485</t>
  </si>
  <si>
    <t>SHARDABAI GAUTAM PAIKRAO</t>
  </si>
  <si>
    <t>2504060234</t>
  </si>
  <si>
    <t>SUREKHA VITTHAL MANE</t>
  </si>
  <si>
    <t>2504384290</t>
  </si>
  <si>
    <t>SWATI BALAJI DHANDE</t>
  </si>
  <si>
    <t>2504500990</t>
  </si>
  <si>
    <t>NITIN GULABRAO WANKHEDE</t>
  </si>
  <si>
    <t>2504013331</t>
  </si>
  <si>
    <t>SANJAY ACYUTRAO KANDUKATALE</t>
  </si>
  <si>
    <t>2502019956</t>
  </si>
  <si>
    <t>AMOL SHIVRAM NIMBALKAR</t>
  </si>
  <si>
    <t>2504284042</t>
  </si>
  <si>
    <t>NITIN SOPANRAO SHINDE</t>
  </si>
  <si>
    <t>2504363530</t>
  </si>
  <si>
    <t>GANESH KISAN THOMBRE</t>
  </si>
  <si>
    <t>2504062112</t>
  </si>
  <si>
    <t>MOHAN SOMESHWAR GADEKAR</t>
  </si>
  <si>
    <t>2504412108</t>
  </si>
  <si>
    <t>PRADIP SHIVAJI MULE</t>
  </si>
  <si>
    <t>2504363549</t>
  </si>
  <si>
    <t>RAMESHWAR DADASAHEB THOKAL</t>
  </si>
  <si>
    <t>2504350158</t>
  </si>
  <si>
    <t>BHAGWAN SHANKAR KARAD</t>
  </si>
  <si>
    <t>2504451703</t>
  </si>
  <si>
    <t>RAHUL SAHEBRAO MISAL</t>
  </si>
  <si>
    <t>2504087751</t>
  </si>
  <si>
    <t>NITESH PRALHAD THOKE</t>
  </si>
  <si>
    <t>2504451706</t>
  </si>
  <si>
    <t>SAMBHA BABAN SURASHE</t>
  </si>
  <si>
    <t>2504442063</t>
  </si>
  <si>
    <t>KRUSHNA VAIJINATH BURKULE</t>
  </si>
  <si>
    <t>2504399795</t>
  </si>
  <si>
    <t>UMAKANT BANDU HANGREKAR</t>
  </si>
  <si>
    <t>2504380972</t>
  </si>
  <si>
    <t>VAIBHAV VAIJINATH TAKALE</t>
  </si>
  <si>
    <t>2504384245</t>
  </si>
  <si>
    <t>SURAJ SANJAY SAHAERE</t>
  </si>
  <si>
    <t>2504044488</t>
  </si>
  <si>
    <t>MAROTI NAGNATH KARPE</t>
  </si>
  <si>
    <t>2504451709</t>
  </si>
  <si>
    <t xml:space="preserve"> TAUSIF SHABBIR SHAIKH</t>
  </si>
  <si>
    <t>2504484302</t>
  </si>
  <si>
    <t>ANIL RAMKISAN SANGDE</t>
  </si>
  <si>
    <t>2504484513</t>
  </si>
  <si>
    <t>VITTHAL PUNJARAM MANE</t>
  </si>
  <si>
    <t>2504117740</t>
  </si>
  <si>
    <t>ROHIT BABLYA TADVI</t>
  </si>
  <si>
    <t>2504493720</t>
  </si>
  <si>
    <t>SATWARAO JAYVANTRAO SURYAWANSHI</t>
  </si>
  <si>
    <t>2504088390</t>
  </si>
  <si>
    <t>MACHHINDRA SAHEBRAO SHEJWAL</t>
  </si>
  <si>
    <t>2504168148</t>
  </si>
  <si>
    <t>SUDAM PARMESHWAR KAVRE</t>
  </si>
  <si>
    <t>2504484516</t>
  </si>
  <si>
    <t>KANABRAO SHRIRANG RITTHE</t>
  </si>
  <si>
    <t>2504493714</t>
  </si>
  <si>
    <t>ARVIND KAMLESH KUMAR</t>
  </si>
  <si>
    <t>2504493701</t>
  </si>
  <si>
    <t>PRAKASH DAMNYA VALVI</t>
  </si>
  <si>
    <t>2504493708</t>
  </si>
  <si>
    <t>SHAIKH SAJJAD SHAIKH YUNUS</t>
  </si>
  <si>
    <t>2504478725</t>
  </si>
  <si>
    <t>BHIM PRASAD NAWIK</t>
  </si>
  <si>
    <t>2504117106</t>
  </si>
  <si>
    <t>PRAKASH UTTAM PANCHAL</t>
  </si>
  <si>
    <t>2504503566</t>
  </si>
  <si>
    <t>KAILAS SHANKAR CHAVHAN</t>
  </si>
  <si>
    <t>2504503562</t>
  </si>
  <si>
    <t>PARMESHWAR DNYNOBA SHINDE</t>
  </si>
  <si>
    <t>2504503560</t>
  </si>
  <si>
    <t>BHARAT BAPURAO MORE</t>
  </si>
  <si>
    <t>2504505572</t>
  </si>
  <si>
    <t>MANGESH TEDHA TADVI</t>
  </si>
  <si>
    <t>2504505569</t>
  </si>
  <si>
    <t>JALSING CHAMCHYA VALVI</t>
  </si>
  <si>
    <t>2504506601</t>
  </si>
  <si>
    <t>JITESH SANJAY MALI</t>
  </si>
  <si>
    <t>MAHESH RAMESH INGLE</t>
  </si>
  <si>
    <t>SACHIN RAM CHAVHAN</t>
  </si>
  <si>
    <t>KIRAN RAGHUNATH DIVEKAR</t>
  </si>
  <si>
    <t>2504512147</t>
  </si>
  <si>
    <t>BALAJI RAMRAO JADHAV</t>
  </si>
  <si>
    <t>2504512256</t>
  </si>
  <si>
    <t>HEMANT JAGANNATH BHARTI</t>
  </si>
  <si>
    <t>2503645622</t>
  </si>
  <si>
    <t>SHIVAJI WAMANRAO DESHMUKH</t>
  </si>
  <si>
    <t>2504478723</t>
  </si>
  <si>
    <t>SANTOSH BHAGWAN UGALE</t>
  </si>
  <si>
    <t>2504030500</t>
  </si>
  <si>
    <t>VISHAL PRALHAD NAGARE</t>
  </si>
  <si>
    <t>2504085817</t>
  </si>
  <si>
    <t>SURESH BABURAO KALE</t>
  </si>
  <si>
    <t>2504303083</t>
  </si>
  <si>
    <t>SACHIN ATMARAM MANKAR</t>
  </si>
  <si>
    <t>2504013901</t>
  </si>
  <si>
    <t>RAMESHWAR SHAMRAO SANANSE</t>
  </si>
  <si>
    <t>2503695703</t>
  </si>
  <si>
    <t>JAMIR RAUF PATHAN</t>
  </si>
  <si>
    <t>2504014033</t>
  </si>
  <si>
    <t>JAGDISH ANANT PATIL</t>
  </si>
  <si>
    <t>2503607887</t>
  </si>
  <si>
    <t>NARAYAN SHESHRAO TALE</t>
  </si>
  <si>
    <t>2502105292</t>
  </si>
  <si>
    <t>ANIL VISHWAS SIRAME</t>
  </si>
  <si>
    <t>2504075283</t>
  </si>
  <si>
    <t>AKASH PANDIT PAIKRAO</t>
  </si>
  <si>
    <t>2504025058</t>
  </si>
  <si>
    <t>CHANDRAKANT SANJAY GAIKWAD</t>
  </si>
  <si>
    <t>2504097451</t>
  </si>
  <si>
    <t>JITESH KUMAR</t>
  </si>
  <si>
    <t>2504407993</t>
  </si>
  <si>
    <t>RAVI KUMAR</t>
  </si>
  <si>
    <t>2504105747</t>
  </si>
  <si>
    <t>BHAVESH SURYAKANT PATIL</t>
  </si>
  <si>
    <t>2504228293</t>
  </si>
  <si>
    <t>JITENDRA KUMAR</t>
  </si>
  <si>
    <t>2504241038</t>
  </si>
  <si>
    <t>RAHUL KESHAV GAWAI</t>
  </si>
  <si>
    <t>2504060890</t>
  </si>
  <si>
    <t>GANESH RANGRAO TARFE</t>
  </si>
  <si>
    <t>2504350199</t>
  </si>
  <si>
    <t>PRADIP BHAVSING PATIL</t>
  </si>
  <si>
    <t>2504456071</t>
  </si>
  <si>
    <t>VISHAL VIJAY WAGH</t>
  </si>
  <si>
    <t>2504312982</t>
  </si>
  <si>
    <t>ASHOK GULABRAO DUDHANE</t>
  </si>
  <si>
    <t>2504324541</t>
  </si>
  <si>
    <t>DINESH DNYANESHWAR BOBADE</t>
  </si>
  <si>
    <t>2503645715</t>
  </si>
  <si>
    <t>BABASAHEB TUKARAM JADHAV</t>
  </si>
  <si>
    <t xml:space="preserve">ABASAHEB ASARAM GAVANDE </t>
  </si>
  <si>
    <t>2503628166</t>
  </si>
  <si>
    <t>SANJAY PANDHARINATH KALE</t>
  </si>
  <si>
    <t>2504359383</t>
  </si>
  <si>
    <t>AMOL EKNATH KALE</t>
  </si>
  <si>
    <t>2503679239</t>
  </si>
</sst>
</file>

<file path=xl/styles.xml><?xml version="1.0" encoding="utf-8"?>
<styleSheet xmlns="http://schemas.openxmlformats.org/spreadsheetml/2006/main">
  <numFmts count="1">
    <numFmt numFmtId="164" formatCode="0.0"/>
  </numFmts>
  <fonts count="2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name val="Bookman Old Style"/>
      <family val="1"/>
    </font>
    <font>
      <sz val="16"/>
      <name val="Bookman Old Style"/>
      <family val="1"/>
    </font>
    <font>
      <sz val="16"/>
      <name val="Brush Script MT"/>
      <family val="4"/>
    </font>
    <font>
      <sz val="16"/>
      <color theme="1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12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14"/>
      <color indexed="8"/>
      <name val="Arial"/>
      <family val="2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12"/>
      <color theme="1"/>
      <name val="Calibri"/>
      <family val="2"/>
      <scheme val="minor"/>
    </font>
    <font>
      <sz val="10"/>
      <color indexed="8"/>
      <name val="Arial"/>
      <family val="2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vertical="center" wrapText="1"/>
    </xf>
    <xf numFmtId="1" fontId="9" fillId="2" borderId="1" xfId="0" applyNumberFormat="1" applyFont="1" applyFill="1" applyBorder="1" applyAlignment="1">
      <alignment horizontal="center" vertical="center" wrapText="1"/>
    </xf>
    <xf numFmtId="1" fontId="10" fillId="2" borderId="4" xfId="0" applyNumberFormat="1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 wrapText="1"/>
    </xf>
    <xf numFmtId="1" fontId="15" fillId="2" borderId="1" xfId="0" applyNumberFormat="1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164" fontId="15" fillId="2" borderId="1" xfId="0" applyNumberFormat="1" applyFont="1" applyFill="1" applyBorder="1" applyAlignment="1">
      <alignment horizontal="center" vertical="center"/>
    </xf>
    <xf numFmtId="1" fontId="11" fillId="2" borderId="1" xfId="0" applyNumberFormat="1" applyFont="1" applyFill="1" applyBorder="1" applyAlignment="1">
      <alignment horizontal="center" vertical="center"/>
    </xf>
    <xf numFmtId="1" fontId="16" fillId="2" borderId="1" xfId="0" applyNumberFormat="1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center" vertical="center"/>
    </xf>
    <xf numFmtId="0" fontId="14" fillId="2" borderId="5" xfId="0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1" fontId="14" fillId="2" borderId="1" xfId="0" applyNumberFormat="1" applyFont="1" applyFill="1" applyBorder="1" applyAlignment="1">
      <alignment horizontal="center" vertical="center"/>
    </xf>
    <xf numFmtId="1" fontId="17" fillId="0" borderId="1" xfId="0" applyNumberFormat="1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" fillId="2" borderId="2" xfId="0" applyFont="1" applyFill="1" applyBorder="1" applyAlignment="1"/>
    <xf numFmtId="1" fontId="17" fillId="2" borderId="1" xfId="0" applyNumberFormat="1" applyFont="1" applyFill="1" applyBorder="1" applyAlignment="1">
      <alignment horizontal="center" vertical="center"/>
    </xf>
    <xf numFmtId="1" fontId="0" fillId="2" borderId="4" xfId="0" applyNumberFormat="1" applyFont="1" applyFill="1" applyBorder="1" applyAlignment="1">
      <alignment horizontal="center" vertical="center"/>
    </xf>
    <xf numFmtId="164" fontId="1" fillId="2" borderId="4" xfId="0" applyNumberFormat="1" applyFont="1" applyFill="1" applyBorder="1" applyAlignment="1">
      <alignment horizontal="center" vertical="center"/>
    </xf>
    <xf numFmtId="1" fontId="1" fillId="2" borderId="4" xfId="0" applyNumberFormat="1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center" vertical="center"/>
    </xf>
    <xf numFmtId="0" fontId="0" fillId="2" borderId="0" xfId="0" applyFont="1" applyFill="1" applyBorder="1" applyAlignment="1">
      <alignment wrapText="1"/>
    </xf>
    <xf numFmtId="1" fontId="17" fillId="2" borderId="1" xfId="0" applyNumberFormat="1" applyFont="1" applyFill="1" applyBorder="1" applyAlignment="1">
      <alignment horizontal="center" vertical="center" wrapText="1"/>
    </xf>
    <xf numFmtId="1" fontId="0" fillId="2" borderId="4" xfId="0" applyNumberFormat="1" applyFont="1" applyFill="1" applyBorder="1" applyAlignment="1">
      <alignment horizontal="center" vertical="center" wrapText="1"/>
    </xf>
    <xf numFmtId="1" fontId="0" fillId="2" borderId="0" xfId="0" applyNumberFormat="1" applyFont="1" applyFill="1" applyBorder="1" applyAlignment="1">
      <alignment horizontal="center" vertical="center" wrapText="1"/>
    </xf>
    <xf numFmtId="2" fontId="14" fillId="2" borderId="0" xfId="0" applyNumberFormat="1" applyFont="1" applyFill="1" applyBorder="1" applyAlignment="1">
      <alignment horizontal="center" vertical="center"/>
    </xf>
    <xf numFmtId="1" fontId="14" fillId="2" borderId="0" xfId="0" applyNumberFormat="1" applyFont="1" applyFill="1" applyBorder="1" applyAlignment="1">
      <alignment horizontal="center" vertical="center"/>
    </xf>
    <xf numFmtId="1" fontId="19" fillId="2" borderId="0" xfId="0" applyNumberFormat="1" applyFont="1" applyFill="1" applyBorder="1" applyAlignment="1">
      <alignment horizontal="center" vertical="center"/>
    </xf>
    <xf numFmtId="1" fontId="0" fillId="2" borderId="0" xfId="0" applyNumberFormat="1" applyFont="1" applyFill="1" applyBorder="1" applyAlignment="1">
      <alignment vertical="center" wrapText="1"/>
    </xf>
    <xf numFmtId="0" fontId="0" fillId="2" borderId="0" xfId="0" applyFont="1" applyFill="1" applyBorder="1" applyAlignment="1"/>
    <xf numFmtId="0" fontId="14" fillId="2" borderId="0" xfId="0" applyFont="1" applyFill="1" applyBorder="1" applyAlignment="1">
      <alignment vertical="center"/>
    </xf>
    <xf numFmtId="1" fontId="0" fillId="2" borderId="0" xfId="0" applyNumberFormat="1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810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Z172"/>
  <sheetViews>
    <sheetView tabSelected="1" topLeftCell="C1" workbookViewId="0">
      <selection activeCell="I15" sqref="I15"/>
    </sheetView>
  </sheetViews>
  <sheetFormatPr defaultRowHeight="15.75"/>
  <cols>
    <col min="1" max="1" width="6" style="43" customWidth="1"/>
    <col min="2" max="2" width="49.85546875" style="44" customWidth="1"/>
    <col min="3" max="3" width="19.85546875" style="45" customWidth="1"/>
    <col min="4" max="4" width="17.7109375" style="46" customWidth="1"/>
    <col min="5" max="5" width="9.140625" style="47" customWidth="1"/>
    <col min="6" max="7" width="8.28515625" style="43" customWidth="1"/>
    <col min="8" max="9" width="9" style="43" customWidth="1"/>
    <col min="10" max="10" width="9.28515625" style="43" customWidth="1"/>
    <col min="11" max="11" width="7.5703125" style="43" customWidth="1"/>
    <col min="12" max="15" width="6.42578125" style="43" customWidth="1"/>
    <col min="16" max="16" width="6" style="43" bestFit="1" customWidth="1"/>
    <col min="17" max="18" width="6.42578125" style="43" customWidth="1"/>
    <col min="19" max="19" width="5.42578125" style="43" bestFit="1" customWidth="1"/>
    <col min="20" max="20" width="7" style="43" customWidth="1"/>
    <col min="21" max="21" width="8.7109375" style="43" customWidth="1"/>
    <col min="22" max="22" width="7.140625" style="43" customWidth="1"/>
    <col min="23" max="23" width="10.5703125" style="43" customWidth="1"/>
    <col min="24" max="24" width="7" style="43" customWidth="1"/>
    <col min="25" max="26" width="6" style="43" customWidth="1"/>
    <col min="27" max="34" width="9.140625" style="43" customWidth="1"/>
    <col min="35" max="16384" width="9.140625" style="43"/>
  </cols>
  <sheetData>
    <row r="1" spans="1:26" s="3" customFormat="1" ht="30">
      <c r="A1" s="56" t="s">
        <v>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1"/>
      <c r="X1" s="2"/>
    </row>
    <row r="2" spans="1:26" s="7" customFormat="1" ht="15">
      <c r="A2" s="57" t="s">
        <v>1</v>
      </c>
      <c r="B2" s="58"/>
      <c r="C2" s="58"/>
      <c r="D2" s="58"/>
      <c r="E2" s="58"/>
      <c r="F2" s="58"/>
      <c r="G2" s="58"/>
      <c r="H2" s="58"/>
      <c r="I2" s="4"/>
      <c r="J2" s="59" t="s">
        <v>2</v>
      </c>
      <c r="K2" s="60"/>
      <c r="L2" s="60"/>
      <c r="M2" s="61"/>
      <c r="N2" s="5"/>
      <c r="O2" s="5"/>
      <c r="P2" s="5"/>
      <c r="Q2" s="5"/>
      <c r="R2" s="5"/>
      <c r="S2" s="5"/>
      <c r="T2" s="5"/>
      <c r="U2" s="6"/>
      <c r="V2" s="6"/>
      <c r="W2" s="6"/>
      <c r="X2" s="6"/>
      <c r="Y2" s="6"/>
      <c r="Z2" s="6"/>
    </row>
    <row r="3" spans="1:26" s="15" customFormat="1" ht="38.25">
      <c r="A3" s="8" t="s">
        <v>3</v>
      </c>
      <c r="B3" s="9" t="s">
        <v>4</v>
      </c>
      <c r="C3" s="10" t="s">
        <v>5</v>
      </c>
      <c r="D3" s="11" t="s">
        <v>6</v>
      </c>
      <c r="E3" s="12" t="s">
        <v>7</v>
      </c>
      <c r="F3" s="13" t="s">
        <v>8</v>
      </c>
      <c r="G3" s="13" t="s">
        <v>9</v>
      </c>
      <c r="H3" s="14" t="s">
        <v>10</v>
      </c>
      <c r="I3" s="8" t="s">
        <v>11</v>
      </c>
      <c r="J3" s="14" t="s">
        <v>12</v>
      </c>
      <c r="K3" s="14" t="s">
        <v>13</v>
      </c>
      <c r="L3" s="14" t="s">
        <v>14</v>
      </c>
      <c r="M3" s="14" t="s">
        <v>15</v>
      </c>
      <c r="N3" s="14" t="s">
        <v>16</v>
      </c>
      <c r="O3" s="8" t="s">
        <v>17</v>
      </c>
      <c r="P3" s="8" t="s">
        <v>18</v>
      </c>
      <c r="Q3" s="8" t="s">
        <v>19</v>
      </c>
      <c r="R3" s="8" t="s">
        <v>20</v>
      </c>
      <c r="S3" s="14" t="s">
        <v>21</v>
      </c>
      <c r="T3" s="14" t="s">
        <v>22</v>
      </c>
      <c r="U3" s="8" t="s">
        <v>23</v>
      </c>
      <c r="V3" s="14" t="s">
        <v>24</v>
      </c>
      <c r="W3" s="14" t="s">
        <v>9</v>
      </c>
      <c r="X3" s="14"/>
      <c r="Y3" s="14"/>
    </row>
    <row r="4" spans="1:26" s="29" customFormat="1" ht="18">
      <c r="A4" s="16">
        <v>1</v>
      </c>
      <c r="B4" s="17" t="s">
        <v>25</v>
      </c>
      <c r="C4" s="18">
        <v>101314961431</v>
      </c>
      <c r="D4" s="19" t="s">
        <v>26</v>
      </c>
      <c r="E4" s="20">
        <v>18</v>
      </c>
      <c r="F4" s="21">
        <v>39</v>
      </c>
      <c r="G4" s="22">
        <f t="shared" ref="G4:G67" si="0">ROUND(E4*W4,0)</f>
        <v>8069</v>
      </c>
      <c r="H4" s="23">
        <f t="shared" ref="H4:I65" si="1">SUM(E4*X4,0)</f>
        <v>403.56000000000006</v>
      </c>
      <c r="I4" s="23">
        <f t="shared" si="1"/>
        <v>2369.25</v>
      </c>
      <c r="J4" s="23">
        <f t="shared" ref="J4:J67" si="2">ROUND(G4+H4+I4,0)</f>
        <v>10842</v>
      </c>
      <c r="K4" s="24">
        <f t="shared" ref="K4:K67" si="3">ROUNDUP(J4*0.75%,0)</f>
        <v>82</v>
      </c>
      <c r="L4" s="24">
        <f t="shared" ref="L4:L67" si="4">ROUND(G4*12%,0)</f>
        <v>968</v>
      </c>
      <c r="M4" s="24">
        <f>IF(J4&gt;10000,300,IF(J4&gt;7500,175,0))</f>
        <v>300</v>
      </c>
      <c r="N4" s="24"/>
      <c r="O4" s="25">
        <f t="shared" ref="O4:O67" si="5">+E4*12</f>
        <v>216</v>
      </c>
      <c r="P4" s="24">
        <f t="shared" ref="P4:P67" si="6">E4*20</f>
        <v>360</v>
      </c>
      <c r="Q4" s="24"/>
      <c r="R4" s="24"/>
      <c r="S4" s="24"/>
      <c r="T4" s="25">
        <f t="shared" ref="T4:T67" si="7">ROUND(K4+L4+M4+N4+O4+P4+Q4+R4+S4,0)</f>
        <v>1926</v>
      </c>
      <c r="U4" s="26">
        <f t="shared" ref="U4:U67" si="8">ROUND(J4-T4,0)</f>
        <v>8916</v>
      </c>
      <c r="V4" s="27"/>
      <c r="W4" s="28">
        <v>448.3</v>
      </c>
      <c r="X4" s="28">
        <v>22.42</v>
      </c>
      <c r="Y4" s="28">
        <v>60.75</v>
      </c>
    </row>
    <row r="5" spans="1:26" s="29" customFormat="1" ht="18">
      <c r="A5" s="16">
        <v>2</v>
      </c>
      <c r="B5" s="17" t="s">
        <v>27</v>
      </c>
      <c r="C5" s="18">
        <v>101663010093</v>
      </c>
      <c r="D5" s="19" t="s">
        <v>28</v>
      </c>
      <c r="E5" s="20">
        <v>18</v>
      </c>
      <c r="F5" s="21">
        <v>27.5</v>
      </c>
      <c r="G5" s="22">
        <f t="shared" si="0"/>
        <v>8069</v>
      </c>
      <c r="H5" s="23">
        <f t="shared" si="1"/>
        <v>403.56000000000006</v>
      </c>
      <c r="I5" s="23">
        <f t="shared" si="1"/>
        <v>1670.625</v>
      </c>
      <c r="J5" s="23">
        <f t="shared" si="2"/>
        <v>10143</v>
      </c>
      <c r="K5" s="24">
        <f t="shared" si="3"/>
        <v>77</v>
      </c>
      <c r="L5" s="24">
        <f t="shared" si="4"/>
        <v>968</v>
      </c>
      <c r="M5" s="24">
        <f t="shared" ref="M5:M68" si="9">IF(J5&gt;10000,300,IF(J5&gt;7500,175,0))</f>
        <v>300</v>
      </c>
      <c r="N5" s="24"/>
      <c r="O5" s="25">
        <f t="shared" si="5"/>
        <v>216</v>
      </c>
      <c r="P5" s="24">
        <f t="shared" si="6"/>
        <v>360</v>
      </c>
      <c r="Q5" s="24"/>
      <c r="R5" s="24"/>
      <c r="S5" s="24"/>
      <c r="T5" s="25">
        <f t="shared" si="7"/>
        <v>1921</v>
      </c>
      <c r="U5" s="26">
        <f t="shared" si="8"/>
        <v>8222</v>
      </c>
      <c r="V5" s="27"/>
      <c r="W5" s="28">
        <v>448.3</v>
      </c>
      <c r="X5" s="28">
        <v>22.42</v>
      </c>
      <c r="Y5" s="28">
        <v>60.75</v>
      </c>
    </row>
    <row r="6" spans="1:26" s="29" customFormat="1" ht="18">
      <c r="A6" s="16">
        <v>3</v>
      </c>
      <c r="B6" s="17" t="s">
        <v>29</v>
      </c>
      <c r="C6" s="18">
        <v>101090715156</v>
      </c>
      <c r="D6" s="19" t="s">
        <v>30</v>
      </c>
      <c r="E6" s="20">
        <v>18</v>
      </c>
      <c r="F6" s="21">
        <v>31.5</v>
      </c>
      <c r="G6" s="22">
        <f t="shared" si="0"/>
        <v>8069</v>
      </c>
      <c r="H6" s="23">
        <f t="shared" si="1"/>
        <v>403.56000000000006</v>
      </c>
      <c r="I6" s="23">
        <f t="shared" si="1"/>
        <v>1913.625</v>
      </c>
      <c r="J6" s="23">
        <f t="shared" si="2"/>
        <v>10386</v>
      </c>
      <c r="K6" s="24">
        <f t="shared" si="3"/>
        <v>78</v>
      </c>
      <c r="L6" s="24">
        <f t="shared" si="4"/>
        <v>968</v>
      </c>
      <c r="M6" s="24">
        <f t="shared" si="9"/>
        <v>300</v>
      </c>
      <c r="N6" s="24"/>
      <c r="O6" s="25">
        <f t="shared" si="5"/>
        <v>216</v>
      </c>
      <c r="P6" s="24">
        <f t="shared" si="6"/>
        <v>360</v>
      </c>
      <c r="Q6" s="24"/>
      <c r="R6" s="24"/>
      <c r="S6" s="24"/>
      <c r="T6" s="25">
        <f t="shared" si="7"/>
        <v>1922</v>
      </c>
      <c r="U6" s="26">
        <f t="shared" si="8"/>
        <v>8464</v>
      </c>
      <c r="V6" s="27"/>
      <c r="W6" s="28">
        <v>448.3</v>
      </c>
      <c r="X6" s="28">
        <v>22.42</v>
      </c>
      <c r="Y6" s="28">
        <v>60.75</v>
      </c>
    </row>
    <row r="7" spans="1:26" s="29" customFormat="1" ht="18">
      <c r="A7" s="16">
        <v>4</v>
      </c>
      <c r="B7" s="17" t="s">
        <v>31</v>
      </c>
      <c r="C7" s="18">
        <v>101605713094</v>
      </c>
      <c r="D7" s="19" t="s">
        <v>32</v>
      </c>
      <c r="E7" s="20">
        <v>20</v>
      </c>
      <c r="F7" s="21">
        <v>38</v>
      </c>
      <c r="G7" s="22">
        <f t="shared" si="0"/>
        <v>8966</v>
      </c>
      <c r="H7" s="23">
        <f t="shared" si="1"/>
        <v>448.40000000000003</v>
      </c>
      <c r="I7" s="23">
        <f t="shared" si="1"/>
        <v>2308.5</v>
      </c>
      <c r="J7" s="23">
        <f t="shared" si="2"/>
        <v>11723</v>
      </c>
      <c r="K7" s="24">
        <f t="shared" si="3"/>
        <v>88</v>
      </c>
      <c r="L7" s="24">
        <f t="shared" si="4"/>
        <v>1076</v>
      </c>
      <c r="M7" s="24">
        <f t="shared" si="9"/>
        <v>300</v>
      </c>
      <c r="N7" s="24"/>
      <c r="O7" s="25">
        <f t="shared" si="5"/>
        <v>240</v>
      </c>
      <c r="P7" s="24">
        <f t="shared" si="6"/>
        <v>400</v>
      </c>
      <c r="Q7" s="24"/>
      <c r="R7" s="24"/>
      <c r="S7" s="24"/>
      <c r="T7" s="25">
        <f t="shared" si="7"/>
        <v>2104</v>
      </c>
      <c r="U7" s="26">
        <f t="shared" si="8"/>
        <v>9619</v>
      </c>
      <c r="V7" s="27"/>
      <c r="W7" s="28">
        <v>448.3</v>
      </c>
      <c r="X7" s="28">
        <v>22.42</v>
      </c>
      <c r="Y7" s="28">
        <v>60.75</v>
      </c>
    </row>
    <row r="8" spans="1:26" s="29" customFormat="1" ht="18">
      <c r="A8" s="16">
        <v>5</v>
      </c>
      <c r="B8" s="17" t="s">
        <v>33</v>
      </c>
      <c r="C8" s="18">
        <v>101501886878</v>
      </c>
      <c r="D8" s="19" t="s">
        <v>34</v>
      </c>
      <c r="E8" s="20">
        <v>18</v>
      </c>
      <c r="F8" s="21">
        <v>27.5</v>
      </c>
      <c r="G8" s="22">
        <f t="shared" si="0"/>
        <v>8069</v>
      </c>
      <c r="H8" s="23">
        <f t="shared" si="1"/>
        <v>403.56000000000006</v>
      </c>
      <c r="I8" s="23">
        <f t="shared" si="1"/>
        <v>1670.625</v>
      </c>
      <c r="J8" s="23">
        <f t="shared" si="2"/>
        <v>10143</v>
      </c>
      <c r="K8" s="24">
        <f t="shared" si="3"/>
        <v>77</v>
      </c>
      <c r="L8" s="24">
        <f t="shared" si="4"/>
        <v>968</v>
      </c>
      <c r="M8" s="24">
        <f t="shared" si="9"/>
        <v>300</v>
      </c>
      <c r="N8" s="24"/>
      <c r="O8" s="25">
        <f t="shared" si="5"/>
        <v>216</v>
      </c>
      <c r="P8" s="24">
        <f t="shared" si="6"/>
        <v>360</v>
      </c>
      <c r="Q8" s="24"/>
      <c r="R8" s="24"/>
      <c r="S8" s="24"/>
      <c r="T8" s="25">
        <f t="shared" si="7"/>
        <v>1921</v>
      </c>
      <c r="U8" s="26">
        <f t="shared" si="8"/>
        <v>8222</v>
      </c>
      <c r="V8" s="27"/>
      <c r="W8" s="28">
        <v>448.3</v>
      </c>
      <c r="X8" s="28">
        <v>22.42</v>
      </c>
      <c r="Y8" s="28">
        <v>60.75</v>
      </c>
    </row>
    <row r="9" spans="1:26" s="29" customFormat="1" ht="18">
      <c r="A9" s="16">
        <v>6</v>
      </c>
      <c r="B9" s="17" t="s">
        <v>35</v>
      </c>
      <c r="C9" s="18">
        <v>101910188378</v>
      </c>
      <c r="D9" s="19" t="s">
        <v>36</v>
      </c>
      <c r="E9" s="20">
        <v>20</v>
      </c>
      <c r="F9" s="21">
        <v>56</v>
      </c>
      <c r="G9" s="22">
        <f t="shared" si="0"/>
        <v>8966</v>
      </c>
      <c r="H9" s="23">
        <f t="shared" si="1"/>
        <v>448.40000000000003</v>
      </c>
      <c r="I9" s="23">
        <f t="shared" si="1"/>
        <v>3402</v>
      </c>
      <c r="J9" s="23">
        <f t="shared" si="2"/>
        <v>12816</v>
      </c>
      <c r="K9" s="24">
        <f t="shared" si="3"/>
        <v>97</v>
      </c>
      <c r="L9" s="24">
        <f t="shared" si="4"/>
        <v>1076</v>
      </c>
      <c r="M9" s="24">
        <f t="shared" si="9"/>
        <v>300</v>
      </c>
      <c r="N9" s="24"/>
      <c r="O9" s="25">
        <f t="shared" si="5"/>
        <v>240</v>
      </c>
      <c r="P9" s="24">
        <f t="shared" si="6"/>
        <v>400</v>
      </c>
      <c r="Q9" s="24"/>
      <c r="R9" s="24"/>
      <c r="S9" s="24"/>
      <c r="T9" s="25">
        <f t="shared" si="7"/>
        <v>2113</v>
      </c>
      <c r="U9" s="26">
        <f t="shared" si="8"/>
        <v>10703</v>
      </c>
      <c r="V9" s="27"/>
      <c r="W9" s="28">
        <v>448.3</v>
      </c>
      <c r="X9" s="28">
        <v>22.42</v>
      </c>
      <c r="Y9" s="28">
        <v>60.75</v>
      </c>
    </row>
    <row r="10" spans="1:26" s="29" customFormat="1" ht="18">
      <c r="A10" s="16">
        <v>7</v>
      </c>
      <c r="B10" s="17" t="s">
        <v>37</v>
      </c>
      <c r="C10" s="18">
        <v>101601532706</v>
      </c>
      <c r="D10" s="19" t="s">
        <v>38</v>
      </c>
      <c r="E10" s="20">
        <v>22</v>
      </c>
      <c r="F10" s="21">
        <v>42</v>
      </c>
      <c r="G10" s="22">
        <f t="shared" si="0"/>
        <v>9863</v>
      </c>
      <c r="H10" s="23">
        <f t="shared" si="1"/>
        <v>493.24</v>
      </c>
      <c r="I10" s="23">
        <f t="shared" si="1"/>
        <v>2551.5</v>
      </c>
      <c r="J10" s="23">
        <f t="shared" si="2"/>
        <v>12908</v>
      </c>
      <c r="K10" s="24">
        <f t="shared" si="3"/>
        <v>97</v>
      </c>
      <c r="L10" s="24">
        <f t="shared" si="4"/>
        <v>1184</v>
      </c>
      <c r="M10" s="24">
        <f t="shared" si="9"/>
        <v>300</v>
      </c>
      <c r="N10" s="24"/>
      <c r="O10" s="25">
        <f t="shared" si="5"/>
        <v>264</v>
      </c>
      <c r="P10" s="24">
        <f t="shared" si="6"/>
        <v>440</v>
      </c>
      <c r="Q10" s="24"/>
      <c r="R10" s="24"/>
      <c r="S10" s="24"/>
      <c r="T10" s="25">
        <f t="shared" si="7"/>
        <v>2285</v>
      </c>
      <c r="U10" s="26">
        <f t="shared" si="8"/>
        <v>10623</v>
      </c>
      <c r="V10" s="27"/>
      <c r="W10" s="28">
        <v>448.3</v>
      </c>
      <c r="X10" s="28">
        <v>22.42</v>
      </c>
      <c r="Y10" s="28">
        <v>60.75</v>
      </c>
    </row>
    <row r="11" spans="1:26" s="29" customFormat="1" ht="18">
      <c r="A11" s="16">
        <v>8</v>
      </c>
      <c r="B11" s="17" t="s">
        <v>39</v>
      </c>
      <c r="C11" s="18">
        <v>101609227877</v>
      </c>
      <c r="D11" s="19" t="s">
        <v>40</v>
      </c>
      <c r="E11" s="20">
        <v>19</v>
      </c>
      <c r="F11" s="21">
        <v>54</v>
      </c>
      <c r="G11" s="22">
        <f t="shared" si="0"/>
        <v>8518</v>
      </c>
      <c r="H11" s="23">
        <f t="shared" si="1"/>
        <v>425.98</v>
      </c>
      <c r="I11" s="23">
        <f t="shared" si="1"/>
        <v>3280.5</v>
      </c>
      <c r="J11" s="23">
        <f t="shared" si="2"/>
        <v>12224</v>
      </c>
      <c r="K11" s="24">
        <f t="shared" si="3"/>
        <v>92</v>
      </c>
      <c r="L11" s="24">
        <f t="shared" si="4"/>
        <v>1022</v>
      </c>
      <c r="M11" s="24">
        <f t="shared" si="9"/>
        <v>300</v>
      </c>
      <c r="N11" s="24"/>
      <c r="O11" s="25">
        <f t="shared" si="5"/>
        <v>228</v>
      </c>
      <c r="P11" s="24">
        <f t="shared" si="6"/>
        <v>380</v>
      </c>
      <c r="Q11" s="24"/>
      <c r="R11" s="24"/>
      <c r="S11" s="24"/>
      <c r="T11" s="25">
        <f t="shared" si="7"/>
        <v>2022</v>
      </c>
      <c r="U11" s="26">
        <f t="shared" si="8"/>
        <v>10202</v>
      </c>
      <c r="V11" s="27"/>
      <c r="W11" s="28">
        <v>448.3</v>
      </c>
      <c r="X11" s="28">
        <v>22.42</v>
      </c>
      <c r="Y11" s="28">
        <v>60.75</v>
      </c>
    </row>
    <row r="12" spans="1:26" s="29" customFormat="1" ht="18">
      <c r="A12" s="16">
        <v>9</v>
      </c>
      <c r="B12" s="17" t="s">
        <v>41</v>
      </c>
      <c r="C12" s="18">
        <v>101571757746</v>
      </c>
      <c r="D12" s="19" t="s">
        <v>42</v>
      </c>
      <c r="E12" s="20">
        <v>20</v>
      </c>
      <c r="F12" s="21">
        <v>25</v>
      </c>
      <c r="G12" s="22">
        <f t="shared" si="0"/>
        <v>8966</v>
      </c>
      <c r="H12" s="23">
        <f t="shared" si="1"/>
        <v>448.40000000000003</v>
      </c>
      <c r="I12" s="23">
        <f t="shared" si="1"/>
        <v>1518.75</v>
      </c>
      <c r="J12" s="23">
        <f t="shared" si="2"/>
        <v>10933</v>
      </c>
      <c r="K12" s="24">
        <f t="shared" si="3"/>
        <v>82</v>
      </c>
      <c r="L12" s="24">
        <f t="shared" si="4"/>
        <v>1076</v>
      </c>
      <c r="M12" s="24">
        <f t="shared" si="9"/>
        <v>300</v>
      </c>
      <c r="N12" s="24"/>
      <c r="O12" s="25">
        <f t="shared" si="5"/>
        <v>240</v>
      </c>
      <c r="P12" s="24">
        <f t="shared" si="6"/>
        <v>400</v>
      </c>
      <c r="Q12" s="24"/>
      <c r="R12" s="24"/>
      <c r="S12" s="24"/>
      <c r="T12" s="25">
        <f t="shared" si="7"/>
        <v>2098</v>
      </c>
      <c r="U12" s="26">
        <f t="shared" si="8"/>
        <v>8835</v>
      </c>
      <c r="V12" s="27"/>
      <c r="W12" s="28">
        <v>448.3</v>
      </c>
      <c r="X12" s="28">
        <v>22.42</v>
      </c>
      <c r="Y12" s="28">
        <v>60.75</v>
      </c>
    </row>
    <row r="13" spans="1:26" s="29" customFormat="1" ht="18">
      <c r="A13" s="16">
        <v>10</v>
      </c>
      <c r="B13" s="17" t="s">
        <v>43</v>
      </c>
      <c r="C13" s="18">
        <v>101053478561</v>
      </c>
      <c r="D13" s="19" t="s">
        <v>44</v>
      </c>
      <c r="E13" s="20">
        <v>20</v>
      </c>
      <c r="F13" s="21">
        <v>63.5</v>
      </c>
      <c r="G13" s="22">
        <f t="shared" si="0"/>
        <v>8966</v>
      </c>
      <c r="H13" s="23">
        <f t="shared" si="1"/>
        <v>448.40000000000003</v>
      </c>
      <c r="I13" s="23">
        <f t="shared" si="1"/>
        <v>3857.625</v>
      </c>
      <c r="J13" s="23">
        <f t="shared" si="2"/>
        <v>13272</v>
      </c>
      <c r="K13" s="24">
        <f t="shared" si="3"/>
        <v>100</v>
      </c>
      <c r="L13" s="24">
        <f t="shared" si="4"/>
        <v>1076</v>
      </c>
      <c r="M13" s="24">
        <f t="shared" si="9"/>
        <v>300</v>
      </c>
      <c r="N13" s="24"/>
      <c r="O13" s="25">
        <f t="shared" si="5"/>
        <v>240</v>
      </c>
      <c r="P13" s="24">
        <f t="shared" si="6"/>
        <v>400</v>
      </c>
      <c r="Q13" s="24"/>
      <c r="R13" s="24"/>
      <c r="S13" s="24"/>
      <c r="T13" s="25">
        <f t="shared" si="7"/>
        <v>2116</v>
      </c>
      <c r="U13" s="26">
        <f t="shared" si="8"/>
        <v>11156</v>
      </c>
      <c r="V13" s="27"/>
      <c r="W13" s="28">
        <v>448.3</v>
      </c>
      <c r="X13" s="28">
        <v>22.42</v>
      </c>
      <c r="Y13" s="28">
        <v>60.75</v>
      </c>
    </row>
    <row r="14" spans="1:26" s="29" customFormat="1" ht="18">
      <c r="A14" s="16">
        <v>11</v>
      </c>
      <c r="B14" s="17" t="s">
        <v>45</v>
      </c>
      <c r="C14" s="18">
        <v>100391447342</v>
      </c>
      <c r="D14" s="19" t="s">
        <v>46</v>
      </c>
      <c r="E14" s="20">
        <v>18</v>
      </c>
      <c r="F14" s="21">
        <v>70</v>
      </c>
      <c r="G14" s="22">
        <f t="shared" si="0"/>
        <v>8069</v>
      </c>
      <c r="H14" s="23">
        <f t="shared" si="1"/>
        <v>403.56000000000006</v>
      </c>
      <c r="I14" s="23">
        <f t="shared" si="1"/>
        <v>4252.5</v>
      </c>
      <c r="J14" s="23">
        <f t="shared" si="2"/>
        <v>12725</v>
      </c>
      <c r="K14" s="24">
        <f t="shared" si="3"/>
        <v>96</v>
      </c>
      <c r="L14" s="24">
        <f t="shared" si="4"/>
        <v>968</v>
      </c>
      <c r="M14" s="24">
        <f t="shared" si="9"/>
        <v>300</v>
      </c>
      <c r="N14" s="24"/>
      <c r="O14" s="25">
        <f t="shared" si="5"/>
        <v>216</v>
      </c>
      <c r="P14" s="24">
        <f t="shared" si="6"/>
        <v>360</v>
      </c>
      <c r="Q14" s="24"/>
      <c r="R14" s="24"/>
      <c r="S14" s="24"/>
      <c r="T14" s="25">
        <f t="shared" si="7"/>
        <v>1940</v>
      </c>
      <c r="U14" s="26">
        <f t="shared" si="8"/>
        <v>10785</v>
      </c>
      <c r="V14" s="27"/>
      <c r="W14" s="28">
        <v>448.3</v>
      </c>
      <c r="X14" s="28">
        <v>22.42</v>
      </c>
      <c r="Y14" s="28">
        <v>60.75</v>
      </c>
    </row>
    <row r="15" spans="1:26" s="29" customFormat="1" ht="18">
      <c r="A15" s="16">
        <v>12</v>
      </c>
      <c r="B15" s="17" t="s">
        <v>47</v>
      </c>
      <c r="C15" s="18">
        <v>101446575776</v>
      </c>
      <c r="D15" s="19" t="s">
        <v>48</v>
      </c>
      <c r="E15" s="20">
        <v>20</v>
      </c>
      <c r="F15" s="21">
        <v>60</v>
      </c>
      <c r="G15" s="22">
        <f t="shared" si="0"/>
        <v>8966</v>
      </c>
      <c r="H15" s="23">
        <f t="shared" si="1"/>
        <v>448.40000000000003</v>
      </c>
      <c r="I15" s="23">
        <f t="shared" si="1"/>
        <v>3645</v>
      </c>
      <c r="J15" s="23">
        <f t="shared" si="2"/>
        <v>13059</v>
      </c>
      <c r="K15" s="24">
        <f t="shared" si="3"/>
        <v>98</v>
      </c>
      <c r="L15" s="24">
        <f t="shared" si="4"/>
        <v>1076</v>
      </c>
      <c r="M15" s="24">
        <f t="shared" si="9"/>
        <v>300</v>
      </c>
      <c r="N15" s="24"/>
      <c r="O15" s="25">
        <f t="shared" si="5"/>
        <v>240</v>
      </c>
      <c r="P15" s="24">
        <f t="shared" si="6"/>
        <v>400</v>
      </c>
      <c r="Q15" s="24"/>
      <c r="R15" s="24"/>
      <c r="S15" s="24"/>
      <c r="T15" s="25">
        <f t="shared" si="7"/>
        <v>2114</v>
      </c>
      <c r="U15" s="26">
        <f t="shared" si="8"/>
        <v>10945</v>
      </c>
      <c r="V15" s="27"/>
      <c r="W15" s="28">
        <v>448.3</v>
      </c>
      <c r="X15" s="28">
        <v>22.42</v>
      </c>
      <c r="Y15" s="28">
        <v>60.75</v>
      </c>
    </row>
    <row r="16" spans="1:26" s="29" customFormat="1" ht="18">
      <c r="A16" s="16">
        <v>13</v>
      </c>
      <c r="B16" s="17" t="s">
        <v>49</v>
      </c>
      <c r="C16" s="18">
        <v>101172281655</v>
      </c>
      <c r="D16" s="19" t="s">
        <v>50</v>
      </c>
      <c r="E16" s="20">
        <v>21</v>
      </c>
      <c r="F16" s="21">
        <v>69</v>
      </c>
      <c r="G16" s="22">
        <f t="shared" si="0"/>
        <v>9414</v>
      </c>
      <c r="H16" s="23">
        <f t="shared" si="1"/>
        <v>470.82000000000005</v>
      </c>
      <c r="I16" s="23">
        <f t="shared" si="1"/>
        <v>4191.75</v>
      </c>
      <c r="J16" s="23">
        <f t="shared" si="2"/>
        <v>14077</v>
      </c>
      <c r="K16" s="24">
        <f t="shared" si="3"/>
        <v>106</v>
      </c>
      <c r="L16" s="24">
        <f t="shared" si="4"/>
        <v>1130</v>
      </c>
      <c r="M16" s="24">
        <f t="shared" si="9"/>
        <v>300</v>
      </c>
      <c r="N16" s="24"/>
      <c r="O16" s="25">
        <f t="shared" si="5"/>
        <v>252</v>
      </c>
      <c r="P16" s="24">
        <f t="shared" si="6"/>
        <v>420</v>
      </c>
      <c r="Q16" s="24"/>
      <c r="R16" s="24"/>
      <c r="S16" s="24"/>
      <c r="T16" s="25">
        <f t="shared" si="7"/>
        <v>2208</v>
      </c>
      <c r="U16" s="26">
        <f t="shared" si="8"/>
        <v>11869</v>
      </c>
      <c r="V16" s="27"/>
      <c r="W16" s="28">
        <v>448.3</v>
      </c>
      <c r="X16" s="28">
        <v>22.42</v>
      </c>
      <c r="Y16" s="28">
        <v>60.75</v>
      </c>
    </row>
    <row r="17" spans="1:25" s="29" customFormat="1" ht="18">
      <c r="A17" s="16">
        <v>14</v>
      </c>
      <c r="B17" s="17" t="s">
        <v>51</v>
      </c>
      <c r="C17" s="18">
        <v>101455617095</v>
      </c>
      <c r="D17" s="19" t="s">
        <v>52</v>
      </c>
      <c r="E17" s="20">
        <v>22</v>
      </c>
      <c r="F17" s="21">
        <v>40</v>
      </c>
      <c r="G17" s="22">
        <f t="shared" si="0"/>
        <v>9863</v>
      </c>
      <c r="H17" s="23">
        <f t="shared" si="1"/>
        <v>493.24</v>
      </c>
      <c r="I17" s="23">
        <f t="shared" si="1"/>
        <v>2430</v>
      </c>
      <c r="J17" s="23">
        <f t="shared" si="2"/>
        <v>12786</v>
      </c>
      <c r="K17" s="24">
        <f t="shared" si="3"/>
        <v>96</v>
      </c>
      <c r="L17" s="24">
        <f t="shared" si="4"/>
        <v>1184</v>
      </c>
      <c r="M17" s="24">
        <f t="shared" si="9"/>
        <v>300</v>
      </c>
      <c r="N17" s="24"/>
      <c r="O17" s="25">
        <f t="shared" si="5"/>
        <v>264</v>
      </c>
      <c r="P17" s="24">
        <f t="shared" si="6"/>
        <v>440</v>
      </c>
      <c r="Q17" s="24"/>
      <c r="R17" s="24"/>
      <c r="S17" s="24"/>
      <c r="T17" s="25">
        <f t="shared" si="7"/>
        <v>2284</v>
      </c>
      <c r="U17" s="26">
        <f t="shared" si="8"/>
        <v>10502</v>
      </c>
      <c r="V17" s="27"/>
      <c r="W17" s="28">
        <v>448.3</v>
      </c>
      <c r="X17" s="28">
        <v>22.42</v>
      </c>
      <c r="Y17" s="28">
        <v>60.75</v>
      </c>
    </row>
    <row r="18" spans="1:25" s="29" customFormat="1" ht="18">
      <c r="A18" s="16">
        <v>15</v>
      </c>
      <c r="B18" s="17" t="s">
        <v>53</v>
      </c>
      <c r="C18" s="18">
        <v>101314999563</v>
      </c>
      <c r="D18" s="19" t="s">
        <v>54</v>
      </c>
      <c r="E18" s="20">
        <v>20</v>
      </c>
      <c r="F18" s="21">
        <v>36</v>
      </c>
      <c r="G18" s="22">
        <f t="shared" si="0"/>
        <v>8966</v>
      </c>
      <c r="H18" s="23">
        <f t="shared" si="1"/>
        <v>448.40000000000003</v>
      </c>
      <c r="I18" s="23">
        <f t="shared" si="1"/>
        <v>2187</v>
      </c>
      <c r="J18" s="23">
        <f t="shared" si="2"/>
        <v>11601</v>
      </c>
      <c r="K18" s="24">
        <f t="shared" si="3"/>
        <v>88</v>
      </c>
      <c r="L18" s="24">
        <f t="shared" si="4"/>
        <v>1076</v>
      </c>
      <c r="M18" s="24">
        <f t="shared" si="9"/>
        <v>300</v>
      </c>
      <c r="N18" s="24"/>
      <c r="O18" s="25">
        <f t="shared" si="5"/>
        <v>240</v>
      </c>
      <c r="P18" s="24">
        <f t="shared" si="6"/>
        <v>400</v>
      </c>
      <c r="Q18" s="24"/>
      <c r="R18" s="24"/>
      <c r="S18" s="24"/>
      <c r="T18" s="25">
        <f t="shared" si="7"/>
        <v>2104</v>
      </c>
      <c r="U18" s="26">
        <f t="shared" si="8"/>
        <v>9497</v>
      </c>
      <c r="V18" s="27"/>
      <c r="W18" s="28">
        <v>448.3</v>
      </c>
      <c r="X18" s="28">
        <v>22.42</v>
      </c>
      <c r="Y18" s="28">
        <v>60.75</v>
      </c>
    </row>
    <row r="19" spans="1:25" s="29" customFormat="1" ht="18">
      <c r="A19" s="16">
        <v>16</v>
      </c>
      <c r="B19" s="17" t="s">
        <v>55</v>
      </c>
      <c r="C19" s="18">
        <v>101642919977</v>
      </c>
      <c r="D19" s="19" t="s">
        <v>56</v>
      </c>
      <c r="E19" s="20">
        <v>20</v>
      </c>
      <c r="F19" s="21">
        <v>55</v>
      </c>
      <c r="G19" s="22">
        <f t="shared" si="0"/>
        <v>8966</v>
      </c>
      <c r="H19" s="23">
        <f t="shared" si="1"/>
        <v>448.40000000000003</v>
      </c>
      <c r="I19" s="23">
        <f t="shared" si="1"/>
        <v>3341.25</v>
      </c>
      <c r="J19" s="23">
        <f t="shared" si="2"/>
        <v>12756</v>
      </c>
      <c r="K19" s="24">
        <f t="shared" si="3"/>
        <v>96</v>
      </c>
      <c r="L19" s="24">
        <f t="shared" si="4"/>
        <v>1076</v>
      </c>
      <c r="M19" s="24">
        <f t="shared" si="9"/>
        <v>300</v>
      </c>
      <c r="N19" s="24"/>
      <c r="O19" s="25">
        <f t="shared" si="5"/>
        <v>240</v>
      </c>
      <c r="P19" s="24">
        <f t="shared" si="6"/>
        <v>400</v>
      </c>
      <c r="Q19" s="24"/>
      <c r="R19" s="24"/>
      <c r="S19" s="24"/>
      <c r="T19" s="25">
        <f t="shared" si="7"/>
        <v>2112</v>
      </c>
      <c r="U19" s="26">
        <f t="shared" si="8"/>
        <v>10644</v>
      </c>
      <c r="V19" s="27"/>
      <c r="W19" s="28">
        <v>448.3</v>
      </c>
      <c r="X19" s="28">
        <v>22.42</v>
      </c>
      <c r="Y19" s="28">
        <v>60.75</v>
      </c>
    </row>
    <row r="20" spans="1:25" s="29" customFormat="1" ht="18">
      <c r="A20" s="16">
        <v>17</v>
      </c>
      <c r="B20" s="17" t="s">
        <v>57</v>
      </c>
      <c r="C20" s="18">
        <v>101882251225</v>
      </c>
      <c r="D20" s="19" t="s">
        <v>58</v>
      </c>
      <c r="E20" s="20">
        <v>19</v>
      </c>
      <c r="F20" s="21">
        <v>39</v>
      </c>
      <c r="G20" s="22">
        <f t="shared" si="0"/>
        <v>8518</v>
      </c>
      <c r="H20" s="23">
        <f t="shared" si="1"/>
        <v>425.98</v>
      </c>
      <c r="I20" s="23">
        <f t="shared" si="1"/>
        <v>2369.25</v>
      </c>
      <c r="J20" s="23">
        <f t="shared" si="2"/>
        <v>11313</v>
      </c>
      <c r="K20" s="24">
        <f t="shared" si="3"/>
        <v>85</v>
      </c>
      <c r="L20" s="24">
        <f t="shared" si="4"/>
        <v>1022</v>
      </c>
      <c r="M20" s="24">
        <f t="shared" si="9"/>
        <v>300</v>
      </c>
      <c r="N20" s="24"/>
      <c r="O20" s="25">
        <f t="shared" si="5"/>
        <v>228</v>
      </c>
      <c r="P20" s="24">
        <f t="shared" si="6"/>
        <v>380</v>
      </c>
      <c r="Q20" s="24"/>
      <c r="R20" s="24"/>
      <c r="S20" s="24"/>
      <c r="T20" s="25">
        <f t="shared" si="7"/>
        <v>2015</v>
      </c>
      <c r="U20" s="26">
        <f t="shared" si="8"/>
        <v>9298</v>
      </c>
      <c r="V20" s="27"/>
      <c r="W20" s="28">
        <v>448.3</v>
      </c>
      <c r="X20" s="28">
        <v>22.42</v>
      </c>
      <c r="Y20" s="28">
        <v>60.75</v>
      </c>
    </row>
    <row r="21" spans="1:25" s="29" customFormat="1" ht="18">
      <c r="A21" s="16">
        <v>18</v>
      </c>
      <c r="B21" s="17" t="s">
        <v>59</v>
      </c>
      <c r="C21" s="18">
        <v>101658357235</v>
      </c>
      <c r="D21" s="19" t="s">
        <v>60</v>
      </c>
      <c r="E21" s="20">
        <v>7</v>
      </c>
      <c r="F21" s="21">
        <v>14</v>
      </c>
      <c r="G21" s="22">
        <f t="shared" si="0"/>
        <v>3138</v>
      </c>
      <c r="H21" s="23">
        <f t="shared" si="1"/>
        <v>156.94</v>
      </c>
      <c r="I21" s="23">
        <f t="shared" si="1"/>
        <v>850.5</v>
      </c>
      <c r="J21" s="23">
        <f t="shared" si="2"/>
        <v>4145</v>
      </c>
      <c r="K21" s="24">
        <f t="shared" si="3"/>
        <v>32</v>
      </c>
      <c r="L21" s="24">
        <f t="shared" si="4"/>
        <v>377</v>
      </c>
      <c r="M21" s="24">
        <f t="shared" si="9"/>
        <v>0</v>
      </c>
      <c r="N21" s="24"/>
      <c r="O21" s="25">
        <f t="shared" si="5"/>
        <v>84</v>
      </c>
      <c r="P21" s="24">
        <f t="shared" si="6"/>
        <v>140</v>
      </c>
      <c r="Q21" s="24"/>
      <c r="R21" s="24"/>
      <c r="S21" s="24"/>
      <c r="T21" s="25">
        <f t="shared" si="7"/>
        <v>633</v>
      </c>
      <c r="U21" s="26">
        <f t="shared" si="8"/>
        <v>3512</v>
      </c>
      <c r="V21" s="27"/>
      <c r="W21" s="28">
        <v>448.3</v>
      </c>
      <c r="X21" s="28">
        <v>22.42</v>
      </c>
      <c r="Y21" s="28">
        <v>60.75</v>
      </c>
    </row>
    <row r="22" spans="1:25" s="29" customFormat="1" ht="18">
      <c r="A22" s="16">
        <v>19</v>
      </c>
      <c r="B22" s="17" t="s">
        <v>61</v>
      </c>
      <c r="C22" s="18">
        <v>101775852989</v>
      </c>
      <c r="D22" s="19" t="s">
        <v>62</v>
      </c>
      <c r="E22" s="20">
        <v>18</v>
      </c>
      <c r="F22" s="21">
        <v>63</v>
      </c>
      <c r="G22" s="22">
        <f t="shared" si="0"/>
        <v>8069</v>
      </c>
      <c r="H22" s="23">
        <f t="shared" si="1"/>
        <v>403.56000000000006</v>
      </c>
      <c r="I22" s="23">
        <f t="shared" si="1"/>
        <v>3827.25</v>
      </c>
      <c r="J22" s="23">
        <f t="shared" si="2"/>
        <v>12300</v>
      </c>
      <c r="K22" s="24">
        <f t="shared" si="3"/>
        <v>93</v>
      </c>
      <c r="L22" s="24">
        <f t="shared" si="4"/>
        <v>968</v>
      </c>
      <c r="M22" s="24">
        <f t="shared" si="9"/>
        <v>300</v>
      </c>
      <c r="N22" s="24"/>
      <c r="O22" s="25">
        <f t="shared" si="5"/>
        <v>216</v>
      </c>
      <c r="P22" s="24">
        <f t="shared" si="6"/>
        <v>360</v>
      </c>
      <c r="Q22" s="24"/>
      <c r="R22" s="24"/>
      <c r="S22" s="24"/>
      <c r="T22" s="25">
        <f t="shared" si="7"/>
        <v>1937</v>
      </c>
      <c r="U22" s="26">
        <f t="shared" si="8"/>
        <v>10363</v>
      </c>
      <c r="V22" s="27"/>
      <c r="W22" s="28">
        <v>448.3</v>
      </c>
      <c r="X22" s="28">
        <v>22.42</v>
      </c>
      <c r="Y22" s="28">
        <v>60.75</v>
      </c>
    </row>
    <row r="23" spans="1:25" s="29" customFormat="1" ht="18">
      <c r="A23" s="16">
        <v>20</v>
      </c>
      <c r="B23" s="17" t="s">
        <v>63</v>
      </c>
      <c r="C23" s="18">
        <v>101306258411</v>
      </c>
      <c r="D23" s="19" t="s">
        <v>64</v>
      </c>
      <c r="E23" s="20">
        <v>15</v>
      </c>
      <c r="F23" s="21">
        <v>43.5</v>
      </c>
      <c r="G23" s="22">
        <f t="shared" si="0"/>
        <v>6725</v>
      </c>
      <c r="H23" s="23">
        <f t="shared" si="1"/>
        <v>336.3</v>
      </c>
      <c r="I23" s="23">
        <f t="shared" si="1"/>
        <v>2642.625</v>
      </c>
      <c r="J23" s="23">
        <f t="shared" si="2"/>
        <v>9704</v>
      </c>
      <c r="K23" s="24">
        <f t="shared" si="3"/>
        <v>73</v>
      </c>
      <c r="L23" s="24">
        <f t="shared" si="4"/>
        <v>807</v>
      </c>
      <c r="M23" s="24">
        <f t="shared" si="9"/>
        <v>175</v>
      </c>
      <c r="N23" s="24"/>
      <c r="O23" s="25">
        <f t="shared" si="5"/>
        <v>180</v>
      </c>
      <c r="P23" s="24">
        <f t="shared" si="6"/>
        <v>300</v>
      </c>
      <c r="Q23" s="24"/>
      <c r="R23" s="24"/>
      <c r="S23" s="24"/>
      <c r="T23" s="25">
        <f t="shared" si="7"/>
        <v>1535</v>
      </c>
      <c r="U23" s="26">
        <f t="shared" si="8"/>
        <v>8169</v>
      </c>
      <c r="V23" s="27"/>
      <c r="W23" s="28">
        <v>448.3</v>
      </c>
      <c r="X23" s="28">
        <v>22.42</v>
      </c>
      <c r="Y23" s="28">
        <v>60.75</v>
      </c>
    </row>
    <row r="24" spans="1:25" s="29" customFormat="1" ht="18">
      <c r="A24" s="16">
        <v>21</v>
      </c>
      <c r="B24" s="17" t="s">
        <v>65</v>
      </c>
      <c r="C24" s="18">
        <v>101603181489</v>
      </c>
      <c r="D24" s="19" t="s">
        <v>66</v>
      </c>
      <c r="E24" s="20">
        <v>20</v>
      </c>
      <c r="F24" s="21">
        <v>36.5</v>
      </c>
      <c r="G24" s="22">
        <f t="shared" si="0"/>
        <v>8966</v>
      </c>
      <c r="H24" s="23">
        <f t="shared" si="1"/>
        <v>448.40000000000003</v>
      </c>
      <c r="I24" s="23">
        <f t="shared" si="1"/>
        <v>2217.375</v>
      </c>
      <c r="J24" s="23">
        <f t="shared" si="2"/>
        <v>11632</v>
      </c>
      <c r="K24" s="24">
        <f t="shared" si="3"/>
        <v>88</v>
      </c>
      <c r="L24" s="24">
        <f t="shared" si="4"/>
        <v>1076</v>
      </c>
      <c r="M24" s="24">
        <f t="shared" si="9"/>
        <v>300</v>
      </c>
      <c r="N24" s="24"/>
      <c r="O24" s="25">
        <f t="shared" si="5"/>
        <v>240</v>
      </c>
      <c r="P24" s="24">
        <f t="shared" si="6"/>
        <v>400</v>
      </c>
      <c r="Q24" s="24"/>
      <c r="R24" s="24"/>
      <c r="S24" s="24"/>
      <c r="T24" s="25">
        <f t="shared" si="7"/>
        <v>2104</v>
      </c>
      <c r="U24" s="26">
        <f t="shared" si="8"/>
        <v>9528</v>
      </c>
      <c r="V24" s="27"/>
      <c r="W24" s="28">
        <v>448.3</v>
      </c>
      <c r="X24" s="28">
        <v>22.42</v>
      </c>
      <c r="Y24" s="28">
        <v>60.75</v>
      </c>
    </row>
    <row r="25" spans="1:25" s="29" customFormat="1" ht="18">
      <c r="A25" s="16">
        <v>22</v>
      </c>
      <c r="B25" s="17" t="s">
        <v>67</v>
      </c>
      <c r="C25" s="18">
        <v>101616755476</v>
      </c>
      <c r="D25" s="19" t="s">
        <v>68</v>
      </c>
      <c r="E25" s="20">
        <v>2</v>
      </c>
      <c r="F25" s="21">
        <v>7</v>
      </c>
      <c r="G25" s="22">
        <f t="shared" si="0"/>
        <v>897</v>
      </c>
      <c r="H25" s="23">
        <f t="shared" si="1"/>
        <v>44.84</v>
      </c>
      <c r="I25" s="23">
        <f t="shared" si="1"/>
        <v>425.25</v>
      </c>
      <c r="J25" s="23">
        <f t="shared" si="2"/>
        <v>1367</v>
      </c>
      <c r="K25" s="24">
        <f t="shared" si="3"/>
        <v>11</v>
      </c>
      <c r="L25" s="24">
        <f t="shared" si="4"/>
        <v>108</v>
      </c>
      <c r="M25" s="24">
        <f t="shared" si="9"/>
        <v>0</v>
      </c>
      <c r="N25" s="24"/>
      <c r="O25" s="25">
        <f t="shared" si="5"/>
        <v>24</v>
      </c>
      <c r="P25" s="24">
        <f t="shared" si="6"/>
        <v>40</v>
      </c>
      <c r="Q25" s="24"/>
      <c r="R25" s="24"/>
      <c r="S25" s="24"/>
      <c r="T25" s="25">
        <f t="shared" si="7"/>
        <v>183</v>
      </c>
      <c r="U25" s="26">
        <f t="shared" si="8"/>
        <v>1184</v>
      </c>
      <c r="V25" s="27"/>
      <c r="W25" s="28">
        <v>448.3</v>
      </c>
      <c r="X25" s="28">
        <v>22.42</v>
      </c>
      <c r="Y25" s="28">
        <v>60.75</v>
      </c>
    </row>
    <row r="26" spans="1:25" s="29" customFormat="1" ht="18">
      <c r="A26" s="16">
        <v>23</v>
      </c>
      <c r="B26" s="17" t="s">
        <v>69</v>
      </c>
      <c r="C26" s="18">
        <v>101818774990</v>
      </c>
      <c r="D26" s="19" t="s">
        <v>70</v>
      </c>
      <c r="E26" s="20">
        <v>21</v>
      </c>
      <c r="F26" s="21">
        <v>59</v>
      </c>
      <c r="G26" s="22">
        <f t="shared" si="0"/>
        <v>9414</v>
      </c>
      <c r="H26" s="23">
        <f t="shared" si="1"/>
        <v>470.82000000000005</v>
      </c>
      <c r="I26" s="23">
        <f t="shared" si="1"/>
        <v>3584.25</v>
      </c>
      <c r="J26" s="23">
        <f t="shared" si="2"/>
        <v>13469</v>
      </c>
      <c r="K26" s="24">
        <f t="shared" si="3"/>
        <v>102</v>
      </c>
      <c r="L26" s="24">
        <f t="shared" si="4"/>
        <v>1130</v>
      </c>
      <c r="M26" s="24">
        <f t="shared" si="9"/>
        <v>300</v>
      </c>
      <c r="N26" s="24"/>
      <c r="O26" s="25">
        <f t="shared" si="5"/>
        <v>252</v>
      </c>
      <c r="P26" s="24">
        <f t="shared" si="6"/>
        <v>420</v>
      </c>
      <c r="Q26" s="24"/>
      <c r="R26" s="24"/>
      <c r="S26" s="24"/>
      <c r="T26" s="25">
        <f t="shared" si="7"/>
        <v>2204</v>
      </c>
      <c r="U26" s="26">
        <f t="shared" si="8"/>
        <v>11265</v>
      </c>
      <c r="V26" s="27"/>
      <c r="W26" s="28">
        <v>448.3</v>
      </c>
      <c r="X26" s="28">
        <v>22.42</v>
      </c>
      <c r="Y26" s="28">
        <v>60.75</v>
      </c>
    </row>
    <row r="27" spans="1:25" s="29" customFormat="1" ht="18">
      <c r="A27" s="16">
        <v>24</v>
      </c>
      <c r="B27" s="17" t="s">
        <v>71</v>
      </c>
      <c r="C27" s="18">
        <v>101895412513</v>
      </c>
      <c r="D27" s="19" t="s">
        <v>72</v>
      </c>
      <c r="E27" s="20">
        <v>20</v>
      </c>
      <c r="F27" s="21">
        <v>35</v>
      </c>
      <c r="G27" s="22">
        <f t="shared" si="0"/>
        <v>8966</v>
      </c>
      <c r="H27" s="23">
        <f t="shared" si="1"/>
        <v>448.40000000000003</v>
      </c>
      <c r="I27" s="23">
        <f t="shared" si="1"/>
        <v>2126.25</v>
      </c>
      <c r="J27" s="23">
        <f t="shared" si="2"/>
        <v>11541</v>
      </c>
      <c r="K27" s="24">
        <f t="shared" si="3"/>
        <v>87</v>
      </c>
      <c r="L27" s="24">
        <f t="shared" si="4"/>
        <v>1076</v>
      </c>
      <c r="M27" s="24">
        <f t="shared" si="9"/>
        <v>300</v>
      </c>
      <c r="N27" s="24"/>
      <c r="O27" s="25">
        <f t="shared" si="5"/>
        <v>240</v>
      </c>
      <c r="P27" s="24">
        <f t="shared" si="6"/>
        <v>400</v>
      </c>
      <c r="Q27" s="24"/>
      <c r="R27" s="24"/>
      <c r="S27" s="24"/>
      <c r="T27" s="25">
        <f t="shared" si="7"/>
        <v>2103</v>
      </c>
      <c r="U27" s="26">
        <f t="shared" si="8"/>
        <v>9438</v>
      </c>
      <c r="V27" s="27"/>
      <c r="W27" s="28">
        <v>448.3</v>
      </c>
      <c r="X27" s="28">
        <v>22.42</v>
      </c>
      <c r="Y27" s="28">
        <v>60.75</v>
      </c>
    </row>
    <row r="28" spans="1:25" s="29" customFormat="1" ht="18">
      <c r="A28" s="16">
        <v>25</v>
      </c>
      <c r="B28" s="17" t="s">
        <v>73</v>
      </c>
      <c r="C28" s="18">
        <v>101057477240</v>
      </c>
      <c r="D28" s="19" t="s">
        <v>74</v>
      </c>
      <c r="E28" s="20">
        <v>13</v>
      </c>
      <c r="F28" s="21">
        <v>33.5</v>
      </c>
      <c r="G28" s="22">
        <f t="shared" si="0"/>
        <v>5828</v>
      </c>
      <c r="H28" s="23">
        <f t="shared" si="1"/>
        <v>291.46000000000004</v>
      </c>
      <c r="I28" s="23">
        <f t="shared" si="1"/>
        <v>2035.125</v>
      </c>
      <c r="J28" s="23">
        <f t="shared" si="2"/>
        <v>8155</v>
      </c>
      <c r="K28" s="24">
        <f t="shared" si="3"/>
        <v>62</v>
      </c>
      <c r="L28" s="24">
        <f t="shared" si="4"/>
        <v>699</v>
      </c>
      <c r="M28" s="24">
        <f t="shared" si="9"/>
        <v>175</v>
      </c>
      <c r="N28" s="24"/>
      <c r="O28" s="25">
        <f t="shared" si="5"/>
        <v>156</v>
      </c>
      <c r="P28" s="24">
        <f t="shared" si="6"/>
        <v>260</v>
      </c>
      <c r="Q28" s="24"/>
      <c r="R28" s="24"/>
      <c r="S28" s="24"/>
      <c r="T28" s="25">
        <f t="shared" si="7"/>
        <v>1352</v>
      </c>
      <c r="U28" s="26">
        <f t="shared" si="8"/>
        <v>6803</v>
      </c>
      <c r="V28" s="27"/>
      <c r="W28" s="28">
        <v>448.3</v>
      </c>
      <c r="X28" s="28">
        <v>22.42</v>
      </c>
      <c r="Y28" s="28">
        <v>60.75</v>
      </c>
    </row>
    <row r="29" spans="1:25" s="29" customFormat="1" ht="18">
      <c r="A29" s="16">
        <v>26</v>
      </c>
      <c r="B29" s="17" t="s">
        <v>75</v>
      </c>
      <c r="C29" s="18">
        <v>100994775626</v>
      </c>
      <c r="D29" s="19" t="s">
        <v>76</v>
      </c>
      <c r="E29" s="20">
        <v>20</v>
      </c>
      <c r="F29" s="21">
        <v>41.5</v>
      </c>
      <c r="G29" s="22">
        <f t="shared" si="0"/>
        <v>8966</v>
      </c>
      <c r="H29" s="23">
        <f t="shared" si="1"/>
        <v>448.40000000000003</v>
      </c>
      <c r="I29" s="23">
        <f t="shared" si="1"/>
        <v>2521.125</v>
      </c>
      <c r="J29" s="23">
        <f t="shared" si="2"/>
        <v>11936</v>
      </c>
      <c r="K29" s="24">
        <f t="shared" si="3"/>
        <v>90</v>
      </c>
      <c r="L29" s="24">
        <f t="shared" si="4"/>
        <v>1076</v>
      </c>
      <c r="M29" s="24">
        <f t="shared" si="9"/>
        <v>300</v>
      </c>
      <c r="N29" s="24"/>
      <c r="O29" s="25">
        <f t="shared" si="5"/>
        <v>240</v>
      </c>
      <c r="P29" s="24">
        <f t="shared" si="6"/>
        <v>400</v>
      </c>
      <c r="Q29" s="24"/>
      <c r="R29" s="24"/>
      <c r="S29" s="24"/>
      <c r="T29" s="25">
        <f t="shared" si="7"/>
        <v>2106</v>
      </c>
      <c r="U29" s="26">
        <f t="shared" si="8"/>
        <v>9830</v>
      </c>
      <c r="V29" s="27"/>
      <c r="W29" s="28">
        <v>448.3</v>
      </c>
      <c r="X29" s="28">
        <v>22.42</v>
      </c>
      <c r="Y29" s="28">
        <v>60.75</v>
      </c>
    </row>
    <row r="30" spans="1:25" s="29" customFormat="1" ht="18">
      <c r="A30" s="16">
        <v>27</v>
      </c>
      <c r="B30" s="17" t="s">
        <v>77</v>
      </c>
      <c r="C30" s="18">
        <v>101905371941</v>
      </c>
      <c r="D30" s="19" t="s">
        <v>78</v>
      </c>
      <c r="E30" s="20">
        <v>3</v>
      </c>
      <c r="F30" s="21">
        <v>12</v>
      </c>
      <c r="G30" s="22">
        <f t="shared" si="0"/>
        <v>1345</v>
      </c>
      <c r="H30" s="23">
        <f t="shared" si="1"/>
        <v>67.260000000000005</v>
      </c>
      <c r="I30" s="23">
        <f t="shared" si="1"/>
        <v>729</v>
      </c>
      <c r="J30" s="23">
        <f t="shared" si="2"/>
        <v>2141</v>
      </c>
      <c r="K30" s="24">
        <f t="shared" si="3"/>
        <v>17</v>
      </c>
      <c r="L30" s="24">
        <f t="shared" si="4"/>
        <v>161</v>
      </c>
      <c r="M30" s="24">
        <f t="shared" si="9"/>
        <v>0</v>
      </c>
      <c r="N30" s="24"/>
      <c r="O30" s="25">
        <f t="shared" si="5"/>
        <v>36</v>
      </c>
      <c r="P30" s="24">
        <f t="shared" si="6"/>
        <v>60</v>
      </c>
      <c r="Q30" s="24"/>
      <c r="R30" s="24"/>
      <c r="S30" s="24"/>
      <c r="T30" s="25">
        <f t="shared" si="7"/>
        <v>274</v>
      </c>
      <c r="U30" s="26">
        <f t="shared" si="8"/>
        <v>1867</v>
      </c>
      <c r="V30" s="27"/>
      <c r="W30" s="28">
        <v>448.3</v>
      </c>
      <c r="X30" s="28">
        <v>22.42</v>
      </c>
      <c r="Y30" s="28">
        <v>60.75</v>
      </c>
    </row>
    <row r="31" spans="1:25" s="29" customFormat="1" ht="18">
      <c r="A31" s="16">
        <v>28</v>
      </c>
      <c r="B31" s="17" t="s">
        <v>79</v>
      </c>
      <c r="C31" s="18">
        <v>101348367277</v>
      </c>
      <c r="D31" s="19" t="s">
        <v>80</v>
      </c>
      <c r="E31" s="20">
        <v>19</v>
      </c>
      <c r="F31" s="21">
        <v>60.5</v>
      </c>
      <c r="G31" s="22">
        <f t="shared" si="0"/>
        <v>8518</v>
      </c>
      <c r="H31" s="23">
        <f t="shared" si="1"/>
        <v>425.98</v>
      </c>
      <c r="I31" s="23">
        <f t="shared" si="1"/>
        <v>3675.375</v>
      </c>
      <c r="J31" s="23">
        <f t="shared" si="2"/>
        <v>12619</v>
      </c>
      <c r="K31" s="24">
        <f t="shared" si="3"/>
        <v>95</v>
      </c>
      <c r="L31" s="24">
        <f t="shared" si="4"/>
        <v>1022</v>
      </c>
      <c r="M31" s="24">
        <f t="shared" si="9"/>
        <v>300</v>
      </c>
      <c r="N31" s="24"/>
      <c r="O31" s="25">
        <f t="shared" si="5"/>
        <v>228</v>
      </c>
      <c r="P31" s="24">
        <f t="shared" si="6"/>
        <v>380</v>
      </c>
      <c r="Q31" s="24"/>
      <c r="R31" s="24"/>
      <c r="S31" s="24"/>
      <c r="T31" s="25">
        <f t="shared" si="7"/>
        <v>2025</v>
      </c>
      <c r="U31" s="26">
        <f t="shared" si="8"/>
        <v>10594</v>
      </c>
      <c r="V31" s="27"/>
      <c r="W31" s="28">
        <v>448.3</v>
      </c>
      <c r="X31" s="28">
        <v>22.42</v>
      </c>
      <c r="Y31" s="28">
        <v>60.75</v>
      </c>
    </row>
    <row r="32" spans="1:25" s="29" customFormat="1" ht="18">
      <c r="A32" s="16">
        <v>29</v>
      </c>
      <c r="B32" s="17" t="s">
        <v>81</v>
      </c>
      <c r="C32" s="18">
        <v>101688986863</v>
      </c>
      <c r="D32" s="19" t="s">
        <v>82</v>
      </c>
      <c r="E32" s="20">
        <v>18</v>
      </c>
      <c r="F32" s="21">
        <v>63.5</v>
      </c>
      <c r="G32" s="22">
        <f t="shared" si="0"/>
        <v>8069</v>
      </c>
      <c r="H32" s="23">
        <f t="shared" si="1"/>
        <v>403.56000000000006</v>
      </c>
      <c r="I32" s="23">
        <f t="shared" si="1"/>
        <v>3857.625</v>
      </c>
      <c r="J32" s="23">
        <f t="shared" si="2"/>
        <v>12330</v>
      </c>
      <c r="K32" s="24">
        <f t="shared" si="3"/>
        <v>93</v>
      </c>
      <c r="L32" s="24">
        <f t="shared" si="4"/>
        <v>968</v>
      </c>
      <c r="M32" s="24">
        <f t="shared" si="9"/>
        <v>300</v>
      </c>
      <c r="N32" s="24"/>
      <c r="O32" s="25">
        <f t="shared" si="5"/>
        <v>216</v>
      </c>
      <c r="P32" s="24">
        <f t="shared" si="6"/>
        <v>360</v>
      </c>
      <c r="Q32" s="24"/>
      <c r="R32" s="24"/>
      <c r="S32" s="24"/>
      <c r="T32" s="25">
        <f t="shared" si="7"/>
        <v>1937</v>
      </c>
      <c r="U32" s="26">
        <f t="shared" si="8"/>
        <v>10393</v>
      </c>
      <c r="V32" s="27"/>
      <c r="W32" s="28">
        <v>448.3</v>
      </c>
      <c r="X32" s="28">
        <v>22.42</v>
      </c>
      <c r="Y32" s="28">
        <v>60.75</v>
      </c>
    </row>
    <row r="33" spans="1:25" s="29" customFormat="1" ht="18">
      <c r="A33" s="16">
        <v>30</v>
      </c>
      <c r="B33" s="17" t="s">
        <v>83</v>
      </c>
      <c r="C33" s="18">
        <v>101825357960</v>
      </c>
      <c r="D33" s="19" t="s">
        <v>84</v>
      </c>
      <c r="E33" s="20">
        <v>15</v>
      </c>
      <c r="F33" s="21">
        <v>22</v>
      </c>
      <c r="G33" s="22">
        <f t="shared" si="0"/>
        <v>6725</v>
      </c>
      <c r="H33" s="23">
        <f t="shared" si="1"/>
        <v>336.3</v>
      </c>
      <c r="I33" s="23">
        <f t="shared" si="1"/>
        <v>1336.5</v>
      </c>
      <c r="J33" s="23">
        <f t="shared" si="2"/>
        <v>8398</v>
      </c>
      <c r="K33" s="24">
        <f t="shared" si="3"/>
        <v>63</v>
      </c>
      <c r="L33" s="24">
        <f t="shared" si="4"/>
        <v>807</v>
      </c>
      <c r="M33" s="24">
        <f t="shared" si="9"/>
        <v>175</v>
      </c>
      <c r="N33" s="24"/>
      <c r="O33" s="25">
        <f t="shared" si="5"/>
        <v>180</v>
      </c>
      <c r="P33" s="24">
        <f t="shared" si="6"/>
        <v>300</v>
      </c>
      <c r="Q33" s="24"/>
      <c r="R33" s="24"/>
      <c r="S33" s="24"/>
      <c r="T33" s="25">
        <f t="shared" si="7"/>
        <v>1525</v>
      </c>
      <c r="U33" s="26">
        <f t="shared" si="8"/>
        <v>6873</v>
      </c>
      <c r="V33" s="27"/>
      <c r="W33" s="28">
        <v>448.3</v>
      </c>
      <c r="X33" s="28">
        <v>22.42</v>
      </c>
      <c r="Y33" s="28">
        <v>60.75</v>
      </c>
    </row>
    <row r="34" spans="1:25" s="29" customFormat="1" ht="18">
      <c r="A34" s="16">
        <v>31</v>
      </c>
      <c r="B34" s="17" t="s">
        <v>85</v>
      </c>
      <c r="C34" s="18">
        <v>101905371960</v>
      </c>
      <c r="D34" s="19" t="s">
        <v>86</v>
      </c>
      <c r="E34" s="20">
        <v>5</v>
      </c>
      <c r="F34" s="21">
        <v>10</v>
      </c>
      <c r="G34" s="22">
        <f t="shared" si="0"/>
        <v>2242</v>
      </c>
      <c r="H34" s="23">
        <f t="shared" si="1"/>
        <v>112.10000000000001</v>
      </c>
      <c r="I34" s="23">
        <f t="shared" si="1"/>
        <v>607.5</v>
      </c>
      <c r="J34" s="23">
        <f t="shared" si="2"/>
        <v>2962</v>
      </c>
      <c r="K34" s="24">
        <f t="shared" si="3"/>
        <v>23</v>
      </c>
      <c r="L34" s="24">
        <f t="shared" si="4"/>
        <v>269</v>
      </c>
      <c r="M34" s="24">
        <f t="shared" si="9"/>
        <v>0</v>
      </c>
      <c r="N34" s="24"/>
      <c r="O34" s="25">
        <f t="shared" si="5"/>
        <v>60</v>
      </c>
      <c r="P34" s="24">
        <f t="shared" si="6"/>
        <v>100</v>
      </c>
      <c r="Q34" s="24"/>
      <c r="R34" s="24"/>
      <c r="S34" s="24"/>
      <c r="T34" s="25">
        <f t="shared" si="7"/>
        <v>452</v>
      </c>
      <c r="U34" s="26">
        <f t="shared" si="8"/>
        <v>2510</v>
      </c>
      <c r="V34" s="27"/>
      <c r="W34" s="28">
        <v>448.3</v>
      </c>
      <c r="X34" s="28">
        <v>22.42</v>
      </c>
      <c r="Y34" s="28">
        <v>60.75</v>
      </c>
    </row>
    <row r="35" spans="1:25" s="29" customFormat="1" ht="18">
      <c r="A35" s="16">
        <v>32</v>
      </c>
      <c r="B35" s="17" t="s">
        <v>87</v>
      </c>
      <c r="C35" s="18">
        <v>101506289722</v>
      </c>
      <c r="D35" s="19" t="s">
        <v>88</v>
      </c>
      <c r="E35" s="20">
        <v>20</v>
      </c>
      <c r="F35" s="21">
        <v>40</v>
      </c>
      <c r="G35" s="22">
        <f t="shared" si="0"/>
        <v>8966</v>
      </c>
      <c r="H35" s="23">
        <f t="shared" si="1"/>
        <v>448.40000000000003</v>
      </c>
      <c r="I35" s="23">
        <f t="shared" si="1"/>
        <v>2430</v>
      </c>
      <c r="J35" s="23">
        <f t="shared" si="2"/>
        <v>11844</v>
      </c>
      <c r="K35" s="24">
        <f t="shared" si="3"/>
        <v>89</v>
      </c>
      <c r="L35" s="24">
        <f t="shared" si="4"/>
        <v>1076</v>
      </c>
      <c r="M35" s="24">
        <f t="shared" si="9"/>
        <v>300</v>
      </c>
      <c r="N35" s="24"/>
      <c r="O35" s="25">
        <f t="shared" si="5"/>
        <v>240</v>
      </c>
      <c r="P35" s="24">
        <f t="shared" si="6"/>
        <v>400</v>
      </c>
      <c r="Q35" s="24"/>
      <c r="R35" s="24"/>
      <c r="S35" s="24"/>
      <c r="T35" s="25">
        <f t="shared" si="7"/>
        <v>2105</v>
      </c>
      <c r="U35" s="26">
        <f t="shared" si="8"/>
        <v>9739</v>
      </c>
      <c r="V35" s="27"/>
      <c r="W35" s="28">
        <v>448.3</v>
      </c>
      <c r="X35" s="28">
        <v>22.42</v>
      </c>
      <c r="Y35" s="28">
        <v>60.75</v>
      </c>
    </row>
    <row r="36" spans="1:25" s="29" customFormat="1" ht="18">
      <c r="A36" s="16">
        <v>33</v>
      </c>
      <c r="B36" s="17" t="s">
        <v>89</v>
      </c>
      <c r="C36" s="18">
        <v>101340213361</v>
      </c>
      <c r="D36" s="19" t="s">
        <v>90</v>
      </c>
      <c r="E36" s="20">
        <v>3</v>
      </c>
      <c r="F36" s="21">
        <v>22</v>
      </c>
      <c r="G36" s="22">
        <f t="shared" si="0"/>
        <v>1345</v>
      </c>
      <c r="H36" s="23">
        <f t="shared" si="1"/>
        <v>67.260000000000005</v>
      </c>
      <c r="I36" s="23">
        <f t="shared" si="1"/>
        <v>1336.5</v>
      </c>
      <c r="J36" s="23">
        <f t="shared" si="2"/>
        <v>2749</v>
      </c>
      <c r="K36" s="24">
        <f t="shared" si="3"/>
        <v>21</v>
      </c>
      <c r="L36" s="24">
        <f t="shared" si="4"/>
        <v>161</v>
      </c>
      <c r="M36" s="24">
        <f t="shared" si="9"/>
        <v>0</v>
      </c>
      <c r="N36" s="24"/>
      <c r="O36" s="25">
        <f t="shared" si="5"/>
        <v>36</v>
      </c>
      <c r="P36" s="24">
        <f t="shared" si="6"/>
        <v>60</v>
      </c>
      <c r="Q36" s="24"/>
      <c r="R36" s="24"/>
      <c r="S36" s="24"/>
      <c r="T36" s="25">
        <f t="shared" si="7"/>
        <v>278</v>
      </c>
      <c r="U36" s="26">
        <f t="shared" si="8"/>
        <v>2471</v>
      </c>
      <c r="V36" s="27"/>
      <c r="W36" s="28">
        <v>448.3</v>
      </c>
      <c r="X36" s="28">
        <v>22.42</v>
      </c>
      <c r="Y36" s="28">
        <v>60.75</v>
      </c>
    </row>
    <row r="37" spans="1:25" s="29" customFormat="1" ht="18">
      <c r="A37" s="16">
        <v>34</v>
      </c>
      <c r="B37" s="17" t="s">
        <v>91</v>
      </c>
      <c r="C37" s="18">
        <v>101892845800</v>
      </c>
      <c r="D37" s="19" t="s">
        <v>92</v>
      </c>
      <c r="E37" s="20">
        <v>10</v>
      </c>
      <c r="F37" s="21">
        <v>33.5</v>
      </c>
      <c r="G37" s="22">
        <f t="shared" si="0"/>
        <v>4483</v>
      </c>
      <c r="H37" s="23">
        <f t="shared" si="1"/>
        <v>224.20000000000002</v>
      </c>
      <c r="I37" s="23">
        <f t="shared" si="1"/>
        <v>2035.125</v>
      </c>
      <c r="J37" s="23">
        <f t="shared" si="2"/>
        <v>6742</v>
      </c>
      <c r="K37" s="24">
        <f t="shared" si="3"/>
        <v>51</v>
      </c>
      <c r="L37" s="24">
        <f t="shared" si="4"/>
        <v>538</v>
      </c>
      <c r="M37" s="24">
        <f t="shared" si="9"/>
        <v>0</v>
      </c>
      <c r="N37" s="24"/>
      <c r="O37" s="25">
        <f t="shared" si="5"/>
        <v>120</v>
      </c>
      <c r="P37" s="24">
        <f t="shared" si="6"/>
        <v>200</v>
      </c>
      <c r="Q37" s="24"/>
      <c r="R37" s="24"/>
      <c r="S37" s="24"/>
      <c r="T37" s="25">
        <f t="shared" si="7"/>
        <v>909</v>
      </c>
      <c r="U37" s="26">
        <f t="shared" si="8"/>
        <v>5833</v>
      </c>
      <c r="V37" s="27"/>
      <c r="W37" s="28">
        <v>448.3</v>
      </c>
      <c r="X37" s="28">
        <v>22.42</v>
      </c>
      <c r="Y37" s="28">
        <v>60.75</v>
      </c>
    </row>
    <row r="38" spans="1:25" s="29" customFormat="1" ht="18">
      <c r="A38" s="16">
        <v>35</v>
      </c>
      <c r="B38" s="17" t="s">
        <v>93</v>
      </c>
      <c r="C38" s="18">
        <v>101660456428</v>
      </c>
      <c r="D38" s="19" t="s">
        <v>94</v>
      </c>
      <c r="E38" s="20">
        <v>20</v>
      </c>
      <c r="F38" s="21">
        <v>60</v>
      </c>
      <c r="G38" s="22">
        <f t="shared" si="0"/>
        <v>8966</v>
      </c>
      <c r="H38" s="23">
        <f t="shared" si="1"/>
        <v>448.40000000000003</v>
      </c>
      <c r="I38" s="23">
        <f t="shared" si="1"/>
        <v>3645</v>
      </c>
      <c r="J38" s="23">
        <f t="shared" si="2"/>
        <v>13059</v>
      </c>
      <c r="K38" s="24">
        <f t="shared" si="3"/>
        <v>98</v>
      </c>
      <c r="L38" s="24">
        <f t="shared" si="4"/>
        <v>1076</v>
      </c>
      <c r="M38" s="24">
        <f t="shared" si="9"/>
        <v>300</v>
      </c>
      <c r="N38" s="24"/>
      <c r="O38" s="25">
        <f t="shared" si="5"/>
        <v>240</v>
      </c>
      <c r="P38" s="24">
        <f t="shared" si="6"/>
        <v>400</v>
      </c>
      <c r="Q38" s="24"/>
      <c r="R38" s="24"/>
      <c r="S38" s="24"/>
      <c r="T38" s="25">
        <f t="shared" si="7"/>
        <v>2114</v>
      </c>
      <c r="U38" s="26">
        <f t="shared" si="8"/>
        <v>10945</v>
      </c>
      <c r="V38" s="27"/>
      <c r="W38" s="28">
        <v>448.3</v>
      </c>
      <c r="X38" s="28">
        <v>22.42</v>
      </c>
      <c r="Y38" s="28">
        <v>60.75</v>
      </c>
    </row>
    <row r="39" spans="1:25" s="29" customFormat="1" ht="18">
      <c r="A39" s="16">
        <v>36</v>
      </c>
      <c r="B39" s="17" t="s">
        <v>95</v>
      </c>
      <c r="C39" s="18">
        <v>101303900272</v>
      </c>
      <c r="D39" s="19" t="s">
        <v>96</v>
      </c>
      <c r="E39" s="20">
        <v>1</v>
      </c>
      <c r="F39" s="21">
        <v>3.5</v>
      </c>
      <c r="G39" s="22">
        <f t="shared" si="0"/>
        <v>448</v>
      </c>
      <c r="H39" s="23">
        <f t="shared" si="1"/>
        <v>22.42</v>
      </c>
      <c r="I39" s="23">
        <f t="shared" si="1"/>
        <v>212.625</v>
      </c>
      <c r="J39" s="23">
        <f t="shared" si="2"/>
        <v>683</v>
      </c>
      <c r="K39" s="24">
        <f t="shared" si="3"/>
        <v>6</v>
      </c>
      <c r="L39" s="24">
        <f t="shared" si="4"/>
        <v>54</v>
      </c>
      <c r="M39" s="24">
        <f t="shared" si="9"/>
        <v>0</v>
      </c>
      <c r="N39" s="24"/>
      <c r="O39" s="25">
        <f t="shared" si="5"/>
        <v>12</v>
      </c>
      <c r="P39" s="24">
        <f t="shared" si="6"/>
        <v>20</v>
      </c>
      <c r="Q39" s="24"/>
      <c r="R39" s="24"/>
      <c r="S39" s="24"/>
      <c r="T39" s="25">
        <f t="shared" si="7"/>
        <v>92</v>
      </c>
      <c r="U39" s="26">
        <f t="shared" si="8"/>
        <v>591</v>
      </c>
      <c r="V39" s="27"/>
      <c r="W39" s="28">
        <v>448.3</v>
      </c>
      <c r="X39" s="28">
        <v>22.42</v>
      </c>
      <c r="Y39" s="28">
        <v>60.75</v>
      </c>
    </row>
    <row r="40" spans="1:25" s="29" customFormat="1" ht="18">
      <c r="A40" s="16">
        <v>37</v>
      </c>
      <c r="B40" s="17" t="s">
        <v>97</v>
      </c>
      <c r="C40" s="18">
        <v>100960364797</v>
      </c>
      <c r="D40" s="19" t="s">
        <v>98</v>
      </c>
      <c r="E40" s="20">
        <v>15</v>
      </c>
      <c r="F40" s="21">
        <v>33.5</v>
      </c>
      <c r="G40" s="22">
        <f t="shared" si="0"/>
        <v>6725</v>
      </c>
      <c r="H40" s="23">
        <f t="shared" si="1"/>
        <v>336.3</v>
      </c>
      <c r="I40" s="23">
        <f t="shared" si="1"/>
        <v>2035.125</v>
      </c>
      <c r="J40" s="23">
        <f t="shared" si="2"/>
        <v>9096</v>
      </c>
      <c r="K40" s="24">
        <f t="shared" si="3"/>
        <v>69</v>
      </c>
      <c r="L40" s="24">
        <f t="shared" si="4"/>
        <v>807</v>
      </c>
      <c r="M40" s="24">
        <f t="shared" si="9"/>
        <v>175</v>
      </c>
      <c r="N40" s="24"/>
      <c r="O40" s="25">
        <f t="shared" si="5"/>
        <v>180</v>
      </c>
      <c r="P40" s="24">
        <f t="shared" si="6"/>
        <v>300</v>
      </c>
      <c r="Q40" s="24"/>
      <c r="R40" s="24"/>
      <c r="S40" s="24"/>
      <c r="T40" s="25">
        <f t="shared" si="7"/>
        <v>1531</v>
      </c>
      <c r="U40" s="26">
        <f t="shared" si="8"/>
        <v>7565</v>
      </c>
      <c r="V40" s="27"/>
      <c r="W40" s="28">
        <v>448.3</v>
      </c>
      <c r="X40" s="28">
        <v>22.42</v>
      </c>
      <c r="Y40" s="28">
        <v>60.75</v>
      </c>
    </row>
    <row r="41" spans="1:25" s="29" customFormat="1" ht="18">
      <c r="A41" s="16">
        <v>38</v>
      </c>
      <c r="B41" s="17" t="s">
        <v>99</v>
      </c>
      <c r="C41" s="18">
        <v>101794252542</v>
      </c>
      <c r="D41" s="19" t="s">
        <v>100</v>
      </c>
      <c r="E41" s="20">
        <v>1</v>
      </c>
      <c r="F41" s="21">
        <v>3.5</v>
      </c>
      <c r="G41" s="22">
        <f t="shared" si="0"/>
        <v>448</v>
      </c>
      <c r="H41" s="23">
        <f t="shared" si="1"/>
        <v>22.42</v>
      </c>
      <c r="I41" s="23">
        <f t="shared" si="1"/>
        <v>212.625</v>
      </c>
      <c r="J41" s="23">
        <f t="shared" si="2"/>
        <v>683</v>
      </c>
      <c r="K41" s="24">
        <f t="shared" si="3"/>
        <v>6</v>
      </c>
      <c r="L41" s="24">
        <f t="shared" si="4"/>
        <v>54</v>
      </c>
      <c r="M41" s="24">
        <f t="shared" si="9"/>
        <v>0</v>
      </c>
      <c r="N41" s="24"/>
      <c r="O41" s="25">
        <f t="shared" si="5"/>
        <v>12</v>
      </c>
      <c r="P41" s="24">
        <f t="shared" si="6"/>
        <v>20</v>
      </c>
      <c r="Q41" s="24"/>
      <c r="R41" s="24"/>
      <c r="S41" s="24"/>
      <c r="T41" s="25">
        <f t="shared" si="7"/>
        <v>92</v>
      </c>
      <c r="U41" s="26">
        <f t="shared" si="8"/>
        <v>591</v>
      </c>
      <c r="V41" s="27"/>
      <c r="W41" s="28">
        <v>448.3</v>
      </c>
      <c r="X41" s="28">
        <v>22.42</v>
      </c>
      <c r="Y41" s="28">
        <v>60.75</v>
      </c>
    </row>
    <row r="42" spans="1:25" s="29" customFormat="1" ht="18">
      <c r="A42" s="16">
        <v>39</v>
      </c>
      <c r="B42" s="17" t="s">
        <v>101</v>
      </c>
      <c r="C42" s="18">
        <v>101678787556</v>
      </c>
      <c r="D42" s="19" t="s">
        <v>102</v>
      </c>
      <c r="E42" s="20">
        <v>10</v>
      </c>
      <c r="F42" s="21">
        <f>E42*3.5</f>
        <v>35</v>
      </c>
      <c r="G42" s="22">
        <f t="shared" si="0"/>
        <v>4483</v>
      </c>
      <c r="H42" s="23">
        <f t="shared" si="1"/>
        <v>224.20000000000002</v>
      </c>
      <c r="I42" s="23">
        <f t="shared" si="1"/>
        <v>2126.25</v>
      </c>
      <c r="J42" s="23">
        <f t="shared" si="2"/>
        <v>6833</v>
      </c>
      <c r="K42" s="24">
        <f t="shared" si="3"/>
        <v>52</v>
      </c>
      <c r="L42" s="24">
        <f t="shared" si="4"/>
        <v>538</v>
      </c>
      <c r="M42" s="24">
        <f t="shared" si="9"/>
        <v>0</v>
      </c>
      <c r="N42" s="24"/>
      <c r="O42" s="25">
        <f t="shared" si="5"/>
        <v>120</v>
      </c>
      <c r="P42" s="24">
        <f t="shared" si="6"/>
        <v>200</v>
      </c>
      <c r="Q42" s="24"/>
      <c r="R42" s="24"/>
      <c r="S42" s="24"/>
      <c r="T42" s="25">
        <f t="shared" si="7"/>
        <v>910</v>
      </c>
      <c r="U42" s="26">
        <f t="shared" si="8"/>
        <v>5923</v>
      </c>
      <c r="V42" s="27"/>
      <c r="W42" s="28">
        <v>448.3</v>
      </c>
      <c r="X42" s="28">
        <v>22.42</v>
      </c>
      <c r="Y42" s="28">
        <v>60.75</v>
      </c>
    </row>
    <row r="43" spans="1:25" s="29" customFormat="1" ht="18">
      <c r="A43" s="16">
        <v>40</v>
      </c>
      <c r="B43" s="17" t="s">
        <v>103</v>
      </c>
      <c r="C43" s="18">
        <v>101898739920</v>
      </c>
      <c r="D43" s="19" t="s">
        <v>104</v>
      </c>
      <c r="E43" s="20">
        <v>10</v>
      </c>
      <c r="F43" s="21">
        <f>E43*3.5</f>
        <v>35</v>
      </c>
      <c r="G43" s="22">
        <f t="shared" si="0"/>
        <v>4483</v>
      </c>
      <c r="H43" s="23">
        <f t="shared" si="1"/>
        <v>224.20000000000002</v>
      </c>
      <c r="I43" s="23">
        <f t="shared" si="1"/>
        <v>2126.25</v>
      </c>
      <c r="J43" s="23">
        <f t="shared" si="2"/>
        <v>6833</v>
      </c>
      <c r="K43" s="24">
        <f t="shared" si="3"/>
        <v>52</v>
      </c>
      <c r="L43" s="24">
        <f t="shared" si="4"/>
        <v>538</v>
      </c>
      <c r="M43" s="24">
        <f t="shared" si="9"/>
        <v>0</v>
      </c>
      <c r="N43" s="24"/>
      <c r="O43" s="25">
        <f t="shared" si="5"/>
        <v>120</v>
      </c>
      <c r="P43" s="24">
        <f t="shared" si="6"/>
        <v>200</v>
      </c>
      <c r="Q43" s="24"/>
      <c r="R43" s="24"/>
      <c r="S43" s="24"/>
      <c r="T43" s="25">
        <f t="shared" si="7"/>
        <v>910</v>
      </c>
      <c r="U43" s="26">
        <f t="shared" si="8"/>
        <v>5923</v>
      </c>
      <c r="V43" s="27"/>
      <c r="W43" s="28">
        <v>448.3</v>
      </c>
      <c r="X43" s="28">
        <v>22.42</v>
      </c>
      <c r="Y43" s="28">
        <v>60.75</v>
      </c>
    </row>
    <row r="44" spans="1:25" s="29" customFormat="1" ht="18">
      <c r="A44" s="16">
        <v>41</v>
      </c>
      <c r="B44" s="17" t="s">
        <v>105</v>
      </c>
      <c r="C44" s="18">
        <v>101633731396</v>
      </c>
      <c r="D44" s="19" t="s">
        <v>106</v>
      </c>
      <c r="E44" s="20">
        <v>13</v>
      </c>
      <c r="F44" s="21">
        <v>57.5</v>
      </c>
      <c r="G44" s="22">
        <f t="shared" si="0"/>
        <v>5828</v>
      </c>
      <c r="H44" s="23">
        <f t="shared" si="1"/>
        <v>291.46000000000004</v>
      </c>
      <c r="I44" s="23">
        <f t="shared" si="1"/>
        <v>3493.125</v>
      </c>
      <c r="J44" s="23">
        <f t="shared" si="2"/>
        <v>9613</v>
      </c>
      <c r="K44" s="24">
        <f t="shared" si="3"/>
        <v>73</v>
      </c>
      <c r="L44" s="24">
        <f t="shared" si="4"/>
        <v>699</v>
      </c>
      <c r="M44" s="24">
        <f t="shared" si="9"/>
        <v>175</v>
      </c>
      <c r="N44" s="24"/>
      <c r="O44" s="25">
        <f t="shared" si="5"/>
        <v>156</v>
      </c>
      <c r="P44" s="24">
        <f t="shared" si="6"/>
        <v>260</v>
      </c>
      <c r="Q44" s="24"/>
      <c r="R44" s="24"/>
      <c r="S44" s="24"/>
      <c r="T44" s="25">
        <f t="shared" si="7"/>
        <v>1363</v>
      </c>
      <c r="U44" s="26">
        <f t="shared" si="8"/>
        <v>8250</v>
      </c>
      <c r="V44" s="27"/>
      <c r="W44" s="28">
        <v>448.3</v>
      </c>
      <c r="X44" s="28">
        <v>22.42</v>
      </c>
      <c r="Y44" s="28">
        <v>60.75</v>
      </c>
    </row>
    <row r="45" spans="1:25" s="29" customFormat="1" ht="18">
      <c r="A45" s="16">
        <v>42</v>
      </c>
      <c r="B45" s="17" t="s">
        <v>107</v>
      </c>
      <c r="C45" s="18">
        <v>101782586742</v>
      </c>
      <c r="D45" s="19">
        <v>2504518657</v>
      </c>
      <c r="E45" s="20">
        <v>15</v>
      </c>
      <c r="F45" s="21">
        <v>55</v>
      </c>
      <c r="G45" s="22">
        <f t="shared" si="0"/>
        <v>6725</v>
      </c>
      <c r="H45" s="23">
        <f t="shared" si="1"/>
        <v>336.3</v>
      </c>
      <c r="I45" s="23">
        <f t="shared" si="1"/>
        <v>3341.25</v>
      </c>
      <c r="J45" s="23">
        <f t="shared" si="2"/>
        <v>10403</v>
      </c>
      <c r="K45" s="24">
        <f t="shared" si="3"/>
        <v>79</v>
      </c>
      <c r="L45" s="24">
        <f t="shared" si="4"/>
        <v>807</v>
      </c>
      <c r="M45" s="24">
        <f t="shared" si="9"/>
        <v>300</v>
      </c>
      <c r="N45" s="24"/>
      <c r="O45" s="25">
        <f t="shared" si="5"/>
        <v>180</v>
      </c>
      <c r="P45" s="24">
        <f t="shared" si="6"/>
        <v>300</v>
      </c>
      <c r="Q45" s="24"/>
      <c r="R45" s="24"/>
      <c r="S45" s="24"/>
      <c r="T45" s="25">
        <f t="shared" si="7"/>
        <v>1666</v>
      </c>
      <c r="U45" s="26">
        <f t="shared" si="8"/>
        <v>8737</v>
      </c>
      <c r="V45" s="27"/>
      <c r="W45" s="28">
        <v>448.3</v>
      </c>
      <c r="X45" s="28">
        <v>22.42</v>
      </c>
      <c r="Y45" s="28">
        <v>60.75</v>
      </c>
    </row>
    <row r="46" spans="1:25" s="29" customFormat="1" ht="18">
      <c r="A46" s="16">
        <v>43</v>
      </c>
      <c r="B46" s="17" t="s">
        <v>108</v>
      </c>
      <c r="C46" s="18">
        <v>101672458292</v>
      </c>
      <c r="D46" s="19">
        <v>2504518640</v>
      </c>
      <c r="E46" s="20">
        <v>10</v>
      </c>
      <c r="F46" s="21">
        <v>32.5</v>
      </c>
      <c r="G46" s="22">
        <f t="shared" si="0"/>
        <v>4483</v>
      </c>
      <c r="H46" s="23">
        <f t="shared" si="1"/>
        <v>224.20000000000002</v>
      </c>
      <c r="I46" s="23">
        <f t="shared" si="1"/>
        <v>1974.375</v>
      </c>
      <c r="J46" s="23">
        <f t="shared" si="2"/>
        <v>6682</v>
      </c>
      <c r="K46" s="24">
        <f t="shared" si="3"/>
        <v>51</v>
      </c>
      <c r="L46" s="24">
        <f t="shared" si="4"/>
        <v>538</v>
      </c>
      <c r="M46" s="24">
        <f t="shared" si="9"/>
        <v>0</v>
      </c>
      <c r="N46" s="24"/>
      <c r="O46" s="25">
        <f t="shared" si="5"/>
        <v>120</v>
      </c>
      <c r="P46" s="24">
        <f t="shared" si="6"/>
        <v>200</v>
      </c>
      <c r="Q46" s="24"/>
      <c r="R46" s="24"/>
      <c r="S46" s="24"/>
      <c r="T46" s="25">
        <f t="shared" si="7"/>
        <v>909</v>
      </c>
      <c r="U46" s="26">
        <f t="shared" si="8"/>
        <v>5773</v>
      </c>
      <c r="V46" s="27"/>
      <c r="W46" s="28">
        <v>448.3</v>
      </c>
      <c r="X46" s="28">
        <v>22.42</v>
      </c>
      <c r="Y46" s="28">
        <v>60.75</v>
      </c>
    </row>
    <row r="47" spans="1:25" s="29" customFormat="1" ht="18">
      <c r="A47" s="16">
        <v>44</v>
      </c>
      <c r="B47" s="17" t="s">
        <v>109</v>
      </c>
      <c r="C47" s="18">
        <v>101559898880</v>
      </c>
      <c r="D47" s="19">
        <v>2504518650</v>
      </c>
      <c r="E47" s="20">
        <v>12</v>
      </c>
      <c r="F47" s="21">
        <f>E47*3.5</f>
        <v>42</v>
      </c>
      <c r="G47" s="22">
        <f t="shared" si="0"/>
        <v>5380</v>
      </c>
      <c r="H47" s="23">
        <f t="shared" si="1"/>
        <v>269.04000000000002</v>
      </c>
      <c r="I47" s="23">
        <f t="shared" si="1"/>
        <v>2551.5</v>
      </c>
      <c r="J47" s="23">
        <f t="shared" si="2"/>
        <v>8201</v>
      </c>
      <c r="K47" s="24">
        <f t="shared" si="3"/>
        <v>62</v>
      </c>
      <c r="L47" s="24">
        <f t="shared" si="4"/>
        <v>646</v>
      </c>
      <c r="M47" s="24">
        <f t="shared" si="9"/>
        <v>175</v>
      </c>
      <c r="N47" s="24"/>
      <c r="O47" s="25">
        <f t="shared" si="5"/>
        <v>144</v>
      </c>
      <c r="P47" s="24">
        <f t="shared" si="6"/>
        <v>240</v>
      </c>
      <c r="Q47" s="24"/>
      <c r="R47" s="24"/>
      <c r="S47" s="24"/>
      <c r="T47" s="25">
        <f t="shared" si="7"/>
        <v>1267</v>
      </c>
      <c r="U47" s="26">
        <f t="shared" si="8"/>
        <v>6934</v>
      </c>
      <c r="V47" s="27"/>
      <c r="W47" s="28">
        <v>448.3</v>
      </c>
      <c r="X47" s="28">
        <v>22.42</v>
      </c>
      <c r="Y47" s="28">
        <v>60.75</v>
      </c>
    </row>
    <row r="48" spans="1:25" s="29" customFormat="1" ht="18">
      <c r="A48" s="16">
        <v>45</v>
      </c>
      <c r="B48" s="17" t="s">
        <v>110</v>
      </c>
      <c r="C48" s="18">
        <v>101267248255</v>
      </c>
      <c r="D48" s="19" t="s">
        <v>111</v>
      </c>
      <c r="E48" s="20">
        <v>13</v>
      </c>
      <c r="F48" s="21">
        <f>E48*3.5</f>
        <v>45.5</v>
      </c>
      <c r="G48" s="22">
        <f t="shared" si="0"/>
        <v>5828</v>
      </c>
      <c r="H48" s="23">
        <f t="shared" si="1"/>
        <v>291.46000000000004</v>
      </c>
      <c r="I48" s="23">
        <f t="shared" si="1"/>
        <v>2764.125</v>
      </c>
      <c r="J48" s="23">
        <f t="shared" si="2"/>
        <v>8884</v>
      </c>
      <c r="K48" s="24">
        <f t="shared" si="3"/>
        <v>67</v>
      </c>
      <c r="L48" s="24">
        <f t="shared" si="4"/>
        <v>699</v>
      </c>
      <c r="M48" s="24">
        <f t="shared" si="9"/>
        <v>175</v>
      </c>
      <c r="N48" s="24"/>
      <c r="O48" s="25">
        <f t="shared" si="5"/>
        <v>156</v>
      </c>
      <c r="P48" s="24">
        <f t="shared" si="6"/>
        <v>260</v>
      </c>
      <c r="Q48" s="24"/>
      <c r="R48" s="24"/>
      <c r="S48" s="24"/>
      <c r="T48" s="25">
        <f t="shared" si="7"/>
        <v>1357</v>
      </c>
      <c r="U48" s="26">
        <f t="shared" si="8"/>
        <v>7527</v>
      </c>
      <c r="V48" s="27"/>
      <c r="W48" s="28">
        <v>448.3</v>
      </c>
      <c r="X48" s="28">
        <v>22.42</v>
      </c>
      <c r="Y48" s="28">
        <v>60.75</v>
      </c>
    </row>
    <row r="49" spans="1:25" s="29" customFormat="1" ht="18">
      <c r="A49" s="16">
        <v>46</v>
      </c>
      <c r="B49" s="17" t="s">
        <v>112</v>
      </c>
      <c r="C49" s="18">
        <v>101917850556</v>
      </c>
      <c r="D49" s="19" t="s">
        <v>113</v>
      </c>
      <c r="E49" s="20">
        <v>8</v>
      </c>
      <c r="F49" s="21">
        <v>7</v>
      </c>
      <c r="G49" s="22">
        <f t="shared" si="0"/>
        <v>3586</v>
      </c>
      <c r="H49" s="23">
        <f t="shared" si="1"/>
        <v>179.36</v>
      </c>
      <c r="I49" s="23">
        <f t="shared" si="1"/>
        <v>425.25</v>
      </c>
      <c r="J49" s="23">
        <f t="shared" si="2"/>
        <v>4191</v>
      </c>
      <c r="K49" s="24">
        <f t="shared" si="3"/>
        <v>32</v>
      </c>
      <c r="L49" s="24">
        <f t="shared" si="4"/>
        <v>430</v>
      </c>
      <c r="M49" s="24">
        <f t="shared" si="9"/>
        <v>0</v>
      </c>
      <c r="N49" s="24"/>
      <c r="O49" s="25">
        <f t="shared" si="5"/>
        <v>96</v>
      </c>
      <c r="P49" s="24">
        <f t="shared" si="6"/>
        <v>160</v>
      </c>
      <c r="Q49" s="24"/>
      <c r="R49" s="24"/>
      <c r="S49" s="24"/>
      <c r="T49" s="25">
        <f t="shared" si="7"/>
        <v>718</v>
      </c>
      <c r="U49" s="26">
        <f t="shared" si="8"/>
        <v>3473</v>
      </c>
      <c r="V49" s="27"/>
      <c r="W49" s="28">
        <v>448.3</v>
      </c>
      <c r="X49" s="28">
        <v>22.42</v>
      </c>
      <c r="Y49" s="28">
        <v>60.75</v>
      </c>
    </row>
    <row r="50" spans="1:25" s="29" customFormat="1" ht="18">
      <c r="A50" s="16">
        <v>47</v>
      </c>
      <c r="B50" s="17" t="s">
        <v>114</v>
      </c>
      <c r="C50" s="18">
        <v>101302495166</v>
      </c>
      <c r="D50" s="19" t="s">
        <v>115</v>
      </c>
      <c r="E50" s="20">
        <v>22</v>
      </c>
      <c r="F50" s="21">
        <v>74.5</v>
      </c>
      <c r="G50" s="22">
        <f t="shared" si="0"/>
        <v>9863</v>
      </c>
      <c r="H50" s="23">
        <f t="shared" si="1"/>
        <v>493.24</v>
      </c>
      <c r="I50" s="23">
        <f t="shared" si="1"/>
        <v>4525.875</v>
      </c>
      <c r="J50" s="23">
        <f t="shared" si="2"/>
        <v>14882</v>
      </c>
      <c r="K50" s="24">
        <f t="shared" si="3"/>
        <v>112</v>
      </c>
      <c r="L50" s="24">
        <f t="shared" si="4"/>
        <v>1184</v>
      </c>
      <c r="M50" s="24">
        <f t="shared" si="9"/>
        <v>300</v>
      </c>
      <c r="N50" s="24"/>
      <c r="O50" s="25">
        <f t="shared" si="5"/>
        <v>264</v>
      </c>
      <c r="P50" s="24">
        <f t="shared" si="6"/>
        <v>440</v>
      </c>
      <c r="Q50" s="24"/>
      <c r="R50" s="24"/>
      <c r="S50" s="24"/>
      <c r="T50" s="25">
        <f t="shared" si="7"/>
        <v>2300</v>
      </c>
      <c r="U50" s="26">
        <f t="shared" si="8"/>
        <v>12582</v>
      </c>
      <c r="V50" s="27"/>
      <c r="W50" s="28">
        <v>448.3</v>
      </c>
      <c r="X50" s="28">
        <v>22.42</v>
      </c>
      <c r="Y50" s="28">
        <v>60.75</v>
      </c>
    </row>
    <row r="51" spans="1:25" s="29" customFormat="1" ht="18">
      <c r="A51" s="16">
        <v>48</v>
      </c>
      <c r="B51" s="17" t="s">
        <v>116</v>
      </c>
      <c r="C51" s="18">
        <v>101892845790</v>
      </c>
      <c r="D51" s="19" t="s">
        <v>117</v>
      </c>
      <c r="E51" s="20">
        <v>23</v>
      </c>
      <c r="F51" s="21">
        <v>90</v>
      </c>
      <c r="G51" s="22">
        <f t="shared" si="0"/>
        <v>10311</v>
      </c>
      <c r="H51" s="23">
        <f t="shared" si="1"/>
        <v>515.66000000000008</v>
      </c>
      <c r="I51" s="23">
        <f t="shared" si="1"/>
        <v>5467.5</v>
      </c>
      <c r="J51" s="23">
        <f t="shared" si="2"/>
        <v>16294</v>
      </c>
      <c r="K51" s="24">
        <f t="shared" si="3"/>
        <v>123</v>
      </c>
      <c r="L51" s="24">
        <f t="shared" si="4"/>
        <v>1237</v>
      </c>
      <c r="M51" s="24">
        <f t="shared" si="9"/>
        <v>300</v>
      </c>
      <c r="N51" s="24"/>
      <c r="O51" s="25">
        <f t="shared" si="5"/>
        <v>276</v>
      </c>
      <c r="P51" s="24">
        <f t="shared" si="6"/>
        <v>460</v>
      </c>
      <c r="Q51" s="24"/>
      <c r="R51" s="24"/>
      <c r="S51" s="24"/>
      <c r="T51" s="25">
        <f t="shared" si="7"/>
        <v>2396</v>
      </c>
      <c r="U51" s="26">
        <f t="shared" si="8"/>
        <v>13898</v>
      </c>
      <c r="V51" s="27"/>
      <c r="W51" s="28">
        <v>448.3</v>
      </c>
      <c r="X51" s="28">
        <v>22.42</v>
      </c>
      <c r="Y51" s="28">
        <v>60.75</v>
      </c>
    </row>
    <row r="52" spans="1:25" s="29" customFormat="1" ht="18">
      <c r="A52" s="16">
        <v>49</v>
      </c>
      <c r="B52" s="17" t="s">
        <v>118</v>
      </c>
      <c r="C52" s="18">
        <v>101546969132</v>
      </c>
      <c r="D52" s="19" t="s">
        <v>119</v>
      </c>
      <c r="E52" s="20">
        <v>22</v>
      </c>
      <c r="F52" s="21">
        <v>76.5</v>
      </c>
      <c r="G52" s="22">
        <f t="shared" si="0"/>
        <v>9863</v>
      </c>
      <c r="H52" s="23">
        <f t="shared" si="1"/>
        <v>493.24</v>
      </c>
      <c r="I52" s="23">
        <f t="shared" si="1"/>
        <v>4647.375</v>
      </c>
      <c r="J52" s="23">
        <f t="shared" si="2"/>
        <v>15004</v>
      </c>
      <c r="K52" s="24">
        <f t="shared" si="3"/>
        <v>113</v>
      </c>
      <c r="L52" s="24">
        <f t="shared" si="4"/>
        <v>1184</v>
      </c>
      <c r="M52" s="24">
        <f t="shared" si="9"/>
        <v>300</v>
      </c>
      <c r="N52" s="24"/>
      <c r="O52" s="25">
        <f t="shared" si="5"/>
        <v>264</v>
      </c>
      <c r="P52" s="24">
        <f t="shared" si="6"/>
        <v>440</v>
      </c>
      <c r="Q52" s="24"/>
      <c r="R52" s="24"/>
      <c r="S52" s="24"/>
      <c r="T52" s="25">
        <f t="shared" si="7"/>
        <v>2301</v>
      </c>
      <c r="U52" s="26">
        <f t="shared" si="8"/>
        <v>12703</v>
      </c>
      <c r="V52" s="27"/>
      <c r="W52" s="28">
        <v>448.3</v>
      </c>
      <c r="X52" s="28">
        <v>22.42</v>
      </c>
      <c r="Y52" s="28">
        <v>60.75</v>
      </c>
    </row>
    <row r="53" spans="1:25" s="29" customFormat="1" ht="18">
      <c r="A53" s="16">
        <v>50</v>
      </c>
      <c r="B53" s="17" t="s">
        <v>120</v>
      </c>
      <c r="C53" s="18">
        <v>101235849059</v>
      </c>
      <c r="D53" s="19" t="s">
        <v>121</v>
      </c>
      <c r="E53" s="20">
        <v>24</v>
      </c>
      <c r="F53" s="21">
        <v>87.5</v>
      </c>
      <c r="G53" s="22">
        <f t="shared" si="0"/>
        <v>10759</v>
      </c>
      <c r="H53" s="23">
        <f t="shared" si="1"/>
        <v>538.08000000000004</v>
      </c>
      <c r="I53" s="23">
        <f t="shared" si="1"/>
        <v>5315.625</v>
      </c>
      <c r="J53" s="23">
        <f t="shared" si="2"/>
        <v>16613</v>
      </c>
      <c r="K53" s="24">
        <f t="shared" si="3"/>
        <v>125</v>
      </c>
      <c r="L53" s="24">
        <f t="shared" si="4"/>
        <v>1291</v>
      </c>
      <c r="M53" s="24">
        <f t="shared" si="9"/>
        <v>300</v>
      </c>
      <c r="N53" s="24"/>
      <c r="O53" s="25">
        <f t="shared" si="5"/>
        <v>288</v>
      </c>
      <c r="P53" s="24">
        <f t="shared" si="6"/>
        <v>480</v>
      </c>
      <c r="Q53" s="24"/>
      <c r="R53" s="24"/>
      <c r="S53" s="24"/>
      <c r="T53" s="25">
        <f t="shared" si="7"/>
        <v>2484</v>
      </c>
      <c r="U53" s="26">
        <f t="shared" si="8"/>
        <v>14129</v>
      </c>
      <c r="V53" s="27"/>
      <c r="W53" s="28">
        <v>448.3</v>
      </c>
      <c r="X53" s="28">
        <v>22.42</v>
      </c>
      <c r="Y53" s="28">
        <v>60.75</v>
      </c>
    </row>
    <row r="54" spans="1:25" s="29" customFormat="1" ht="18">
      <c r="A54" s="16">
        <v>51</v>
      </c>
      <c r="B54" s="17" t="s">
        <v>122</v>
      </c>
      <c r="C54" s="18">
        <v>100735979993</v>
      </c>
      <c r="D54" s="19" t="s">
        <v>123</v>
      </c>
      <c r="E54" s="20">
        <v>18</v>
      </c>
      <c r="F54" s="21">
        <v>52.5</v>
      </c>
      <c r="G54" s="22">
        <f t="shared" si="0"/>
        <v>8069</v>
      </c>
      <c r="H54" s="23">
        <f t="shared" si="1"/>
        <v>403.56000000000006</v>
      </c>
      <c r="I54" s="23">
        <f t="shared" si="1"/>
        <v>3189.375</v>
      </c>
      <c r="J54" s="23">
        <f t="shared" si="2"/>
        <v>11662</v>
      </c>
      <c r="K54" s="24">
        <f t="shared" si="3"/>
        <v>88</v>
      </c>
      <c r="L54" s="24">
        <f t="shared" si="4"/>
        <v>968</v>
      </c>
      <c r="M54" s="24">
        <f t="shared" si="9"/>
        <v>300</v>
      </c>
      <c r="N54" s="24"/>
      <c r="O54" s="25">
        <f t="shared" si="5"/>
        <v>216</v>
      </c>
      <c r="P54" s="24">
        <f t="shared" si="6"/>
        <v>360</v>
      </c>
      <c r="Q54" s="24"/>
      <c r="R54" s="24"/>
      <c r="S54" s="24"/>
      <c r="T54" s="25">
        <f t="shared" si="7"/>
        <v>1932</v>
      </c>
      <c r="U54" s="26">
        <f t="shared" si="8"/>
        <v>9730</v>
      </c>
      <c r="V54" s="27"/>
      <c r="W54" s="28">
        <v>448.3</v>
      </c>
      <c r="X54" s="28">
        <v>22.42</v>
      </c>
      <c r="Y54" s="28">
        <v>60.75</v>
      </c>
    </row>
    <row r="55" spans="1:25" s="29" customFormat="1" ht="18">
      <c r="A55" s="16">
        <v>52</v>
      </c>
      <c r="B55" s="17" t="s">
        <v>124</v>
      </c>
      <c r="C55" s="18">
        <v>101377506444</v>
      </c>
      <c r="D55" s="19" t="s">
        <v>125</v>
      </c>
      <c r="E55" s="20">
        <v>23</v>
      </c>
      <c r="F55" s="21">
        <v>79</v>
      </c>
      <c r="G55" s="22">
        <f t="shared" si="0"/>
        <v>10311</v>
      </c>
      <c r="H55" s="23">
        <f t="shared" si="1"/>
        <v>515.66000000000008</v>
      </c>
      <c r="I55" s="23">
        <f t="shared" si="1"/>
        <v>4799.25</v>
      </c>
      <c r="J55" s="23">
        <f t="shared" si="2"/>
        <v>15626</v>
      </c>
      <c r="K55" s="24">
        <f t="shared" si="3"/>
        <v>118</v>
      </c>
      <c r="L55" s="24">
        <f t="shared" si="4"/>
        <v>1237</v>
      </c>
      <c r="M55" s="24">
        <f t="shared" si="9"/>
        <v>300</v>
      </c>
      <c r="N55" s="24"/>
      <c r="O55" s="25">
        <f t="shared" si="5"/>
        <v>276</v>
      </c>
      <c r="P55" s="24">
        <f t="shared" si="6"/>
        <v>460</v>
      </c>
      <c r="Q55" s="24"/>
      <c r="R55" s="24"/>
      <c r="S55" s="24"/>
      <c r="T55" s="25">
        <f t="shared" si="7"/>
        <v>2391</v>
      </c>
      <c r="U55" s="26">
        <f t="shared" si="8"/>
        <v>13235</v>
      </c>
      <c r="V55" s="27"/>
      <c r="W55" s="28">
        <v>448.3</v>
      </c>
      <c r="X55" s="28">
        <v>22.42</v>
      </c>
      <c r="Y55" s="28">
        <v>60.75</v>
      </c>
    </row>
    <row r="56" spans="1:25" s="29" customFormat="1" ht="18">
      <c r="A56" s="16">
        <v>53</v>
      </c>
      <c r="B56" s="17" t="s">
        <v>126</v>
      </c>
      <c r="C56" s="18">
        <v>101413557399</v>
      </c>
      <c r="D56" s="19" t="s">
        <v>127</v>
      </c>
      <c r="E56" s="20">
        <v>22</v>
      </c>
      <c r="F56" s="21">
        <v>75.5</v>
      </c>
      <c r="G56" s="22">
        <f t="shared" si="0"/>
        <v>9863</v>
      </c>
      <c r="H56" s="23">
        <f t="shared" si="1"/>
        <v>493.24</v>
      </c>
      <c r="I56" s="23">
        <f t="shared" si="1"/>
        <v>4586.625</v>
      </c>
      <c r="J56" s="23">
        <f t="shared" si="2"/>
        <v>14943</v>
      </c>
      <c r="K56" s="24">
        <f t="shared" si="3"/>
        <v>113</v>
      </c>
      <c r="L56" s="24">
        <f t="shared" si="4"/>
        <v>1184</v>
      </c>
      <c r="M56" s="24">
        <f t="shared" si="9"/>
        <v>300</v>
      </c>
      <c r="N56" s="24"/>
      <c r="O56" s="25">
        <f t="shared" si="5"/>
        <v>264</v>
      </c>
      <c r="P56" s="24">
        <f t="shared" si="6"/>
        <v>440</v>
      </c>
      <c r="Q56" s="24"/>
      <c r="R56" s="24"/>
      <c r="S56" s="24"/>
      <c r="T56" s="25">
        <f t="shared" si="7"/>
        <v>2301</v>
      </c>
      <c r="U56" s="26">
        <f t="shared" si="8"/>
        <v>12642</v>
      </c>
      <c r="V56" s="27"/>
      <c r="W56" s="28">
        <v>448.3</v>
      </c>
      <c r="X56" s="28">
        <v>22.42</v>
      </c>
      <c r="Y56" s="28">
        <v>60.75</v>
      </c>
    </row>
    <row r="57" spans="1:25" s="29" customFormat="1" ht="18">
      <c r="A57" s="16">
        <v>54</v>
      </c>
      <c r="B57" s="17" t="s">
        <v>128</v>
      </c>
      <c r="C57" s="18">
        <v>100014736988</v>
      </c>
      <c r="D57" s="19" t="s">
        <v>129</v>
      </c>
      <c r="E57" s="20">
        <v>21</v>
      </c>
      <c r="F57" s="21">
        <v>73.5</v>
      </c>
      <c r="G57" s="22">
        <f t="shared" si="0"/>
        <v>9414</v>
      </c>
      <c r="H57" s="23">
        <f t="shared" si="1"/>
        <v>470.82000000000005</v>
      </c>
      <c r="I57" s="23">
        <f t="shared" si="1"/>
        <v>4465.125</v>
      </c>
      <c r="J57" s="23">
        <f t="shared" si="2"/>
        <v>14350</v>
      </c>
      <c r="K57" s="24">
        <f t="shared" si="3"/>
        <v>108</v>
      </c>
      <c r="L57" s="24">
        <f t="shared" si="4"/>
        <v>1130</v>
      </c>
      <c r="M57" s="24">
        <f t="shared" si="9"/>
        <v>300</v>
      </c>
      <c r="N57" s="24"/>
      <c r="O57" s="25">
        <f t="shared" si="5"/>
        <v>252</v>
      </c>
      <c r="P57" s="24">
        <f t="shared" si="6"/>
        <v>420</v>
      </c>
      <c r="Q57" s="24"/>
      <c r="R57" s="24"/>
      <c r="S57" s="24"/>
      <c r="T57" s="25">
        <f t="shared" si="7"/>
        <v>2210</v>
      </c>
      <c r="U57" s="26">
        <f t="shared" si="8"/>
        <v>12140</v>
      </c>
      <c r="V57" s="27"/>
      <c r="W57" s="28">
        <v>448.3</v>
      </c>
      <c r="X57" s="28">
        <v>22.42</v>
      </c>
      <c r="Y57" s="28">
        <v>60.75</v>
      </c>
    </row>
    <row r="58" spans="1:25" s="29" customFormat="1" ht="18">
      <c r="A58" s="16">
        <v>55</v>
      </c>
      <c r="B58" s="17" t="s">
        <v>130</v>
      </c>
      <c r="C58" s="18">
        <v>101142785853</v>
      </c>
      <c r="D58" s="19" t="s">
        <v>131</v>
      </c>
      <c r="E58" s="20">
        <v>24</v>
      </c>
      <c r="F58" s="21">
        <v>102</v>
      </c>
      <c r="G58" s="22">
        <f t="shared" si="0"/>
        <v>10759</v>
      </c>
      <c r="H58" s="23">
        <f t="shared" si="1"/>
        <v>538.08000000000004</v>
      </c>
      <c r="I58" s="23">
        <f t="shared" si="1"/>
        <v>6196.5</v>
      </c>
      <c r="J58" s="23">
        <f t="shared" si="2"/>
        <v>17494</v>
      </c>
      <c r="K58" s="24">
        <f t="shared" si="3"/>
        <v>132</v>
      </c>
      <c r="L58" s="24">
        <f t="shared" si="4"/>
        <v>1291</v>
      </c>
      <c r="M58" s="24">
        <f t="shared" si="9"/>
        <v>300</v>
      </c>
      <c r="N58" s="24"/>
      <c r="O58" s="25">
        <f t="shared" si="5"/>
        <v>288</v>
      </c>
      <c r="P58" s="24">
        <f t="shared" si="6"/>
        <v>480</v>
      </c>
      <c r="Q58" s="24"/>
      <c r="R58" s="24"/>
      <c r="S58" s="24"/>
      <c r="T58" s="25">
        <f t="shared" si="7"/>
        <v>2491</v>
      </c>
      <c r="U58" s="26">
        <f t="shared" si="8"/>
        <v>15003</v>
      </c>
      <c r="V58" s="27"/>
      <c r="W58" s="28">
        <v>448.3</v>
      </c>
      <c r="X58" s="28">
        <v>22.42</v>
      </c>
      <c r="Y58" s="28">
        <v>60.75</v>
      </c>
    </row>
    <row r="59" spans="1:25" s="29" customFormat="1" ht="18">
      <c r="A59" s="16">
        <v>56</v>
      </c>
      <c r="B59" s="17" t="s">
        <v>132</v>
      </c>
      <c r="C59" s="18">
        <v>101186663163</v>
      </c>
      <c r="D59" s="19" t="s">
        <v>133</v>
      </c>
      <c r="E59" s="20">
        <v>22</v>
      </c>
      <c r="F59" s="21">
        <v>104</v>
      </c>
      <c r="G59" s="22">
        <f t="shared" si="0"/>
        <v>9863</v>
      </c>
      <c r="H59" s="23">
        <f t="shared" si="1"/>
        <v>493.24</v>
      </c>
      <c r="I59" s="23">
        <f t="shared" si="1"/>
        <v>6318</v>
      </c>
      <c r="J59" s="23">
        <f t="shared" si="2"/>
        <v>16674</v>
      </c>
      <c r="K59" s="24">
        <f t="shared" si="3"/>
        <v>126</v>
      </c>
      <c r="L59" s="24">
        <f t="shared" si="4"/>
        <v>1184</v>
      </c>
      <c r="M59" s="24">
        <f t="shared" si="9"/>
        <v>300</v>
      </c>
      <c r="N59" s="24"/>
      <c r="O59" s="25">
        <f t="shared" si="5"/>
        <v>264</v>
      </c>
      <c r="P59" s="24">
        <f t="shared" si="6"/>
        <v>440</v>
      </c>
      <c r="Q59" s="24"/>
      <c r="R59" s="24"/>
      <c r="S59" s="24"/>
      <c r="T59" s="25">
        <f t="shared" si="7"/>
        <v>2314</v>
      </c>
      <c r="U59" s="26">
        <f t="shared" si="8"/>
        <v>14360</v>
      </c>
      <c r="V59" s="27"/>
      <c r="W59" s="28">
        <v>448.3</v>
      </c>
      <c r="X59" s="28">
        <v>22.42</v>
      </c>
      <c r="Y59" s="28">
        <v>60.75</v>
      </c>
    </row>
    <row r="60" spans="1:25" s="29" customFormat="1" ht="18">
      <c r="A60" s="16">
        <v>57</v>
      </c>
      <c r="B60" s="17" t="s">
        <v>134</v>
      </c>
      <c r="C60" s="18">
        <v>101636848132</v>
      </c>
      <c r="D60" s="19" t="s">
        <v>135</v>
      </c>
      <c r="E60" s="20">
        <v>24</v>
      </c>
      <c r="F60" s="21">
        <v>106.5</v>
      </c>
      <c r="G60" s="22">
        <f t="shared" si="0"/>
        <v>10759</v>
      </c>
      <c r="H60" s="23">
        <f t="shared" si="1"/>
        <v>538.08000000000004</v>
      </c>
      <c r="I60" s="23">
        <f t="shared" si="1"/>
        <v>6469.875</v>
      </c>
      <c r="J60" s="23">
        <f t="shared" si="2"/>
        <v>17767</v>
      </c>
      <c r="K60" s="24">
        <f t="shared" si="3"/>
        <v>134</v>
      </c>
      <c r="L60" s="24">
        <f t="shared" si="4"/>
        <v>1291</v>
      </c>
      <c r="M60" s="24">
        <f t="shared" si="9"/>
        <v>300</v>
      </c>
      <c r="N60" s="24"/>
      <c r="O60" s="25">
        <f t="shared" si="5"/>
        <v>288</v>
      </c>
      <c r="P60" s="24">
        <f t="shared" si="6"/>
        <v>480</v>
      </c>
      <c r="Q60" s="24"/>
      <c r="R60" s="24"/>
      <c r="S60" s="24"/>
      <c r="T60" s="25">
        <f t="shared" si="7"/>
        <v>2493</v>
      </c>
      <c r="U60" s="26">
        <f t="shared" si="8"/>
        <v>15274</v>
      </c>
      <c r="V60" s="27"/>
      <c r="W60" s="28">
        <v>448.3</v>
      </c>
      <c r="X60" s="28">
        <v>22.42</v>
      </c>
      <c r="Y60" s="28">
        <v>60.75</v>
      </c>
    </row>
    <row r="61" spans="1:25" s="29" customFormat="1" ht="18">
      <c r="A61" s="16">
        <v>58</v>
      </c>
      <c r="B61" s="17" t="s">
        <v>136</v>
      </c>
      <c r="C61" s="18">
        <v>101289591330</v>
      </c>
      <c r="D61" s="19" t="s">
        <v>137</v>
      </c>
      <c r="E61" s="20">
        <v>24</v>
      </c>
      <c r="F61" s="21">
        <v>119</v>
      </c>
      <c r="G61" s="22">
        <f t="shared" si="0"/>
        <v>10759</v>
      </c>
      <c r="H61" s="23">
        <f t="shared" si="1"/>
        <v>538.08000000000004</v>
      </c>
      <c r="I61" s="23">
        <f t="shared" si="1"/>
        <v>7229.25</v>
      </c>
      <c r="J61" s="23">
        <f t="shared" si="2"/>
        <v>18526</v>
      </c>
      <c r="K61" s="24">
        <f t="shared" si="3"/>
        <v>139</v>
      </c>
      <c r="L61" s="24">
        <f t="shared" si="4"/>
        <v>1291</v>
      </c>
      <c r="M61" s="24">
        <f t="shared" si="9"/>
        <v>300</v>
      </c>
      <c r="N61" s="24"/>
      <c r="O61" s="25">
        <f t="shared" si="5"/>
        <v>288</v>
      </c>
      <c r="P61" s="24">
        <f t="shared" si="6"/>
        <v>480</v>
      </c>
      <c r="Q61" s="24"/>
      <c r="R61" s="24"/>
      <c r="S61" s="24"/>
      <c r="T61" s="25">
        <f t="shared" si="7"/>
        <v>2498</v>
      </c>
      <c r="U61" s="26">
        <f t="shared" si="8"/>
        <v>16028</v>
      </c>
      <c r="V61" s="27"/>
      <c r="W61" s="28">
        <v>448.3</v>
      </c>
      <c r="X61" s="28">
        <v>22.42</v>
      </c>
      <c r="Y61" s="28">
        <v>60.75</v>
      </c>
    </row>
    <row r="62" spans="1:25" s="29" customFormat="1" ht="18">
      <c r="A62" s="16">
        <v>59</v>
      </c>
      <c r="B62" s="17" t="s">
        <v>138</v>
      </c>
      <c r="C62" s="18">
        <v>101279565258</v>
      </c>
      <c r="D62" s="19" t="s">
        <v>139</v>
      </c>
      <c r="E62" s="20">
        <v>23</v>
      </c>
      <c r="F62" s="21">
        <v>107.5</v>
      </c>
      <c r="G62" s="22">
        <f t="shared" si="0"/>
        <v>10311</v>
      </c>
      <c r="H62" s="23">
        <f t="shared" si="1"/>
        <v>515.66000000000008</v>
      </c>
      <c r="I62" s="23">
        <f t="shared" si="1"/>
        <v>6530.625</v>
      </c>
      <c r="J62" s="23">
        <f t="shared" si="2"/>
        <v>17357</v>
      </c>
      <c r="K62" s="24">
        <f t="shared" si="3"/>
        <v>131</v>
      </c>
      <c r="L62" s="24">
        <f t="shared" si="4"/>
        <v>1237</v>
      </c>
      <c r="M62" s="24">
        <f t="shared" si="9"/>
        <v>300</v>
      </c>
      <c r="N62" s="24"/>
      <c r="O62" s="25">
        <f t="shared" si="5"/>
        <v>276</v>
      </c>
      <c r="P62" s="24">
        <f t="shared" si="6"/>
        <v>460</v>
      </c>
      <c r="Q62" s="24"/>
      <c r="R62" s="24"/>
      <c r="S62" s="24"/>
      <c r="T62" s="25">
        <f t="shared" si="7"/>
        <v>2404</v>
      </c>
      <c r="U62" s="26">
        <f t="shared" si="8"/>
        <v>14953</v>
      </c>
      <c r="V62" s="27"/>
      <c r="W62" s="28">
        <v>448.3</v>
      </c>
      <c r="X62" s="28">
        <v>22.42</v>
      </c>
      <c r="Y62" s="28">
        <v>60.75</v>
      </c>
    </row>
    <row r="63" spans="1:25" s="29" customFormat="1" ht="18">
      <c r="A63" s="16">
        <v>60</v>
      </c>
      <c r="B63" s="17" t="s">
        <v>140</v>
      </c>
      <c r="C63" s="18">
        <v>101843225775</v>
      </c>
      <c r="D63" s="19" t="s">
        <v>141</v>
      </c>
      <c r="E63" s="20">
        <v>23</v>
      </c>
      <c r="F63" s="21">
        <v>103.5</v>
      </c>
      <c r="G63" s="22">
        <f t="shared" si="0"/>
        <v>10311</v>
      </c>
      <c r="H63" s="23">
        <f t="shared" si="1"/>
        <v>515.66000000000008</v>
      </c>
      <c r="I63" s="23">
        <f t="shared" si="1"/>
        <v>6287.625</v>
      </c>
      <c r="J63" s="23">
        <f t="shared" si="2"/>
        <v>17114</v>
      </c>
      <c r="K63" s="24">
        <f t="shared" si="3"/>
        <v>129</v>
      </c>
      <c r="L63" s="24">
        <f t="shared" si="4"/>
        <v>1237</v>
      </c>
      <c r="M63" s="24">
        <f t="shared" si="9"/>
        <v>300</v>
      </c>
      <c r="N63" s="24"/>
      <c r="O63" s="25">
        <f t="shared" si="5"/>
        <v>276</v>
      </c>
      <c r="P63" s="24">
        <f t="shared" si="6"/>
        <v>460</v>
      </c>
      <c r="Q63" s="24"/>
      <c r="R63" s="24"/>
      <c r="S63" s="24"/>
      <c r="T63" s="25">
        <f t="shared" si="7"/>
        <v>2402</v>
      </c>
      <c r="U63" s="26">
        <f t="shared" si="8"/>
        <v>14712</v>
      </c>
      <c r="V63" s="27"/>
      <c r="W63" s="28">
        <v>448.3</v>
      </c>
      <c r="X63" s="28">
        <v>22.42</v>
      </c>
      <c r="Y63" s="28">
        <v>60.75</v>
      </c>
    </row>
    <row r="64" spans="1:25" s="29" customFormat="1" ht="18">
      <c r="A64" s="16">
        <v>61</v>
      </c>
      <c r="B64" s="17" t="s">
        <v>142</v>
      </c>
      <c r="C64" s="18">
        <v>101502787809</v>
      </c>
      <c r="D64" s="19" t="s">
        <v>143</v>
      </c>
      <c r="E64" s="20">
        <v>23</v>
      </c>
      <c r="F64" s="21">
        <v>108</v>
      </c>
      <c r="G64" s="22">
        <f t="shared" si="0"/>
        <v>10311</v>
      </c>
      <c r="H64" s="23">
        <f t="shared" si="1"/>
        <v>515.66000000000008</v>
      </c>
      <c r="I64" s="23">
        <f t="shared" si="1"/>
        <v>6561</v>
      </c>
      <c r="J64" s="23">
        <f t="shared" si="2"/>
        <v>17388</v>
      </c>
      <c r="K64" s="24">
        <f t="shared" si="3"/>
        <v>131</v>
      </c>
      <c r="L64" s="24">
        <f t="shared" si="4"/>
        <v>1237</v>
      </c>
      <c r="M64" s="24">
        <f t="shared" si="9"/>
        <v>300</v>
      </c>
      <c r="N64" s="24"/>
      <c r="O64" s="25">
        <f t="shared" si="5"/>
        <v>276</v>
      </c>
      <c r="P64" s="24">
        <f t="shared" si="6"/>
        <v>460</v>
      </c>
      <c r="Q64" s="24"/>
      <c r="R64" s="24"/>
      <c r="S64" s="24"/>
      <c r="T64" s="25">
        <f t="shared" si="7"/>
        <v>2404</v>
      </c>
      <c r="U64" s="26">
        <f t="shared" si="8"/>
        <v>14984</v>
      </c>
      <c r="V64" s="27"/>
      <c r="W64" s="28">
        <v>448.3</v>
      </c>
      <c r="X64" s="28">
        <v>22.42</v>
      </c>
      <c r="Y64" s="28">
        <v>60.75</v>
      </c>
    </row>
    <row r="65" spans="1:25" s="29" customFormat="1" ht="18">
      <c r="A65" s="16">
        <v>62</v>
      </c>
      <c r="B65" s="17" t="s">
        <v>144</v>
      </c>
      <c r="C65" s="18">
        <v>101653257300</v>
      </c>
      <c r="D65" s="19" t="s">
        <v>145</v>
      </c>
      <c r="E65" s="20">
        <v>21</v>
      </c>
      <c r="F65" s="21">
        <v>67</v>
      </c>
      <c r="G65" s="22">
        <f t="shared" si="0"/>
        <v>9414</v>
      </c>
      <c r="H65" s="23">
        <f t="shared" si="1"/>
        <v>470.82000000000005</v>
      </c>
      <c r="I65" s="23">
        <f t="shared" si="1"/>
        <v>4070.25</v>
      </c>
      <c r="J65" s="23">
        <f t="shared" si="2"/>
        <v>13955</v>
      </c>
      <c r="K65" s="24">
        <f t="shared" si="3"/>
        <v>105</v>
      </c>
      <c r="L65" s="24">
        <v>0</v>
      </c>
      <c r="M65" s="24">
        <f t="shared" si="9"/>
        <v>300</v>
      </c>
      <c r="N65" s="24"/>
      <c r="O65" s="25">
        <f t="shared" si="5"/>
        <v>252</v>
      </c>
      <c r="P65" s="24">
        <f t="shared" si="6"/>
        <v>420</v>
      </c>
      <c r="Q65" s="24"/>
      <c r="R65" s="24"/>
      <c r="S65" s="24"/>
      <c r="T65" s="25">
        <f t="shared" si="7"/>
        <v>1077</v>
      </c>
      <c r="U65" s="26">
        <f t="shared" si="8"/>
        <v>12878</v>
      </c>
      <c r="V65" s="27"/>
      <c r="W65" s="28">
        <v>448.3</v>
      </c>
      <c r="X65" s="28">
        <v>22.42</v>
      </c>
      <c r="Y65" s="28">
        <v>60.75</v>
      </c>
    </row>
    <row r="66" spans="1:25" s="29" customFormat="1" ht="18">
      <c r="A66" s="16">
        <v>63</v>
      </c>
      <c r="B66" s="17" t="s">
        <v>146</v>
      </c>
      <c r="C66" s="18">
        <v>101710324450</v>
      </c>
      <c r="D66" s="19" t="s">
        <v>147</v>
      </c>
      <c r="E66" s="20">
        <v>20</v>
      </c>
      <c r="F66" s="21">
        <v>110</v>
      </c>
      <c r="G66" s="22">
        <f t="shared" si="0"/>
        <v>8966</v>
      </c>
      <c r="H66" s="23">
        <f t="shared" ref="H66:I76" si="10">SUM(E66*X66,0)</f>
        <v>448.40000000000003</v>
      </c>
      <c r="I66" s="23">
        <f t="shared" si="10"/>
        <v>6682.5</v>
      </c>
      <c r="J66" s="23">
        <f t="shared" si="2"/>
        <v>16097</v>
      </c>
      <c r="K66" s="24">
        <f t="shared" si="3"/>
        <v>121</v>
      </c>
      <c r="L66" s="24">
        <v>0</v>
      </c>
      <c r="M66" s="24">
        <f t="shared" si="9"/>
        <v>300</v>
      </c>
      <c r="N66" s="24"/>
      <c r="O66" s="25">
        <f t="shared" si="5"/>
        <v>240</v>
      </c>
      <c r="P66" s="24">
        <f t="shared" si="6"/>
        <v>400</v>
      </c>
      <c r="Q66" s="24"/>
      <c r="R66" s="24"/>
      <c r="S66" s="24"/>
      <c r="T66" s="25">
        <f t="shared" si="7"/>
        <v>1061</v>
      </c>
      <c r="U66" s="26">
        <f t="shared" si="8"/>
        <v>15036</v>
      </c>
      <c r="V66" s="27"/>
      <c r="W66" s="28">
        <v>448.3</v>
      </c>
      <c r="X66" s="28">
        <v>22.42</v>
      </c>
      <c r="Y66" s="28">
        <v>60.75</v>
      </c>
    </row>
    <row r="67" spans="1:25" s="29" customFormat="1" ht="18">
      <c r="A67" s="16">
        <v>64</v>
      </c>
      <c r="B67" s="17" t="s">
        <v>148</v>
      </c>
      <c r="C67" s="18">
        <v>101631016048</v>
      </c>
      <c r="D67" s="19" t="s">
        <v>149</v>
      </c>
      <c r="E67" s="20">
        <v>17</v>
      </c>
      <c r="F67" s="21">
        <v>57</v>
      </c>
      <c r="G67" s="22">
        <f t="shared" si="0"/>
        <v>7621</v>
      </c>
      <c r="H67" s="23">
        <f t="shared" si="10"/>
        <v>381.14000000000004</v>
      </c>
      <c r="I67" s="23">
        <f t="shared" si="10"/>
        <v>3462.75</v>
      </c>
      <c r="J67" s="23">
        <f t="shared" si="2"/>
        <v>11465</v>
      </c>
      <c r="K67" s="24">
        <f t="shared" si="3"/>
        <v>86</v>
      </c>
      <c r="L67" s="24">
        <f t="shared" si="4"/>
        <v>915</v>
      </c>
      <c r="M67" s="24">
        <f t="shared" si="9"/>
        <v>300</v>
      </c>
      <c r="N67" s="24"/>
      <c r="O67" s="25">
        <f t="shared" si="5"/>
        <v>204</v>
      </c>
      <c r="P67" s="24">
        <f t="shared" si="6"/>
        <v>340</v>
      </c>
      <c r="Q67" s="24"/>
      <c r="R67" s="24"/>
      <c r="S67" s="24"/>
      <c r="T67" s="25">
        <f t="shared" si="7"/>
        <v>1845</v>
      </c>
      <c r="U67" s="26">
        <f t="shared" si="8"/>
        <v>9620</v>
      </c>
      <c r="V67" s="27"/>
      <c r="W67" s="28">
        <v>448.3</v>
      </c>
      <c r="X67" s="28">
        <v>22.42</v>
      </c>
      <c r="Y67" s="28">
        <v>60.75</v>
      </c>
    </row>
    <row r="68" spans="1:25" s="29" customFormat="1" ht="18">
      <c r="A68" s="16">
        <v>65</v>
      </c>
      <c r="B68" s="17" t="s">
        <v>150</v>
      </c>
      <c r="C68" s="18">
        <v>101698546704</v>
      </c>
      <c r="D68" s="19" t="s">
        <v>151</v>
      </c>
      <c r="E68" s="20">
        <v>20</v>
      </c>
      <c r="F68" s="21">
        <v>42</v>
      </c>
      <c r="G68" s="22">
        <f t="shared" ref="G68:G76" si="11">ROUND(E68*W68,0)</f>
        <v>8966</v>
      </c>
      <c r="H68" s="23">
        <f t="shared" si="10"/>
        <v>448.40000000000003</v>
      </c>
      <c r="I68" s="23">
        <f t="shared" si="10"/>
        <v>2551.5</v>
      </c>
      <c r="J68" s="23">
        <f t="shared" ref="J68:J76" si="12">ROUND(G68+H68+I68,0)</f>
        <v>11966</v>
      </c>
      <c r="K68" s="24">
        <f t="shared" ref="K68:K76" si="13">ROUNDUP(J68*0.75%,0)</f>
        <v>90</v>
      </c>
      <c r="L68" s="24">
        <f t="shared" ref="L68:L76" si="14">ROUND(G68*12%,0)</f>
        <v>1076</v>
      </c>
      <c r="M68" s="24">
        <f t="shared" si="9"/>
        <v>300</v>
      </c>
      <c r="N68" s="24"/>
      <c r="O68" s="25">
        <f t="shared" ref="O68:O76" si="15">+E68*12</f>
        <v>240</v>
      </c>
      <c r="P68" s="24">
        <f t="shared" ref="P68:P76" si="16">E68*20</f>
        <v>400</v>
      </c>
      <c r="Q68" s="24"/>
      <c r="R68" s="24"/>
      <c r="S68" s="24"/>
      <c r="T68" s="25">
        <f t="shared" ref="T68:T76" si="17">ROUND(K68+L68+M68+N68+O68+P68+Q68+R68+S68,0)</f>
        <v>2106</v>
      </c>
      <c r="U68" s="26">
        <f t="shared" ref="U68:U76" si="18">ROUND(J68-T68,0)</f>
        <v>9860</v>
      </c>
      <c r="V68" s="27"/>
      <c r="W68" s="28">
        <v>448.3</v>
      </c>
      <c r="X68" s="28">
        <v>22.42</v>
      </c>
      <c r="Y68" s="28">
        <v>60.75</v>
      </c>
    </row>
    <row r="69" spans="1:25" s="29" customFormat="1" ht="18">
      <c r="A69" s="16">
        <v>66</v>
      </c>
      <c r="B69" s="17" t="s">
        <v>152</v>
      </c>
      <c r="C69" s="18">
        <v>101189943325</v>
      </c>
      <c r="D69" s="19" t="s">
        <v>153</v>
      </c>
      <c r="E69" s="20">
        <v>2</v>
      </c>
      <c r="F69" s="21">
        <v>3.5</v>
      </c>
      <c r="G69" s="22">
        <f t="shared" si="11"/>
        <v>897</v>
      </c>
      <c r="H69" s="23">
        <f t="shared" si="10"/>
        <v>44.84</v>
      </c>
      <c r="I69" s="23">
        <f t="shared" si="10"/>
        <v>212.625</v>
      </c>
      <c r="J69" s="23">
        <f t="shared" si="12"/>
        <v>1154</v>
      </c>
      <c r="K69" s="24">
        <f t="shared" si="13"/>
        <v>9</v>
      </c>
      <c r="L69" s="24">
        <f t="shared" si="14"/>
        <v>108</v>
      </c>
      <c r="M69" s="24">
        <f t="shared" ref="M69:M76" si="19">IF(J69&gt;10000,300,IF(J69&gt;7500,175,0))</f>
        <v>0</v>
      </c>
      <c r="N69" s="24"/>
      <c r="O69" s="25">
        <f t="shared" si="15"/>
        <v>24</v>
      </c>
      <c r="P69" s="24">
        <f t="shared" si="16"/>
        <v>40</v>
      </c>
      <c r="Q69" s="24"/>
      <c r="R69" s="24"/>
      <c r="S69" s="24"/>
      <c r="T69" s="25">
        <f t="shared" si="17"/>
        <v>181</v>
      </c>
      <c r="U69" s="26">
        <f t="shared" si="18"/>
        <v>973</v>
      </c>
      <c r="V69" s="27"/>
      <c r="W69" s="28">
        <v>448.3</v>
      </c>
      <c r="X69" s="28">
        <v>22.42</v>
      </c>
      <c r="Y69" s="28">
        <v>60.75</v>
      </c>
    </row>
    <row r="70" spans="1:25" s="29" customFormat="1" ht="18">
      <c r="A70" s="16">
        <v>67</v>
      </c>
      <c r="B70" s="17" t="s">
        <v>154</v>
      </c>
      <c r="C70" s="18">
        <v>101244708001</v>
      </c>
      <c r="D70" s="19" t="s">
        <v>155</v>
      </c>
      <c r="E70" s="30">
        <v>23</v>
      </c>
      <c r="F70" s="31">
        <v>84.5</v>
      </c>
      <c r="G70" s="22">
        <f t="shared" si="11"/>
        <v>10311</v>
      </c>
      <c r="H70" s="23">
        <f t="shared" si="10"/>
        <v>515.66000000000008</v>
      </c>
      <c r="I70" s="23">
        <f t="shared" si="10"/>
        <v>5133.375</v>
      </c>
      <c r="J70" s="23">
        <f t="shared" si="12"/>
        <v>15960</v>
      </c>
      <c r="K70" s="24">
        <f t="shared" si="13"/>
        <v>120</v>
      </c>
      <c r="L70" s="24">
        <f t="shared" si="14"/>
        <v>1237</v>
      </c>
      <c r="M70" s="24">
        <f t="shared" si="19"/>
        <v>300</v>
      </c>
      <c r="N70" s="24"/>
      <c r="O70" s="25">
        <f t="shared" si="15"/>
        <v>276</v>
      </c>
      <c r="P70" s="24">
        <f t="shared" si="16"/>
        <v>460</v>
      </c>
      <c r="Q70" s="24"/>
      <c r="R70" s="24"/>
      <c r="S70" s="24"/>
      <c r="T70" s="25">
        <f t="shared" si="17"/>
        <v>2393</v>
      </c>
      <c r="U70" s="26">
        <f t="shared" si="18"/>
        <v>13567</v>
      </c>
      <c r="V70" s="27"/>
      <c r="W70" s="28">
        <v>448.3</v>
      </c>
      <c r="X70" s="28">
        <v>22.42</v>
      </c>
      <c r="Y70" s="28">
        <v>60.75</v>
      </c>
    </row>
    <row r="71" spans="1:25" s="29" customFormat="1" ht="18">
      <c r="A71" s="16">
        <v>68</v>
      </c>
      <c r="B71" s="17" t="s">
        <v>156</v>
      </c>
      <c r="C71" s="18">
        <v>100503331273</v>
      </c>
      <c r="D71" s="19" t="s">
        <v>157</v>
      </c>
      <c r="E71" s="32">
        <v>21</v>
      </c>
      <c r="F71" s="33">
        <v>88.5</v>
      </c>
      <c r="G71" s="22">
        <f t="shared" si="11"/>
        <v>9414</v>
      </c>
      <c r="H71" s="23">
        <f t="shared" si="10"/>
        <v>470.82000000000005</v>
      </c>
      <c r="I71" s="23">
        <f t="shared" si="10"/>
        <v>5376.375</v>
      </c>
      <c r="J71" s="23">
        <f t="shared" si="12"/>
        <v>15261</v>
      </c>
      <c r="K71" s="24">
        <f t="shared" si="13"/>
        <v>115</v>
      </c>
      <c r="L71" s="24">
        <f t="shared" si="14"/>
        <v>1130</v>
      </c>
      <c r="M71" s="24">
        <f t="shared" si="19"/>
        <v>300</v>
      </c>
      <c r="N71" s="24"/>
      <c r="O71" s="25">
        <f t="shared" si="15"/>
        <v>252</v>
      </c>
      <c r="P71" s="24">
        <f t="shared" si="16"/>
        <v>420</v>
      </c>
      <c r="Q71" s="24"/>
      <c r="R71" s="24"/>
      <c r="S71" s="24"/>
      <c r="T71" s="25">
        <f t="shared" si="17"/>
        <v>2217</v>
      </c>
      <c r="U71" s="26">
        <f t="shared" si="18"/>
        <v>13044</v>
      </c>
      <c r="V71" s="27"/>
      <c r="W71" s="28">
        <v>448.3</v>
      </c>
      <c r="X71" s="28">
        <v>22.42</v>
      </c>
      <c r="Y71" s="28">
        <v>60.75</v>
      </c>
    </row>
    <row r="72" spans="1:25" s="29" customFormat="1" ht="18">
      <c r="A72" s="16">
        <v>69</v>
      </c>
      <c r="B72" s="17" t="s">
        <v>158</v>
      </c>
      <c r="C72" s="34">
        <v>100994567903</v>
      </c>
      <c r="D72" s="35" t="s">
        <v>159</v>
      </c>
      <c r="E72" s="32">
        <v>24</v>
      </c>
      <c r="F72" s="33">
        <f>E72*3.5</f>
        <v>84</v>
      </c>
      <c r="G72" s="22">
        <f t="shared" si="11"/>
        <v>10759</v>
      </c>
      <c r="H72" s="23">
        <f t="shared" si="10"/>
        <v>538.08000000000004</v>
      </c>
      <c r="I72" s="23">
        <f t="shared" si="10"/>
        <v>5103</v>
      </c>
      <c r="J72" s="23">
        <f t="shared" si="12"/>
        <v>16400</v>
      </c>
      <c r="K72" s="24">
        <f t="shared" si="13"/>
        <v>123</v>
      </c>
      <c r="L72" s="24">
        <f t="shared" si="14"/>
        <v>1291</v>
      </c>
      <c r="M72" s="24">
        <f t="shared" si="19"/>
        <v>300</v>
      </c>
      <c r="N72" s="24"/>
      <c r="O72" s="25">
        <f t="shared" si="15"/>
        <v>288</v>
      </c>
      <c r="P72" s="24">
        <f t="shared" si="16"/>
        <v>480</v>
      </c>
      <c r="Q72" s="24"/>
      <c r="R72" s="24"/>
      <c r="S72" s="24"/>
      <c r="T72" s="25">
        <f t="shared" si="17"/>
        <v>2482</v>
      </c>
      <c r="U72" s="26">
        <f t="shared" si="18"/>
        <v>13918</v>
      </c>
      <c r="V72" s="27"/>
      <c r="W72" s="28">
        <v>448.3</v>
      </c>
      <c r="X72" s="28">
        <v>22.42</v>
      </c>
      <c r="Y72" s="28">
        <v>60.75</v>
      </c>
    </row>
    <row r="73" spans="1:25" s="29" customFormat="1" ht="18">
      <c r="A73" s="16">
        <v>70</v>
      </c>
      <c r="B73" s="17" t="s">
        <v>160</v>
      </c>
      <c r="C73" s="34">
        <v>101115667086</v>
      </c>
      <c r="D73" s="35">
        <v>2503679231</v>
      </c>
      <c r="E73" s="32">
        <v>23</v>
      </c>
      <c r="F73" s="33">
        <f t="shared" ref="F73:F76" si="20">E73*3.5</f>
        <v>80.5</v>
      </c>
      <c r="G73" s="22">
        <f t="shared" si="11"/>
        <v>10311</v>
      </c>
      <c r="H73" s="23">
        <f t="shared" si="10"/>
        <v>515.66000000000008</v>
      </c>
      <c r="I73" s="23">
        <f t="shared" si="10"/>
        <v>4890.375</v>
      </c>
      <c r="J73" s="23">
        <f t="shared" si="12"/>
        <v>15717</v>
      </c>
      <c r="K73" s="24">
        <f t="shared" si="13"/>
        <v>118</v>
      </c>
      <c r="L73" s="24">
        <f t="shared" si="14"/>
        <v>1237</v>
      </c>
      <c r="M73" s="24">
        <f t="shared" si="19"/>
        <v>300</v>
      </c>
      <c r="N73" s="24"/>
      <c r="O73" s="25">
        <f t="shared" si="15"/>
        <v>276</v>
      </c>
      <c r="P73" s="24">
        <f t="shared" si="16"/>
        <v>460</v>
      </c>
      <c r="Q73" s="24"/>
      <c r="R73" s="24"/>
      <c r="S73" s="24"/>
      <c r="T73" s="25">
        <f t="shared" si="17"/>
        <v>2391</v>
      </c>
      <c r="U73" s="26">
        <f t="shared" si="18"/>
        <v>13326</v>
      </c>
      <c r="V73" s="27"/>
      <c r="W73" s="28">
        <v>448.3</v>
      </c>
      <c r="X73" s="28">
        <v>22.42</v>
      </c>
      <c r="Y73" s="28">
        <v>60.75</v>
      </c>
    </row>
    <row r="74" spans="1:25" s="29" customFormat="1" ht="18">
      <c r="A74" s="16">
        <v>71</v>
      </c>
      <c r="B74" s="17" t="s">
        <v>161</v>
      </c>
      <c r="C74" s="34">
        <v>101115667040</v>
      </c>
      <c r="D74" s="35" t="s">
        <v>162</v>
      </c>
      <c r="E74" s="32">
        <v>22</v>
      </c>
      <c r="F74" s="33">
        <f t="shared" si="20"/>
        <v>77</v>
      </c>
      <c r="G74" s="22">
        <f t="shared" si="11"/>
        <v>9863</v>
      </c>
      <c r="H74" s="23">
        <f t="shared" si="10"/>
        <v>493.24</v>
      </c>
      <c r="I74" s="23">
        <f t="shared" si="10"/>
        <v>4677.75</v>
      </c>
      <c r="J74" s="23">
        <f t="shared" si="12"/>
        <v>15034</v>
      </c>
      <c r="K74" s="24">
        <f t="shared" si="13"/>
        <v>113</v>
      </c>
      <c r="L74" s="24">
        <f t="shared" si="14"/>
        <v>1184</v>
      </c>
      <c r="M74" s="24">
        <f t="shared" si="19"/>
        <v>300</v>
      </c>
      <c r="N74" s="24"/>
      <c r="O74" s="25">
        <f t="shared" si="15"/>
        <v>264</v>
      </c>
      <c r="P74" s="24">
        <f t="shared" si="16"/>
        <v>440</v>
      </c>
      <c r="Q74" s="24"/>
      <c r="R74" s="24"/>
      <c r="S74" s="24"/>
      <c r="T74" s="25">
        <f t="shared" si="17"/>
        <v>2301</v>
      </c>
      <c r="U74" s="26">
        <f t="shared" si="18"/>
        <v>12733</v>
      </c>
      <c r="V74" s="27"/>
      <c r="W74" s="28">
        <v>448.3</v>
      </c>
      <c r="X74" s="28">
        <v>22.42</v>
      </c>
      <c r="Y74" s="28">
        <v>60.75</v>
      </c>
    </row>
    <row r="75" spans="1:25" s="29" customFormat="1" ht="18">
      <c r="A75" s="16">
        <v>72</v>
      </c>
      <c r="B75" s="17" t="s">
        <v>163</v>
      </c>
      <c r="C75" s="18">
        <v>101776760317</v>
      </c>
      <c r="D75" s="36" t="s">
        <v>164</v>
      </c>
      <c r="E75" s="33">
        <v>19</v>
      </c>
      <c r="F75" s="33">
        <f t="shared" si="20"/>
        <v>66.5</v>
      </c>
      <c r="G75" s="22">
        <f t="shared" si="11"/>
        <v>8518</v>
      </c>
      <c r="H75" s="23">
        <f t="shared" si="10"/>
        <v>425.98</v>
      </c>
      <c r="I75" s="23">
        <f t="shared" si="10"/>
        <v>4039.875</v>
      </c>
      <c r="J75" s="23">
        <f t="shared" si="12"/>
        <v>12984</v>
      </c>
      <c r="K75" s="24">
        <f t="shared" si="13"/>
        <v>98</v>
      </c>
      <c r="L75" s="24">
        <v>0</v>
      </c>
      <c r="M75" s="24">
        <f t="shared" si="19"/>
        <v>300</v>
      </c>
      <c r="N75" s="24"/>
      <c r="O75" s="25">
        <f t="shared" si="15"/>
        <v>228</v>
      </c>
      <c r="P75" s="24">
        <f t="shared" si="16"/>
        <v>380</v>
      </c>
      <c r="Q75" s="24"/>
      <c r="R75" s="24"/>
      <c r="S75" s="24"/>
      <c r="T75" s="25">
        <f t="shared" si="17"/>
        <v>1006</v>
      </c>
      <c r="U75" s="26">
        <f t="shared" si="18"/>
        <v>11978</v>
      </c>
      <c r="V75" s="27"/>
      <c r="W75" s="28">
        <v>448.3</v>
      </c>
      <c r="X75" s="28">
        <v>22.42</v>
      </c>
      <c r="Y75" s="28">
        <v>60.75</v>
      </c>
    </row>
    <row r="76" spans="1:25" s="29" customFormat="1" ht="18">
      <c r="A76" s="16">
        <v>73</v>
      </c>
      <c r="B76" s="17" t="s">
        <v>165</v>
      </c>
      <c r="C76" s="18">
        <v>101400690536</v>
      </c>
      <c r="D76" s="36" t="s">
        <v>166</v>
      </c>
      <c r="E76" s="33">
        <v>20</v>
      </c>
      <c r="F76" s="33">
        <f t="shared" si="20"/>
        <v>70</v>
      </c>
      <c r="G76" s="22">
        <f t="shared" si="11"/>
        <v>8966</v>
      </c>
      <c r="H76" s="23">
        <f t="shared" si="10"/>
        <v>448.40000000000003</v>
      </c>
      <c r="I76" s="23">
        <f t="shared" si="10"/>
        <v>4252.5</v>
      </c>
      <c r="J76" s="23">
        <f t="shared" si="12"/>
        <v>13667</v>
      </c>
      <c r="K76" s="24">
        <f t="shared" si="13"/>
        <v>103</v>
      </c>
      <c r="L76" s="24">
        <f t="shared" si="14"/>
        <v>1076</v>
      </c>
      <c r="M76" s="24">
        <f t="shared" si="19"/>
        <v>300</v>
      </c>
      <c r="N76" s="24"/>
      <c r="O76" s="25">
        <f t="shared" si="15"/>
        <v>240</v>
      </c>
      <c r="P76" s="24">
        <f t="shared" si="16"/>
        <v>400</v>
      </c>
      <c r="Q76" s="24"/>
      <c r="R76" s="24"/>
      <c r="S76" s="24"/>
      <c r="T76" s="25">
        <f t="shared" si="17"/>
        <v>2119</v>
      </c>
      <c r="U76" s="26">
        <f t="shared" si="18"/>
        <v>11548</v>
      </c>
      <c r="V76" s="27"/>
      <c r="W76" s="28">
        <v>448.3</v>
      </c>
      <c r="X76" s="28">
        <v>22.42</v>
      </c>
      <c r="Y76" s="28">
        <v>60.75</v>
      </c>
    </row>
    <row r="77" spans="1:25" s="42" customFormat="1">
      <c r="A77" s="5"/>
      <c r="B77" s="37"/>
      <c r="C77" s="38"/>
      <c r="D77" s="39"/>
      <c r="E77" s="40">
        <f t="shared" ref="E77:Y77" si="21">SUM(E4:E76)</f>
        <v>1260</v>
      </c>
      <c r="F77" s="40">
        <f t="shared" si="21"/>
        <v>3969.5</v>
      </c>
      <c r="G77" s="41">
        <f t="shared" si="21"/>
        <v>564860</v>
      </c>
      <c r="H77" s="41">
        <f t="shared" si="21"/>
        <v>28249.200000000019</v>
      </c>
      <c r="I77" s="41">
        <f t="shared" si="21"/>
        <v>241147.125</v>
      </c>
      <c r="J77" s="41">
        <f t="shared" si="21"/>
        <v>834256</v>
      </c>
      <c r="K77" s="41">
        <f t="shared" si="21"/>
        <v>6295</v>
      </c>
      <c r="L77" s="41">
        <f t="shared" si="21"/>
        <v>64556</v>
      </c>
      <c r="M77" s="41">
        <f t="shared" si="21"/>
        <v>17125</v>
      </c>
      <c r="N77" s="41">
        <f t="shared" si="21"/>
        <v>0</v>
      </c>
      <c r="O77" s="41">
        <f t="shared" si="21"/>
        <v>15120</v>
      </c>
      <c r="P77" s="41">
        <f t="shared" si="21"/>
        <v>25200</v>
      </c>
      <c r="Q77" s="41">
        <f t="shared" si="21"/>
        <v>0</v>
      </c>
      <c r="R77" s="41">
        <f t="shared" si="21"/>
        <v>0</v>
      </c>
      <c r="S77" s="41">
        <f t="shared" si="21"/>
        <v>0</v>
      </c>
      <c r="T77" s="41">
        <f t="shared" si="21"/>
        <v>128296</v>
      </c>
      <c r="U77" s="41">
        <f t="shared" si="21"/>
        <v>705960</v>
      </c>
      <c r="V77" s="41">
        <f t="shared" si="21"/>
        <v>0</v>
      </c>
      <c r="W77" s="41">
        <f t="shared" si="21"/>
        <v>32725.899999999965</v>
      </c>
      <c r="X77" s="41">
        <f t="shared" si="21"/>
        <v>1636.6600000000012</v>
      </c>
      <c r="Y77" s="41">
        <f t="shared" si="21"/>
        <v>4434.75</v>
      </c>
    </row>
    <row r="79" spans="1:25">
      <c r="F79" s="48"/>
      <c r="G79" s="43">
        <v>564858</v>
      </c>
      <c r="J79" s="43">
        <v>834194</v>
      </c>
    </row>
    <row r="80" spans="1:25">
      <c r="G80" s="49">
        <f>G77-G79</f>
        <v>2</v>
      </c>
      <c r="H80" s="50"/>
      <c r="I80" s="49"/>
      <c r="J80" s="49">
        <f>J77-J79</f>
        <v>62</v>
      </c>
      <c r="K80" s="50"/>
    </row>
    <row r="81" spans="2:11">
      <c r="H81" s="49"/>
      <c r="K81" s="49"/>
    </row>
    <row r="82" spans="2:11">
      <c r="B82" s="51"/>
      <c r="E82" s="43"/>
      <c r="G82" s="49">
        <f>G77*25%</f>
        <v>141215</v>
      </c>
      <c r="J82" s="49">
        <f>J77*4%</f>
        <v>33370.239999999998</v>
      </c>
    </row>
    <row r="83" spans="2:11">
      <c r="B83" s="51"/>
      <c r="E83" s="43"/>
    </row>
    <row r="84" spans="2:11">
      <c r="B84" s="51"/>
      <c r="E84" s="43"/>
      <c r="G84" s="49"/>
      <c r="J84" s="49"/>
    </row>
    <row r="85" spans="2:11">
      <c r="B85" s="51"/>
      <c r="E85" s="43"/>
    </row>
    <row r="86" spans="2:11">
      <c r="B86" s="51"/>
      <c r="E86" s="43"/>
    </row>
    <row r="87" spans="2:11">
      <c r="B87" s="51"/>
      <c r="E87" s="43"/>
    </row>
    <row r="88" spans="2:11">
      <c r="B88" s="51"/>
      <c r="E88" s="43"/>
    </row>
    <row r="89" spans="2:11">
      <c r="B89" s="51"/>
      <c r="E89" s="43"/>
    </row>
    <row r="90" spans="2:11">
      <c r="B90" s="51"/>
      <c r="E90" s="43"/>
    </row>
    <row r="91" spans="2:11">
      <c r="B91" s="51"/>
      <c r="E91" s="43"/>
    </row>
    <row r="92" spans="2:11">
      <c r="B92" s="51"/>
      <c r="E92" s="43"/>
    </row>
    <row r="93" spans="2:11">
      <c r="B93" s="51"/>
      <c r="E93" s="43"/>
    </row>
    <row r="94" spans="2:11">
      <c r="B94" s="51"/>
      <c r="E94" s="43"/>
    </row>
    <row r="95" spans="2:11">
      <c r="B95" s="51"/>
      <c r="E95" s="43"/>
    </row>
    <row r="96" spans="2:11">
      <c r="E96" s="43"/>
    </row>
    <row r="97" spans="2:5">
      <c r="B97" s="52"/>
      <c r="C97" s="38"/>
      <c r="D97" s="39"/>
      <c r="E97" s="43"/>
    </row>
    <row r="98" spans="2:5">
      <c r="B98" s="53"/>
      <c r="C98" s="38"/>
      <c r="D98" s="20"/>
    </row>
    <row r="99" spans="2:5">
      <c r="B99" s="53"/>
      <c r="C99" s="38"/>
      <c r="D99" s="20"/>
      <c r="E99" s="54"/>
    </row>
    <row r="100" spans="2:5">
      <c r="B100" s="53"/>
      <c r="C100" s="55"/>
      <c r="D100" s="43"/>
      <c r="E100" s="43"/>
    </row>
    <row r="101" spans="2:5">
      <c r="B101" s="53"/>
      <c r="C101" s="55"/>
      <c r="D101" s="43"/>
      <c r="E101" s="43"/>
    </row>
    <row r="102" spans="2:5">
      <c r="B102" s="53"/>
      <c r="C102" s="55"/>
      <c r="D102" s="43"/>
      <c r="E102" s="43"/>
    </row>
    <row r="103" spans="2:5">
      <c r="B103" s="53"/>
      <c r="C103" s="55"/>
      <c r="D103" s="43"/>
      <c r="E103" s="43"/>
    </row>
    <row r="104" spans="2:5">
      <c r="B104" s="53"/>
      <c r="C104" s="55"/>
      <c r="D104" s="43"/>
      <c r="E104" s="43"/>
    </row>
    <row r="105" spans="2:5">
      <c r="B105" s="53"/>
      <c r="C105" s="55"/>
      <c r="D105" s="43"/>
      <c r="E105" s="43"/>
    </row>
    <row r="106" spans="2:5">
      <c r="B106" s="53"/>
      <c r="C106" s="55"/>
      <c r="D106" s="43"/>
      <c r="E106" s="43"/>
    </row>
    <row r="107" spans="2:5">
      <c r="B107" s="53"/>
      <c r="C107" s="55"/>
      <c r="D107" s="43"/>
      <c r="E107" s="43"/>
    </row>
    <row r="108" spans="2:5">
      <c r="B108" s="53"/>
      <c r="C108" s="55"/>
      <c r="D108" s="43"/>
      <c r="E108" s="43"/>
    </row>
    <row r="109" spans="2:5">
      <c r="B109" s="53"/>
      <c r="C109" s="55"/>
      <c r="D109" s="43"/>
      <c r="E109" s="43"/>
    </row>
    <row r="110" spans="2:5">
      <c r="B110" s="53"/>
      <c r="C110" s="55"/>
      <c r="D110" s="43"/>
      <c r="E110" s="43"/>
    </row>
    <row r="111" spans="2:5">
      <c r="B111" s="53"/>
      <c r="C111" s="55"/>
      <c r="D111" s="43"/>
      <c r="E111" s="43"/>
    </row>
    <row r="112" spans="2:5">
      <c r="B112" s="53"/>
      <c r="C112" s="55"/>
      <c r="D112" s="43"/>
      <c r="E112" s="43"/>
    </row>
    <row r="113" spans="2:5">
      <c r="B113" s="53"/>
      <c r="C113" s="55"/>
      <c r="D113" s="43"/>
      <c r="E113" s="43"/>
    </row>
    <row r="114" spans="2:5">
      <c r="B114" s="53"/>
      <c r="C114" s="55"/>
      <c r="D114" s="43"/>
      <c r="E114" s="43"/>
    </row>
    <row r="115" spans="2:5">
      <c r="B115" s="53"/>
      <c r="C115" s="55"/>
      <c r="D115" s="43"/>
      <c r="E115" s="43"/>
    </row>
    <row r="116" spans="2:5">
      <c r="B116" s="53"/>
      <c r="C116" s="55"/>
      <c r="D116" s="43"/>
      <c r="E116" s="43"/>
    </row>
    <row r="117" spans="2:5">
      <c r="B117" s="53"/>
      <c r="C117" s="55"/>
      <c r="D117" s="43"/>
      <c r="E117" s="43"/>
    </row>
    <row r="118" spans="2:5">
      <c r="B118" s="53"/>
      <c r="C118" s="55"/>
      <c r="D118" s="43"/>
      <c r="E118" s="43"/>
    </row>
    <row r="119" spans="2:5">
      <c r="B119" s="53"/>
      <c r="C119" s="55"/>
      <c r="D119" s="43"/>
      <c r="E119" s="43"/>
    </row>
    <row r="120" spans="2:5">
      <c r="B120" s="53"/>
      <c r="C120" s="55"/>
      <c r="D120" s="43"/>
      <c r="E120" s="43"/>
    </row>
    <row r="121" spans="2:5">
      <c r="B121" s="53"/>
      <c r="C121" s="55"/>
      <c r="D121" s="43"/>
      <c r="E121" s="43"/>
    </row>
    <row r="122" spans="2:5">
      <c r="B122" s="53"/>
      <c r="C122" s="55"/>
      <c r="D122" s="43"/>
      <c r="E122" s="43"/>
    </row>
    <row r="123" spans="2:5">
      <c r="B123" s="53"/>
      <c r="C123" s="55"/>
      <c r="D123" s="43"/>
      <c r="E123" s="43"/>
    </row>
    <row r="124" spans="2:5">
      <c r="B124" s="53"/>
      <c r="C124" s="55"/>
      <c r="D124" s="43"/>
      <c r="E124" s="43"/>
    </row>
    <row r="125" spans="2:5">
      <c r="B125" s="53"/>
      <c r="C125" s="55"/>
      <c r="D125" s="43"/>
      <c r="E125" s="43"/>
    </row>
    <row r="126" spans="2:5">
      <c r="B126" s="53"/>
      <c r="C126" s="55"/>
      <c r="D126" s="43"/>
      <c r="E126" s="43"/>
    </row>
    <row r="127" spans="2:5">
      <c r="B127" s="53"/>
      <c r="C127" s="55"/>
      <c r="D127" s="43"/>
      <c r="E127" s="43"/>
    </row>
    <row r="128" spans="2:5">
      <c r="B128" s="53"/>
      <c r="C128" s="55"/>
      <c r="D128" s="43"/>
      <c r="E128" s="43"/>
    </row>
    <row r="129" spans="2:5">
      <c r="B129" s="53"/>
      <c r="C129" s="55"/>
      <c r="D129" s="43"/>
      <c r="E129" s="43"/>
    </row>
    <row r="130" spans="2:5">
      <c r="B130" s="53"/>
      <c r="C130" s="55"/>
      <c r="D130" s="43"/>
      <c r="E130" s="43"/>
    </row>
    <row r="131" spans="2:5">
      <c r="B131" s="53"/>
      <c r="C131" s="55"/>
      <c r="D131" s="43"/>
      <c r="E131" s="43"/>
    </row>
    <row r="132" spans="2:5">
      <c r="B132" s="53"/>
      <c r="C132" s="55"/>
      <c r="D132" s="43"/>
      <c r="E132" s="43"/>
    </row>
    <row r="133" spans="2:5">
      <c r="B133" s="53"/>
      <c r="C133" s="55"/>
      <c r="D133" s="43"/>
      <c r="E133" s="43"/>
    </row>
    <row r="134" spans="2:5">
      <c r="B134" s="53"/>
      <c r="C134" s="55"/>
      <c r="D134" s="43"/>
      <c r="E134" s="43"/>
    </row>
    <row r="135" spans="2:5">
      <c r="B135" s="53"/>
      <c r="C135" s="55"/>
      <c r="D135" s="43"/>
      <c r="E135" s="43"/>
    </row>
    <row r="136" spans="2:5">
      <c r="B136" s="53"/>
      <c r="C136" s="55"/>
      <c r="D136" s="43"/>
      <c r="E136" s="43"/>
    </row>
    <row r="137" spans="2:5">
      <c r="B137" s="53"/>
      <c r="C137" s="55"/>
      <c r="D137" s="43"/>
      <c r="E137" s="43"/>
    </row>
    <row r="138" spans="2:5">
      <c r="B138" s="53"/>
      <c r="C138" s="55"/>
      <c r="D138" s="43"/>
      <c r="E138" s="43"/>
    </row>
    <row r="139" spans="2:5">
      <c r="B139" s="53"/>
      <c r="C139" s="55"/>
      <c r="D139" s="43"/>
      <c r="E139" s="43"/>
    </row>
    <row r="140" spans="2:5">
      <c r="B140" s="53"/>
      <c r="C140" s="55"/>
      <c r="D140" s="43"/>
      <c r="E140" s="43"/>
    </row>
    <row r="141" spans="2:5">
      <c r="B141" s="53"/>
      <c r="C141" s="55"/>
      <c r="D141" s="43"/>
      <c r="E141" s="43"/>
    </row>
    <row r="142" spans="2:5">
      <c r="B142" s="53"/>
      <c r="C142" s="55"/>
      <c r="D142" s="43"/>
      <c r="E142" s="43"/>
    </row>
    <row r="143" spans="2:5">
      <c r="B143" s="53"/>
      <c r="C143" s="55"/>
      <c r="D143" s="43"/>
      <c r="E143" s="43"/>
    </row>
    <row r="144" spans="2:5">
      <c r="B144" s="53"/>
      <c r="C144" s="55"/>
      <c r="D144" s="43"/>
      <c r="E144" s="43"/>
    </row>
    <row r="145" spans="2:5">
      <c r="B145" s="53"/>
      <c r="C145" s="55"/>
      <c r="D145" s="43"/>
      <c r="E145" s="43"/>
    </row>
    <row r="146" spans="2:5">
      <c r="B146" s="53"/>
      <c r="C146" s="55"/>
      <c r="D146" s="43"/>
      <c r="E146" s="43"/>
    </row>
    <row r="147" spans="2:5">
      <c r="B147" s="53"/>
      <c r="C147" s="55"/>
      <c r="D147" s="43"/>
      <c r="E147" s="43"/>
    </row>
    <row r="148" spans="2:5">
      <c r="B148" s="53"/>
      <c r="C148" s="55"/>
      <c r="D148" s="43"/>
      <c r="E148" s="43"/>
    </row>
    <row r="149" spans="2:5">
      <c r="B149" s="53"/>
      <c r="C149" s="55"/>
      <c r="D149" s="43"/>
      <c r="E149" s="43"/>
    </row>
    <row r="150" spans="2:5">
      <c r="B150" s="53"/>
      <c r="C150" s="55"/>
      <c r="D150" s="43"/>
      <c r="E150" s="43"/>
    </row>
    <row r="151" spans="2:5">
      <c r="B151" s="53"/>
      <c r="C151" s="55"/>
      <c r="D151" s="43"/>
      <c r="E151" s="43"/>
    </row>
    <row r="152" spans="2:5">
      <c r="B152" s="53"/>
      <c r="C152" s="55"/>
      <c r="D152" s="43"/>
      <c r="E152" s="43"/>
    </row>
    <row r="153" spans="2:5">
      <c r="B153" s="53"/>
      <c r="C153" s="55"/>
      <c r="D153" s="43"/>
      <c r="E153" s="43"/>
    </row>
    <row r="154" spans="2:5">
      <c r="B154" s="53"/>
      <c r="C154" s="55"/>
      <c r="D154" s="43"/>
      <c r="E154" s="43"/>
    </row>
    <row r="155" spans="2:5">
      <c r="B155" s="53"/>
      <c r="C155" s="55"/>
      <c r="D155" s="43"/>
      <c r="E155" s="43"/>
    </row>
    <row r="156" spans="2:5">
      <c r="B156" s="53"/>
      <c r="C156" s="55"/>
      <c r="D156" s="43"/>
      <c r="E156" s="43"/>
    </row>
    <row r="157" spans="2:5">
      <c r="B157" s="53"/>
      <c r="C157" s="55"/>
      <c r="D157" s="43"/>
      <c r="E157" s="43"/>
    </row>
    <row r="158" spans="2:5">
      <c r="B158" s="53"/>
      <c r="C158" s="55"/>
      <c r="D158" s="43"/>
      <c r="E158" s="43"/>
    </row>
    <row r="159" spans="2:5">
      <c r="B159" s="53"/>
      <c r="C159" s="55"/>
      <c r="D159" s="43"/>
      <c r="E159" s="43"/>
    </row>
    <row r="160" spans="2:5">
      <c r="B160" s="53"/>
      <c r="C160" s="55"/>
      <c r="D160" s="43"/>
      <c r="E160" s="43"/>
    </row>
    <row r="161" spans="2:5">
      <c r="B161" s="53"/>
      <c r="C161" s="55"/>
      <c r="D161" s="43"/>
      <c r="E161" s="43"/>
    </row>
    <row r="162" spans="2:5">
      <c r="B162" s="53"/>
      <c r="C162" s="55"/>
      <c r="D162" s="43"/>
      <c r="E162" s="43"/>
    </row>
    <row r="163" spans="2:5">
      <c r="B163" s="53"/>
      <c r="C163" s="55"/>
      <c r="D163" s="43"/>
      <c r="E163" s="43"/>
    </row>
    <row r="164" spans="2:5">
      <c r="B164" s="53"/>
      <c r="C164" s="55"/>
      <c r="D164" s="43"/>
      <c r="E164" s="43"/>
    </row>
    <row r="165" spans="2:5">
      <c r="B165" s="53"/>
      <c r="C165" s="55"/>
      <c r="D165" s="43"/>
      <c r="E165" s="43"/>
    </row>
    <row r="166" spans="2:5">
      <c r="B166" s="53"/>
      <c r="C166" s="55"/>
      <c r="D166" s="43"/>
      <c r="E166" s="43"/>
    </row>
    <row r="167" spans="2:5">
      <c r="B167" s="53"/>
      <c r="C167" s="55"/>
      <c r="D167" s="43"/>
      <c r="E167" s="43"/>
    </row>
    <row r="168" spans="2:5">
      <c r="B168" s="53"/>
      <c r="C168" s="55"/>
      <c r="D168" s="43"/>
      <c r="E168" s="43"/>
    </row>
    <row r="169" spans="2:5">
      <c r="B169" s="53"/>
      <c r="C169" s="55"/>
      <c r="D169" s="43"/>
      <c r="E169" s="43"/>
    </row>
    <row r="170" spans="2:5">
      <c r="B170" s="53"/>
      <c r="C170" s="55"/>
      <c r="D170" s="43"/>
      <c r="E170" s="43"/>
    </row>
    <row r="171" spans="2:5">
      <c r="B171" s="53"/>
      <c r="C171" s="55"/>
      <c r="D171" s="43"/>
      <c r="E171" s="43"/>
    </row>
    <row r="172" spans="2:5">
      <c r="B172" s="53"/>
      <c r="C172" s="55"/>
      <c r="D172" s="43"/>
      <c r="E172" s="43"/>
    </row>
  </sheetData>
  <mergeCells count="3">
    <mergeCell ref="A1:V1"/>
    <mergeCell ref="A2:H2"/>
    <mergeCell ref="J2:M2"/>
  </mergeCells>
  <conditionalFormatting sqref="B77">
    <cfRule type="duplicateValues" dxfId="809" priority="810"/>
  </conditionalFormatting>
  <conditionalFormatting sqref="C77">
    <cfRule type="duplicateValues" dxfId="808" priority="809"/>
  </conditionalFormatting>
  <conditionalFormatting sqref="D77">
    <cfRule type="duplicateValues" dxfId="807" priority="808"/>
  </conditionalFormatting>
  <conditionalFormatting sqref="C25">
    <cfRule type="duplicateValues" dxfId="806" priority="807"/>
  </conditionalFormatting>
  <conditionalFormatting sqref="C4">
    <cfRule type="duplicateValues" dxfId="805" priority="806"/>
  </conditionalFormatting>
  <conditionalFormatting sqref="D4">
    <cfRule type="duplicateValues" dxfId="804" priority="805"/>
  </conditionalFormatting>
  <conditionalFormatting sqref="C5">
    <cfRule type="duplicateValues" dxfId="803" priority="804"/>
  </conditionalFormatting>
  <conditionalFormatting sqref="D5">
    <cfRule type="duplicateValues" dxfId="802" priority="803"/>
  </conditionalFormatting>
  <conditionalFormatting sqref="C6">
    <cfRule type="duplicateValues" dxfId="801" priority="802"/>
  </conditionalFormatting>
  <conditionalFormatting sqref="D6">
    <cfRule type="duplicateValues" dxfId="800" priority="801"/>
  </conditionalFormatting>
  <conditionalFormatting sqref="C7">
    <cfRule type="duplicateValues" dxfId="799" priority="800"/>
  </conditionalFormatting>
  <conditionalFormatting sqref="D7">
    <cfRule type="duplicateValues" dxfId="798" priority="799"/>
  </conditionalFormatting>
  <conditionalFormatting sqref="C8">
    <cfRule type="duplicateValues" dxfId="797" priority="798"/>
  </conditionalFormatting>
  <conditionalFormatting sqref="D8">
    <cfRule type="duplicateValues" dxfId="796" priority="797"/>
  </conditionalFormatting>
  <conditionalFormatting sqref="C10">
    <cfRule type="duplicateValues" dxfId="795" priority="796"/>
  </conditionalFormatting>
  <conditionalFormatting sqref="D10">
    <cfRule type="duplicateValues" dxfId="794" priority="795"/>
  </conditionalFormatting>
  <conditionalFormatting sqref="C11">
    <cfRule type="duplicateValues" dxfId="793" priority="794"/>
  </conditionalFormatting>
  <conditionalFormatting sqref="D11">
    <cfRule type="duplicateValues" dxfId="792" priority="793"/>
  </conditionalFormatting>
  <conditionalFormatting sqref="C12">
    <cfRule type="duplicateValues" dxfId="791" priority="792"/>
  </conditionalFormatting>
  <conditionalFormatting sqref="D12">
    <cfRule type="duplicateValues" dxfId="790" priority="791"/>
  </conditionalFormatting>
  <conditionalFormatting sqref="C13">
    <cfRule type="duplicateValues" dxfId="789" priority="790"/>
  </conditionalFormatting>
  <conditionalFormatting sqref="D13">
    <cfRule type="duplicateValues" dxfId="788" priority="789"/>
  </conditionalFormatting>
  <conditionalFormatting sqref="C14">
    <cfRule type="duplicateValues" dxfId="787" priority="788"/>
  </conditionalFormatting>
  <conditionalFormatting sqref="D14">
    <cfRule type="duplicateValues" dxfId="786" priority="787"/>
  </conditionalFormatting>
  <conditionalFormatting sqref="C15">
    <cfRule type="duplicateValues" dxfId="785" priority="786"/>
  </conditionalFormatting>
  <conditionalFormatting sqref="D15">
    <cfRule type="duplicateValues" dxfId="784" priority="785"/>
  </conditionalFormatting>
  <conditionalFormatting sqref="C16">
    <cfRule type="duplicateValues" dxfId="783" priority="784"/>
  </conditionalFormatting>
  <conditionalFormatting sqref="D16">
    <cfRule type="duplicateValues" dxfId="782" priority="783"/>
  </conditionalFormatting>
  <conditionalFormatting sqref="C17">
    <cfRule type="duplicateValues" dxfId="781" priority="782"/>
  </conditionalFormatting>
  <conditionalFormatting sqref="D17">
    <cfRule type="duplicateValues" dxfId="780" priority="781"/>
  </conditionalFormatting>
  <conditionalFormatting sqref="C18">
    <cfRule type="duplicateValues" dxfId="779" priority="780"/>
  </conditionalFormatting>
  <conditionalFormatting sqref="D18">
    <cfRule type="duplicateValues" dxfId="778" priority="779"/>
  </conditionalFormatting>
  <conditionalFormatting sqref="C19">
    <cfRule type="duplicateValues" dxfId="777" priority="778"/>
  </conditionalFormatting>
  <conditionalFormatting sqref="D19">
    <cfRule type="duplicateValues" dxfId="776" priority="777"/>
  </conditionalFormatting>
  <conditionalFormatting sqref="C20">
    <cfRule type="duplicateValues" dxfId="775" priority="776"/>
  </conditionalFormatting>
  <conditionalFormatting sqref="D20">
    <cfRule type="duplicateValues" dxfId="774" priority="775"/>
  </conditionalFormatting>
  <conditionalFormatting sqref="C21">
    <cfRule type="duplicateValues" dxfId="773" priority="774"/>
  </conditionalFormatting>
  <conditionalFormatting sqref="D21">
    <cfRule type="duplicateValues" dxfId="772" priority="773"/>
  </conditionalFormatting>
  <conditionalFormatting sqref="C22">
    <cfRule type="duplicateValues" dxfId="771" priority="772"/>
  </conditionalFormatting>
  <conditionalFormatting sqref="D22">
    <cfRule type="duplicateValues" dxfId="770" priority="771"/>
  </conditionalFormatting>
  <conditionalFormatting sqref="C23">
    <cfRule type="duplicateValues" dxfId="769" priority="770"/>
  </conditionalFormatting>
  <conditionalFormatting sqref="D23">
    <cfRule type="duplicateValues" dxfId="768" priority="769"/>
  </conditionalFormatting>
  <conditionalFormatting sqref="C24">
    <cfRule type="duplicateValues" dxfId="767" priority="768"/>
  </conditionalFormatting>
  <conditionalFormatting sqref="D24">
    <cfRule type="duplicateValues" dxfId="766" priority="767"/>
  </conditionalFormatting>
  <conditionalFormatting sqref="D25">
    <cfRule type="duplicateValues" dxfId="765" priority="766"/>
  </conditionalFormatting>
  <conditionalFormatting sqref="C26">
    <cfRule type="duplicateValues" dxfId="764" priority="765"/>
  </conditionalFormatting>
  <conditionalFormatting sqref="D26">
    <cfRule type="duplicateValues" dxfId="763" priority="764"/>
  </conditionalFormatting>
  <conditionalFormatting sqref="C27">
    <cfRule type="duplicateValues" dxfId="762" priority="763"/>
  </conditionalFormatting>
  <conditionalFormatting sqref="D27">
    <cfRule type="duplicateValues" dxfId="761" priority="762"/>
  </conditionalFormatting>
  <conditionalFormatting sqref="C28">
    <cfRule type="duplicateValues" dxfId="760" priority="761"/>
  </conditionalFormatting>
  <conditionalFormatting sqref="D28">
    <cfRule type="duplicateValues" dxfId="759" priority="760"/>
  </conditionalFormatting>
  <conditionalFormatting sqref="C29">
    <cfRule type="duplicateValues" dxfId="758" priority="759"/>
  </conditionalFormatting>
  <conditionalFormatting sqref="D29">
    <cfRule type="duplicateValues" dxfId="757" priority="758"/>
  </conditionalFormatting>
  <conditionalFormatting sqref="C30">
    <cfRule type="duplicateValues" dxfId="756" priority="757"/>
  </conditionalFormatting>
  <conditionalFormatting sqref="D30">
    <cfRule type="duplicateValues" dxfId="755" priority="756"/>
  </conditionalFormatting>
  <conditionalFormatting sqref="C31">
    <cfRule type="duplicateValues" dxfId="754" priority="755"/>
  </conditionalFormatting>
  <conditionalFormatting sqref="D31">
    <cfRule type="duplicateValues" dxfId="753" priority="754"/>
  </conditionalFormatting>
  <conditionalFormatting sqref="C32">
    <cfRule type="duplicateValues" dxfId="752" priority="753"/>
  </conditionalFormatting>
  <conditionalFormatting sqref="D32">
    <cfRule type="duplicateValues" dxfId="751" priority="752"/>
  </conditionalFormatting>
  <conditionalFormatting sqref="C33">
    <cfRule type="duplicateValues" dxfId="750" priority="751"/>
  </conditionalFormatting>
  <conditionalFormatting sqref="D33">
    <cfRule type="duplicateValues" dxfId="749" priority="750"/>
  </conditionalFormatting>
  <conditionalFormatting sqref="C34">
    <cfRule type="duplicateValues" dxfId="748" priority="749"/>
  </conditionalFormatting>
  <conditionalFormatting sqref="D34">
    <cfRule type="duplicateValues" dxfId="747" priority="748"/>
  </conditionalFormatting>
  <conditionalFormatting sqref="C35">
    <cfRule type="duplicateValues" dxfId="746" priority="747"/>
  </conditionalFormatting>
  <conditionalFormatting sqref="D35">
    <cfRule type="duplicateValues" dxfId="745" priority="746"/>
  </conditionalFormatting>
  <conditionalFormatting sqref="C36">
    <cfRule type="duplicateValues" dxfId="744" priority="745"/>
  </conditionalFormatting>
  <conditionalFormatting sqref="D36">
    <cfRule type="duplicateValues" dxfId="743" priority="744"/>
  </conditionalFormatting>
  <conditionalFormatting sqref="C37">
    <cfRule type="duplicateValues" dxfId="742" priority="743"/>
  </conditionalFormatting>
  <conditionalFormatting sqref="D37">
    <cfRule type="duplicateValues" dxfId="741" priority="742"/>
  </conditionalFormatting>
  <conditionalFormatting sqref="C38">
    <cfRule type="duplicateValues" dxfId="740" priority="741"/>
  </conditionalFormatting>
  <conditionalFormatting sqref="D38">
    <cfRule type="duplicateValues" dxfId="739" priority="740"/>
  </conditionalFormatting>
  <conditionalFormatting sqref="C39">
    <cfRule type="duplicateValues" dxfId="738" priority="739"/>
  </conditionalFormatting>
  <conditionalFormatting sqref="D39">
    <cfRule type="duplicateValues" dxfId="737" priority="738"/>
  </conditionalFormatting>
  <conditionalFormatting sqref="C40">
    <cfRule type="duplicateValues" dxfId="736" priority="737"/>
  </conditionalFormatting>
  <conditionalFormatting sqref="C41">
    <cfRule type="duplicateValues" dxfId="735" priority="736"/>
  </conditionalFormatting>
  <conditionalFormatting sqref="D41">
    <cfRule type="duplicateValues" dxfId="734" priority="735"/>
  </conditionalFormatting>
  <conditionalFormatting sqref="B42">
    <cfRule type="duplicateValues" dxfId="733" priority="734"/>
  </conditionalFormatting>
  <conditionalFormatting sqref="C42">
    <cfRule type="duplicateValues" dxfId="732" priority="733"/>
  </conditionalFormatting>
  <conditionalFormatting sqref="D42">
    <cfRule type="duplicateValues" dxfId="731" priority="732"/>
  </conditionalFormatting>
  <conditionalFormatting sqref="C43">
    <cfRule type="duplicateValues" dxfId="730" priority="731"/>
  </conditionalFormatting>
  <conditionalFormatting sqref="D43">
    <cfRule type="duplicateValues" dxfId="729" priority="730"/>
  </conditionalFormatting>
  <conditionalFormatting sqref="B44">
    <cfRule type="duplicateValues" dxfId="728" priority="729"/>
  </conditionalFormatting>
  <conditionalFormatting sqref="C44">
    <cfRule type="duplicateValues" dxfId="727" priority="728"/>
  </conditionalFormatting>
  <conditionalFormatting sqref="D44">
    <cfRule type="duplicateValues" dxfId="726" priority="727"/>
  </conditionalFormatting>
  <conditionalFormatting sqref="B45">
    <cfRule type="duplicateValues" dxfId="725" priority="726"/>
  </conditionalFormatting>
  <conditionalFormatting sqref="C45">
    <cfRule type="duplicateValues" dxfId="724" priority="725"/>
  </conditionalFormatting>
  <conditionalFormatting sqref="D45">
    <cfRule type="duplicateValues" dxfId="723" priority="724"/>
  </conditionalFormatting>
  <conditionalFormatting sqref="B46">
    <cfRule type="duplicateValues" dxfId="722" priority="723"/>
  </conditionalFormatting>
  <conditionalFormatting sqref="B47">
    <cfRule type="duplicateValues" dxfId="721" priority="722"/>
  </conditionalFormatting>
  <conditionalFormatting sqref="D47">
    <cfRule type="duplicateValues" dxfId="720" priority="721"/>
  </conditionalFormatting>
  <conditionalFormatting sqref="B48">
    <cfRule type="duplicateValues" dxfId="719" priority="720"/>
  </conditionalFormatting>
  <conditionalFormatting sqref="B49">
    <cfRule type="duplicateValues" dxfId="718" priority="719"/>
  </conditionalFormatting>
  <conditionalFormatting sqref="D49">
    <cfRule type="duplicateValues" dxfId="717" priority="718"/>
  </conditionalFormatting>
  <conditionalFormatting sqref="B50">
    <cfRule type="duplicateValues" dxfId="716" priority="717"/>
  </conditionalFormatting>
  <conditionalFormatting sqref="C50">
    <cfRule type="duplicateValues" dxfId="715" priority="716"/>
  </conditionalFormatting>
  <conditionalFormatting sqref="D50">
    <cfRule type="duplicateValues" dxfId="714" priority="715"/>
  </conditionalFormatting>
  <conditionalFormatting sqref="B51">
    <cfRule type="duplicateValues" dxfId="713" priority="714"/>
  </conditionalFormatting>
  <conditionalFormatting sqref="C51">
    <cfRule type="duplicateValues" dxfId="712" priority="713"/>
  </conditionalFormatting>
  <conditionalFormatting sqref="D51">
    <cfRule type="duplicateValues" dxfId="711" priority="712"/>
  </conditionalFormatting>
  <conditionalFormatting sqref="B52">
    <cfRule type="duplicateValues" dxfId="710" priority="711"/>
  </conditionalFormatting>
  <conditionalFormatting sqref="C52">
    <cfRule type="duplicateValues" dxfId="709" priority="710"/>
  </conditionalFormatting>
  <conditionalFormatting sqref="D52">
    <cfRule type="duplicateValues" dxfId="708" priority="709"/>
  </conditionalFormatting>
  <conditionalFormatting sqref="B53">
    <cfRule type="duplicateValues" dxfId="707" priority="708"/>
  </conditionalFormatting>
  <conditionalFormatting sqref="C53">
    <cfRule type="duplicateValues" dxfId="706" priority="707"/>
  </conditionalFormatting>
  <conditionalFormatting sqref="D53">
    <cfRule type="duplicateValues" dxfId="705" priority="706"/>
  </conditionalFormatting>
  <conditionalFormatting sqref="B54">
    <cfRule type="duplicateValues" dxfId="704" priority="705"/>
  </conditionalFormatting>
  <conditionalFormatting sqref="C54">
    <cfRule type="duplicateValues" dxfId="703" priority="704"/>
  </conditionalFormatting>
  <conditionalFormatting sqref="D54">
    <cfRule type="duplicateValues" dxfId="702" priority="703"/>
  </conditionalFormatting>
  <conditionalFormatting sqref="B55">
    <cfRule type="duplicateValues" dxfId="701" priority="702"/>
  </conditionalFormatting>
  <conditionalFormatting sqref="C55">
    <cfRule type="duplicateValues" dxfId="700" priority="701"/>
  </conditionalFormatting>
  <conditionalFormatting sqref="D55">
    <cfRule type="duplicateValues" dxfId="699" priority="700"/>
  </conditionalFormatting>
  <conditionalFormatting sqref="B56">
    <cfRule type="duplicateValues" dxfId="698" priority="699"/>
  </conditionalFormatting>
  <conditionalFormatting sqref="C56">
    <cfRule type="duplicateValues" dxfId="697" priority="698"/>
  </conditionalFormatting>
  <conditionalFormatting sqref="D56">
    <cfRule type="duplicateValues" dxfId="696" priority="697"/>
  </conditionalFormatting>
  <conditionalFormatting sqref="B57">
    <cfRule type="duplicateValues" dxfId="695" priority="696"/>
  </conditionalFormatting>
  <conditionalFormatting sqref="C57">
    <cfRule type="duplicateValues" dxfId="694" priority="695"/>
  </conditionalFormatting>
  <conditionalFormatting sqref="D57">
    <cfRule type="duplicateValues" dxfId="693" priority="694"/>
  </conditionalFormatting>
  <conditionalFormatting sqref="B58">
    <cfRule type="duplicateValues" dxfId="692" priority="693"/>
  </conditionalFormatting>
  <conditionalFormatting sqref="C58">
    <cfRule type="duplicateValues" dxfId="691" priority="692"/>
  </conditionalFormatting>
  <conditionalFormatting sqref="D58">
    <cfRule type="duplicateValues" dxfId="690" priority="691"/>
  </conditionalFormatting>
  <conditionalFormatting sqref="B59">
    <cfRule type="duplicateValues" dxfId="689" priority="690"/>
  </conditionalFormatting>
  <conditionalFormatting sqref="C59">
    <cfRule type="duplicateValues" dxfId="688" priority="689"/>
  </conditionalFormatting>
  <conditionalFormatting sqref="D59">
    <cfRule type="duplicateValues" dxfId="687" priority="688"/>
  </conditionalFormatting>
  <conditionalFormatting sqref="B60">
    <cfRule type="duplicateValues" dxfId="686" priority="687"/>
  </conditionalFormatting>
  <conditionalFormatting sqref="C60">
    <cfRule type="duplicateValues" dxfId="685" priority="686"/>
  </conditionalFormatting>
  <conditionalFormatting sqref="D60">
    <cfRule type="duplicateValues" dxfId="684" priority="685"/>
  </conditionalFormatting>
  <conditionalFormatting sqref="B61">
    <cfRule type="duplicateValues" dxfId="683" priority="684"/>
  </conditionalFormatting>
  <conditionalFormatting sqref="C61">
    <cfRule type="duplicateValues" dxfId="682" priority="683"/>
  </conditionalFormatting>
  <conditionalFormatting sqref="D61">
    <cfRule type="duplicateValues" dxfId="681" priority="682"/>
  </conditionalFormatting>
  <conditionalFormatting sqref="B62">
    <cfRule type="duplicateValues" dxfId="680" priority="681"/>
  </conditionalFormatting>
  <conditionalFormatting sqref="C62">
    <cfRule type="duplicateValues" dxfId="679" priority="680"/>
  </conditionalFormatting>
  <conditionalFormatting sqref="D62">
    <cfRule type="duplicateValues" dxfId="678" priority="679"/>
  </conditionalFormatting>
  <conditionalFormatting sqref="B63">
    <cfRule type="duplicateValues" dxfId="677" priority="678"/>
  </conditionalFormatting>
  <conditionalFormatting sqref="C63">
    <cfRule type="duplicateValues" dxfId="676" priority="677"/>
  </conditionalFormatting>
  <conditionalFormatting sqref="D63">
    <cfRule type="duplicateValues" dxfId="675" priority="676"/>
  </conditionalFormatting>
  <conditionalFormatting sqref="B64">
    <cfRule type="duplicateValues" dxfId="674" priority="675"/>
  </conditionalFormatting>
  <conditionalFormatting sqref="C64">
    <cfRule type="duplicateValues" dxfId="673" priority="674"/>
  </conditionalFormatting>
  <conditionalFormatting sqref="D64">
    <cfRule type="duplicateValues" dxfId="672" priority="673"/>
  </conditionalFormatting>
  <conditionalFormatting sqref="B65">
    <cfRule type="duplicateValues" dxfId="671" priority="672"/>
  </conditionalFormatting>
  <conditionalFormatting sqref="C65">
    <cfRule type="duplicateValues" dxfId="670" priority="671"/>
  </conditionalFormatting>
  <conditionalFormatting sqref="D65">
    <cfRule type="duplicateValues" dxfId="669" priority="670"/>
  </conditionalFormatting>
  <conditionalFormatting sqref="B66">
    <cfRule type="duplicateValues" dxfId="668" priority="669"/>
  </conditionalFormatting>
  <conditionalFormatting sqref="C66">
    <cfRule type="duplicateValues" dxfId="667" priority="668"/>
  </conditionalFormatting>
  <conditionalFormatting sqref="D66">
    <cfRule type="duplicateValues" dxfId="666" priority="667"/>
  </conditionalFormatting>
  <conditionalFormatting sqref="B67">
    <cfRule type="duplicateValues" dxfId="665" priority="666"/>
  </conditionalFormatting>
  <conditionalFormatting sqref="C67">
    <cfRule type="duplicateValues" dxfId="664" priority="665"/>
  </conditionalFormatting>
  <conditionalFormatting sqref="D67">
    <cfRule type="duplicateValues" dxfId="663" priority="664"/>
  </conditionalFormatting>
  <conditionalFormatting sqref="B68">
    <cfRule type="duplicateValues" dxfId="662" priority="663"/>
  </conditionalFormatting>
  <conditionalFormatting sqref="C68">
    <cfRule type="duplicateValues" dxfId="661" priority="662"/>
  </conditionalFormatting>
  <conditionalFormatting sqref="D68">
    <cfRule type="duplicateValues" dxfId="660" priority="661"/>
  </conditionalFormatting>
  <conditionalFormatting sqref="B70:B76">
    <cfRule type="duplicateValues" dxfId="659" priority="660"/>
  </conditionalFormatting>
  <conditionalFormatting sqref="D69">
    <cfRule type="duplicateValues" dxfId="658" priority="659"/>
  </conditionalFormatting>
  <conditionalFormatting sqref="C69">
    <cfRule type="duplicateValues" dxfId="657" priority="658"/>
  </conditionalFormatting>
  <conditionalFormatting sqref="D73:D75">
    <cfRule type="duplicateValues" dxfId="656" priority="657"/>
  </conditionalFormatting>
  <conditionalFormatting sqref="C73:C75">
    <cfRule type="duplicateValues" dxfId="655" priority="656"/>
  </conditionalFormatting>
  <conditionalFormatting sqref="C76">
    <cfRule type="duplicateValues" dxfId="654" priority="655"/>
  </conditionalFormatting>
  <conditionalFormatting sqref="D76">
    <cfRule type="duplicateValues" dxfId="653" priority="654"/>
  </conditionalFormatting>
  <conditionalFormatting sqref="C4:C76">
    <cfRule type="duplicateValues" dxfId="652" priority="653"/>
  </conditionalFormatting>
  <conditionalFormatting sqref="B4:B76">
    <cfRule type="duplicateValues" dxfId="651" priority="652"/>
  </conditionalFormatting>
  <conditionalFormatting sqref="D41:D47 D4:D8 D10:D39 D49:D76">
    <cfRule type="duplicateValues" dxfId="650" priority="651"/>
  </conditionalFormatting>
  <conditionalFormatting sqref="C73:C75">
    <cfRule type="duplicateValues" dxfId="649" priority="650"/>
  </conditionalFormatting>
  <conditionalFormatting sqref="D73:D75">
    <cfRule type="duplicateValues" dxfId="648" priority="649"/>
  </conditionalFormatting>
  <conditionalFormatting sqref="B76">
    <cfRule type="duplicateValues" dxfId="647" priority="648"/>
  </conditionalFormatting>
  <conditionalFormatting sqref="B76">
    <cfRule type="duplicateValues" dxfId="646" priority="647"/>
  </conditionalFormatting>
  <conditionalFormatting sqref="B76">
    <cfRule type="duplicateValues" dxfId="645" priority="646"/>
  </conditionalFormatting>
  <conditionalFormatting sqref="B76">
    <cfRule type="duplicateValues" dxfId="644" priority="645"/>
  </conditionalFormatting>
  <conditionalFormatting sqref="B76">
    <cfRule type="duplicateValues" dxfId="643" priority="644"/>
  </conditionalFormatting>
  <conditionalFormatting sqref="B76">
    <cfRule type="duplicateValues" dxfId="642" priority="643"/>
  </conditionalFormatting>
  <conditionalFormatting sqref="C4">
    <cfRule type="duplicateValues" dxfId="641" priority="642"/>
  </conditionalFormatting>
  <conditionalFormatting sqref="D4">
    <cfRule type="duplicateValues" dxfId="640" priority="641"/>
  </conditionalFormatting>
  <conditionalFormatting sqref="C4">
    <cfRule type="duplicateValues" dxfId="639" priority="640"/>
  </conditionalFormatting>
  <conditionalFormatting sqref="B4">
    <cfRule type="duplicateValues" dxfId="638" priority="639"/>
  </conditionalFormatting>
  <conditionalFormatting sqref="D4">
    <cfRule type="duplicateValues" dxfId="637" priority="638"/>
  </conditionalFormatting>
  <conditionalFormatting sqref="C5">
    <cfRule type="duplicateValues" dxfId="636" priority="637"/>
  </conditionalFormatting>
  <conditionalFormatting sqref="D5">
    <cfRule type="duplicateValues" dxfId="635" priority="636"/>
  </conditionalFormatting>
  <conditionalFormatting sqref="C5">
    <cfRule type="duplicateValues" dxfId="634" priority="635"/>
  </conditionalFormatting>
  <conditionalFormatting sqref="B5">
    <cfRule type="duplicateValues" dxfId="633" priority="634"/>
  </conditionalFormatting>
  <conditionalFormatting sqref="D5">
    <cfRule type="duplicateValues" dxfId="632" priority="633"/>
  </conditionalFormatting>
  <conditionalFormatting sqref="C6">
    <cfRule type="duplicateValues" dxfId="631" priority="632"/>
  </conditionalFormatting>
  <conditionalFormatting sqref="D6">
    <cfRule type="duplicateValues" dxfId="630" priority="631"/>
  </conditionalFormatting>
  <conditionalFormatting sqref="C6">
    <cfRule type="duplicateValues" dxfId="629" priority="630"/>
  </conditionalFormatting>
  <conditionalFormatting sqref="B6">
    <cfRule type="duplicateValues" dxfId="628" priority="629"/>
  </conditionalFormatting>
  <conditionalFormatting sqref="D6">
    <cfRule type="duplicateValues" dxfId="627" priority="628"/>
  </conditionalFormatting>
  <conditionalFormatting sqref="C7">
    <cfRule type="duplicateValues" dxfId="626" priority="627"/>
  </conditionalFormatting>
  <conditionalFormatting sqref="D7">
    <cfRule type="duplicateValues" dxfId="625" priority="626"/>
  </conditionalFormatting>
  <conditionalFormatting sqref="C7">
    <cfRule type="duplicateValues" dxfId="624" priority="625"/>
  </conditionalFormatting>
  <conditionalFormatting sqref="B7">
    <cfRule type="duplicateValues" dxfId="623" priority="624"/>
  </conditionalFormatting>
  <conditionalFormatting sqref="D7">
    <cfRule type="duplicateValues" dxfId="622" priority="623"/>
  </conditionalFormatting>
  <conditionalFormatting sqref="C8">
    <cfRule type="duplicateValues" dxfId="621" priority="622"/>
  </conditionalFormatting>
  <conditionalFormatting sqref="D8">
    <cfRule type="duplicateValues" dxfId="620" priority="621"/>
  </conditionalFormatting>
  <conditionalFormatting sqref="C8">
    <cfRule type="duplicateValues" dxfId="619" priority="620"/>
  </conditionalFormatting>
  <conditionalFormatting sqref="B8">
    <cfRule type="duplicateValues" dxfId="618" priority="619"/>
  </conditionalFormatting>
  <conditionalFormatting sqref="D8">
    <cfRule type="duplicateValues" dxfId="617" priority="618"/>
  </conditionalFormatting>
  <conditionalFormatting sqref="C10">
    <cfRule type="duplicateValues" dxfId="616" priority="617"/>
  </conditionalFormatting>
  <conditionalFormatting sqref="D10">
    <cfRule type="duplicateValues" dxfId="615" priority="616"/>
  </conditionalFormatting>
  <conditionalFormatting sqref="C10">
    <cfRule type="duplicateValues" dxfId="614" priority="615"/>
  </conditionalFormatting>
  <conditionalFormatting sqref="B10">
    <cfRule type="duplicateValues" dxfId="613" priority="614"/>
  </conditionalFormatting>
  <conditionalFormatting sqref="D10">
    <cfRule type="duplicateValues" dxfId="612" priority="613"/>
  </conditionalFormatting>
  <conditionalFormatting sqref="C11">
    <cfRule type="duplicateValues" dxfId="611" priority="612"/>
  </conditionalFormatting>
  <conditionalFormatting sqref="D11">
    <cfRule type="duplicateValues" dxfId="610" priority="611"/>
  </conditionalFormatting>
  <conditionalFormatting sqref="C11">
    <cfRule type="duplicateValues" dxfId="609" priority="610"/>
  </conditionalFormatting>
  <conditionalFormatting sqref="B11">
    <cfRule type="duplicateValues" dxfId="608" priority="609"/>
  </conditionalFormatting>
  <conditionalFormatting sqref="D11">
    <cfRule type="duplicateValues" dxfId="607" priority="608"/>
  </conditionalFormatting>
  <conditionalFormatting sqref="C12">
    <cfRule type="duplicateValues" dxfId="606" priority="607"/>
  </conditionalFormatting>
  <conditionalFormatting sqref="D12">
    <cfRule type="duplicateValues" dxfId="605" priority="606"/>
  </conditionalFormatting>
  <conditionalFormatting sqref="C12">
    <cfRule type="duplicateValues" dxfId="604" priority="605"/>
  </conditionalFormatting>
  <conditionalFormatting sqref="B12">
    <cfRule type="duplicateValues" dxfId="603" priority="604"/>
  </conditionalFormatting>
  <conditionalFormatting sqref="D12">
    <cfRule type="duplicateValues" dxfId="602" priority="603"/>
  </conditionalFormatting>
  <conditionalFormatting sqref="C13">
    <cfRule type="duplicateValues" dxfId="601" priority="602"/>
  </conditionalFormatting>
  <conditionalFormatting sqref="D13">
    <cfRule type="duplicateValues" dxfId="600" priority="601"/>
  </conditionalFormatting>
  <conditionalFormatting sqref="C13">
    <cfRule type="duplicateValues" dxfId="599" priority="600"/>
  </conditionalFormatting>
  <conditionalFormatting sqref="B13">
    <cfRule type="duplicateValues" dxfId="598" priority="599"/>
  </conditionalFormatting>
  <conditionalFormatting sqref="D13">
    <cfRule type="duplicateValues" dxfId="597" priority="598"/>
  </conditionalFormatting>
  <conditionalFormatting sqref="C14">
    <cfRule type="duplicateValues" dxfId="596" priority="597"/>
  </conditionalFormatting>
  <conditionalFormatting sqref="D14">
    <cfRule type="duplicateValues" dxfId="595" priority="596"/>
  </conditionalFormatting>
  <conditionalFormatting sqref="C14">
    <cfRule type="duplicateValues" dxfId="594" priority="595"/>
  </conditionalFormatting>
  <conditionalFormatting sqref="B14">
    <cfRule type="duplicateValues" dxfId="593" priority="594"/>
  </conditionalFormatting>
  <conditionalFormatting sqref="D14">
    <cfRule type="duplicateValues" dxfId="592" priority="593"/>
  </conditionalFormatting>
  <conditionalFormatting sqref="C15">
    <cfRule type="duplicateValues" dxfId="591" priority="592"/>
  </conditionalFormatting>
  <conditionalFormatting sqref="D15">
    <cfRule type="duplicateValues" dxfId="590" priority="591"/>
  </conditionalFormatting>
  <conditionalFormatting sqref="C15">
    <cfRule type="duplicateValues" dxfId="589" priority="590"/>
  </conditionalFormatting>
  <conditionalFormatting sqref="B15">
    <cfRule type="duplicateValues" dxfId="588" priority="589"/>
  </conditionalFormatting>
  <conditionalFormatting sqref="D15">
    <cfRule type="duplicateValues" dxfId="587" priority="588"/>
  </conditionalFormatting>
  <conditionalFormatting sqref="C16">
    <cfRule type="duplicateValues" dxfId="586" priority="587"/>
  </conditionalFormatting>
  <conditionalFormatting sqref="D16">
    <cfRule type="duplicateValues" dxfId="585" priority="586"/>
  </conditionalFormatting>
  <conditionalFormatting sqref="C16">
    <cfRule type="duplicateValues" dxfId="584" priority="585"/>
  </conditionalFormatting>
  <conditionalFormatting sqref="B16">
    <cfRule type="duplicateValues" dxfId="583" priority="584"/>
  </conditionalFormatting>
  <conditionalFormatting sqref="D16">
    <cfRule type="duplicateValues" dxfId="582" priority="583"/>
  </conditionalFormatting>
  <conditionalFormatting sqref="C17">
    <cfRule type="duplicateValues" dxfId="581" priority="582"/>
  </conditionalFormatting>
  <conditionalFormatting sqref="D17">
    <cfRule type="duplicateValues" dxfId="580" priority="581"/>
  </conditionalFormatting>
  <conditionalFormatting sqref="C17">
    <cfRule type="duplicateValues" dxfId="579" priority="580"/>
  </conditionalFormatting>
  <conditionalFormatting sqref="B17">
    <cfRule type="duplicateValues" dxfId="578" priority="579"/>
  </conditionalFormatting>
  <conditionalFormatting sqref="D17">
    <cfRule type="duplicateValues" dxfId="577" priority="578"/>
  </conditionalFormatting>
  <conditionalFormatting sqref="C19">
    <cfRule type="duplicateValues" dxfId="576" priority="577"/>
  </conditionalFormatting>
  <conditionalFormatting sqref="D19">
    <cfRule type="duplicateValues" dxfId="575" priority="576"/>
  </conditionalFormatting>
  <conditionalFormatting sqref="C19">
    <cfRule type="duplicateValues" dxfId="574" priority="575"/>
  </conditionalFormatting>
  <conditionalFormatting sqref="B19">
    <cfRule type="duplicateValues" dxfId="573" priority="574"/>
  </conditionalFormatting>
  <conditionalFormatting sqref="D19">
    <cfRule type="duplicateValues" dxfId="572" priority="573"/>
  </conditionalFormatting>
  <conditionalFormatting sqref="C20">
    <cfRule type="duplicateValues" dxfId="571" priority="572"/>
  </conditionalFormatting>
  <conditionalFormatting sqref="D20">
    <cfRule type="duplicateValues" dxfId="570" priority="571"/>
  </conditionalFormatting>
  <conditionalFormatting sqref="C20">
    <cfRule type="duplicateValues" dxfId="569" priority="570"/>
  </conditionalFormatting>
  <conditionalFormatting sqref="B20">
    <cfRule type="duplicateValues" dxfId="568" priority="569"/>
  </conditionalFormatting>
  <conditionalFormatting sqref="D20">
    <cfRule type="duplicateValues" dxfId="567" priority="568"/>
  </conditionalFormatting>
  <conditionalFormatting sqref="C21">
    <cfRule type="duplicateValues" dxfId="566" priority="567"/>
  </conditionalFormatting>
  <conditionalFormatting sqref="D21">
    <cfRule type="duplicateValues" dxfId="565" priority="566"/>
  </conditionalFormatting>
  <conditionalFormatting sqref="C21">
    <cfRule type="duplicateValues" dxfId="564" priority="565"/>
  </conditionalFormatting>
  <conditionalFormatting sqref="B21">
    <cfRule type="duplicateValues" dxfId="563" priority="564"/>
  </conditionalFormatting>
  <conditionalFormatting sqref="D21">
    <cfRule type="duplicateValues" dxfId="562" priority="563"/>
  </conditionalFormatting>
  <conditionalFormatting sqref="C22">
    <cfRule type="duplicateValues" dxfId="561" priority="562"/>
  </conditionalFormatting>
  <conditionalFormatting sqref="D22">
    <cfRule type="duplicateValues" dxfId="560" priority="561"/>
  </conditionalFormatting>
  <conditionalFormatting sqref="C22">
    <cfRule type="duplicateValues" dxfId="559" priority="560"/>
  </conditionalFormatting>
  <conditionalFormatting sqref="B22">
    <cfRule type="duplicateValues" dxfId="558" priority="559"/>
  </conditionalFormatting>
  <conditionalFormatting sqref="D22">
    <cfRule type="duplicateValues" dxfId="557" priority="558"/>
  </conditionalFormatting>
  <conditionalFormatting sqref="C23">
    <cfRule type="duplicateValues" dxfId="556" priority="557"/>
  </conditionalFormatting>
  <conditionalFormatting sqref="D23">
    <cfRule type="duplicateValues" dxfId="555" priority="556"/>
  </conditionalFormatting>
  <conditionalFormatting sqref="C23">
    <cfRule type="duplicateValues" dxfId="554" priority="555"/>
  </conditionalFormatting>
  <conditionalFormatting sqref="B23">
    <cfRule type="duplicateValues" dxfId="553" priority="554"/>
  </conditionalFormatting>
  <conditionalFormatting sqref="D23">
    <cfRule type="duplicateValues" dxfId="552" priority="553"/>
  </conditionalFormatting>
  <conditionalFormatting sqref="C24">
    <cfRule type="duplicateValues" dxfId="551" priority="552"/>
  </conditionalFormatting>
  <conditionalFormatting sqref="D24">
    <cfRule type="duplicateValues" dxfId="550" priority="551"/>
  </conditionalFormatting>
  <conditionalFormatting sqref="C24">
    <cfRule type="duplicateValues" dxfId="549" priority="550"/>
  </conditionalFormatting>
  <conditionalFormatting sqref="B24">
    <cfRule type="duplicateValues" dxfId="548" priority="549"/>
  </conditionalFormatting>
  <conditionalFormatting sqref="D24">
    <cfRule type="duplicateValues" dxfId="547" priority="548"/>
  </conditionalFormatting>
  <conditionalFormatting sqref="C25">
    <cfRule type="duplicateValues" dxfId="546" priority="547"/>
  </conditionalFormatting>
  <conditionalFormatting sqref="D25">
    <cfRule type="duplicateValues" dxfId="545" priority="546"/>
  </conditionalFormatting>
  <conditionalFormatting sqref="C25">
    <cfRule type="duplicateValues" dxfId="544" priority="545"/>
  </conditionalFormatting>
  <conditionalFormatting sqref="B25">
    <cfRule type="duplicateValues" dxfId="543" priority="544"/>
  </conditionalFormatting>
  <conditionalFormatting sqref="D25">
    <cfRule type="duplicateValues" dxfId="542" priority="543"/>
  </conditionalFormatting>
  <conditionalFormatting sqref="C26">
    <cfRule type="duplicateValues" dxfId="541" priority="542"/>
  </conditionalFormatting>
  <conditionalFormatting sqref="D26">
    <cfRule type="duplicateValues" dxfId="540" priority="541"/>
  </conditionalFormatting>
  <conditionalFormatting sqref="C26">
    <cfRule type="duplicateValues" dxfId="539" priority="540"/>
  </conditionalFormatting>
  <conditionalFormatting sqref="B26">
    <cfRule type="duplicateValues" dxfId="538" priority="539"/>
  </conditionalFormatting>
  <conditionalFormatting sqref="D26">
    <cfRule type="duplicateValues" dxfId="537" priority="538"/>
  </conditionalFormatting>
  <conditionalFormatting sqref="C27">
    <cfRule type="duplicateValues" dxfId="536" priority="537"/>
  </conditionalFormatting>
  <conditionalFormatting sqref="D27">
    <cfRule type="duplicateValues" dxfId="535" priority="536"/>
  </conditionalFormatting>
  <conditionalFormatting sqref="C27">
    <cfRule type="duplicateValues" dxfId="534" priority="535"/>
  </conditionalFormatting>
  <conditionalFormatting sqref="B27">
    <cfRule type="duplicateValues" dxfId="533" priority="534"/>
  </conditionalFormatting>
  <conditionalFormatting sqref="D27">
    <cfRule type="duplicateValues" dxfId="532" priority="533"/>
  </conditionalFormatting>
  <conditionalFormatting sqref="C28">
    <cfRule type="duplicateValues" dxfId="531" priority="532"/>
  </conditionalFormatting>
  <conditionalFormatting sqref="D28">
    <cfRule type="duplicateValues" dxfId="530" priority="531"/>
  </conditionalFormatting>
  <conditionalFormatting sqref="C28">
    <cfRule type="duplicateValues" dxfId="529" priority="530"/>
  </conditionalFormatting>
  <conditionalFormatting sqref="B28">
    <cfRule type="duplicateValues" dxfId="528" priority="529"/>
  </conditionalFormatting>
  <conditionalFormatting sqref="D28">
    <cfRule type="duplicateValues" dxfId="527" priority="528"/>
  </conditionalFormatting>
  <conditionalFormatting sqref="C29">
    <cfRule type="duplicateValues" dxfId="526" priority="527"/>
  </conditionalFormatting>
  <conditionalFormatting sqref="D29">
    <cfRule type="duplicateValues" dxfId="525" priority="526"/>
  </conditionalFormatting>
  <conditionalFormatting sqref="C29">
    <cfRule type="duplicateValues" dxfId="524" priority="525"/>
  </conditionalFormatting>
  <conditionalFormatting sqref="B29">
    <cfRule type="duplicateValues" dxfId="523" priority="524"/>
  </conditionalFormatting>
  <conditionalFormatting sqref="D29">
    <cfRule type="duplicateValues" dxfId="522" priority="523"/>
  </conditionalFormatting>
  <conditionalFormatting sqref="C30">
    <cfRule type="duplicateValues" dxfId="521" priority="522"/>
  </conditionalFormatting>
  <conditionalFormatting sqref="D30">
    <cfRule type="duplicateValues" dxfId="520" priority="521"/>
  </conditionalFormatting>
  <conditionalFormatting sqref="C30">
    <cfRule type="duplicateValues" dxfId="519" priority="520"/>
  </conditionalFormatting>
  <conditionalFormatting sqref="B30">
    <cfRule type="duplicateValues" dxfId="518" priority="519"/>
  </conditionalFormatting>
  <conditionalFormatting sqref="D30">
    <cfRule type="duplicateValues" dxfId="517" priority="518"/>
  </conditionalFormatting>
  <conditionalFormatting sqref="C31">
    <cfRule type="duplicateValues" dxfId="516" priority="517"/>
  </conditionalFormatting>
  <conditionalFormatting sqref="D31">
    <cfRule type="duplicateValues" dxfId="515" priority="516"/>
  </conditionalFormatting>
  <conditionalFormatting sqref="C31">
    <cfRule type="duplicateValues" dxfId="514" priority="515"/>
  </conditionalFormatting>
  <conditionalFormatting sqref="B31">
    <cfRule type="duplicateValues" dxfId="513" priority="514"/>
  </conditionalFormatting>
  <conditionalFormatting sqref="D31">
    <cfRule type="duplicateValues" dxfId="512" priority="513"/>
  </conditionalFormatting>
  <conditionalFormatting sqref="C32">
    <cfRule type="duplicateValues" dxfId="511" priority="512"/>
  </conditionalFormatting>
  <conditionalFormatting sqref="D32">
    <cfRule type="duplicateValues" dxfId="510" priority="511"/>
  </conditionalFormatting>
  <conditionalFormatting sqref="C32">
    <cfRule type="duplicateValues" dxfId="509" priority="510"/>
  </conditionalFormatting>
  <conditionalFormatting sqref="B32">
    <cfRule type="duplicateValues" dxfId="508" priority="509"/>
  </conditionalFormatting>
  <conditionalFormatting sqref="D32">
    <cfRule type="duplicateValues" dxfId="507" priority="508"/>
  </conditionalFormatting>
  <conditionalFormatting sqref="C33">
    <cfRule type="duplicateValues" dxfId="506" priority="507"/>
  </conditionalFormatting>
  <conditionalFormatting sqref="D33">
    <cfRule type="duplicateValues" dxfId="505" priority="506"/>
  </conditionalFormatting>
  <conditionalFormatting sqref="C33">
    <cfRule type="duplicateValues" dxfId="504" priority="505"/>
  </conditionalFormatting>
  <conditionalFormatting sqref="B33">
    <cfRule type="duplicateValues" dxfId="503" priority="504"/>
  </conditionalFormatting>
  <conditionalFormatting sqref="D33">
    <cfRule type="duplicateValues" dxfId="502" priority="503"/>
  </conditionalFormatting>
  <conditionalFormatting sqref="B34">
    <cfRule type="duplicateValues" dxfId="501" priority="502"/>
  </conditionalFormatting>
  <conditionalFormatting sqref="C34">
    <cfRule type="duplicateValues" dxfId="500" priority="501"/>
  </conditionalFormatting>
  <conditionalFormatting sqref="D34">
    <cfRule type="duplicateValues" dxfId="499" priority="500"/>
  </conditionalFormatting>
  <conditionalFormatting sqref="C34">
    <cfRule type="duplicateValues" dxfId="498" priority="499"/>
  </conditionalFormatting>
  <conditionalFormatting sqref="B34">
    <cfRule type="duplicateValues" dxfId="497" priority="498"/>
  </conditionalFormatting>
  <conditionalFormatting sqref="D34">
    <cfRule type="duplicateValues" dxfId="496" priority="497"/>
  </conditionalFormatting>
  <conditionalFormatting sqref="B35">
    <cfRule type="duplicateValues" dxfId="495" priority="496"/>
  </conditionalFormatting>
  <conditionalFormatting sqref="C35">
    <cfRule type="duplicateValues" dxfId="494" priority="495"/>
  </conditionalFormatting>
  <conditionalFormatting sqref="D35">
    <cfRule type="duplicateValues" dxfId="493" priority="494"/>
  </conditionalFormatting>
  <conditionalFormatting sqref="C35">
    <cfRule type="duplicateValues" dxfId="492" priority="493"/>
  </conditionalFormatting>
  <conditionalFormatting sqref="B35">
    <cfRule type="duplicateValues" dxfId="491" priority="492"/>
  </conditionalFormatting>
  <conditionalFormatting sqref="D35">
    <cfRule type="duplicateValues" dxfId="490" priority="491"/>
  </conditionalFormatting>
  <conditionalFormatting sqref="B41">
    <cfRule type="duplicateValues" dxfId="489" priority="490"/>
  </conditionalFormatting>
  <conditionalFormatting sqref="C41">
    <cfRule type="duplicateValues" dxfId="488" priority="489"/>
  </conditionalFormatting>
  <conditionalFormatting sqref="D41">
    <cfRule type="duplicateValues" dxfId="487" priority="488"/>
  </conditionalFormatting>
  <conditionalFormatting sqref="C41">
    <cfRule type="duplicateValues" dxfId="486" priority="487"/>
  </conditionalFormatting>
  <conditionalFormatting sqref="B41">
    <cfRule type="duplicateValues" dxfId="485" priority="486"/>
  </conditionalFormatting>
  <conditionalFormatting sqref="D41">
    <cfRule type="duplicateValues" dxfId="484" priority="485"/>
  </conditionalFormatting>
  <conditionalFormatting sqref="B49">
    <cfRule type="duplicateValues" dxfId="483" priority="484"/>
  </conditionalFormatting>
  <conditionalFormatting sqref="D49">
    <cfRule type="duplicateValues" dxfId="482" priority="483"/>
  </conditionalFormatting>
  <conditionalFormatting sqref="B49">
    <cfRule type="duplicateValues" dxfId="481" priority="482"/>
  </conditionalFormatting>
  <conditionalFormatting sqref="D49">
    <cfRule type="duplicateValues" dxfId="480" priority="481"/>
  </conditionalFormatting>
  <conditionalFormatting sqref="B50">
    <cfRule type="duplicateValues" dxfId="479" priority="480"/>
  </conditionalFormatting>
  <conditionalFormatting sqref="C50">
    <cfRule type="duplicateValues" dxfId="478" priority="479"/>
  </conditionalFormatting>
  <conditionalFormatting sqref="D50">
    <cfRule type="duplicateValues" dxfId="477" priority="478"/>
  </conditionalFormatting>
  <conditionalFormatting sqref="C50">
    <cfRule type="duplicateValues" dxfId="476" priority="477"/>
  </conditionalFormatting>
  <conditionalFormatting sqref="B50">
    <cfRule type="duplicateValues" dxfId="475" priority="476"/>
  </conditionalFormatting>
  <conditionalFormatting sqref="D50">
    <cfRule type="duplicateValues" dxfId="474" priority="475"/>
  </conditionalFormatting>
  <conditionalFormatting sqref="B51">
    <cfRule type="duplicateValues" dxfId="473" priority="474"/>
  </conditionalFormatting>
  <conditionalFormatting sqref="C51">
    <cfRule type="duplicateValues" dxfId="472" priority="473"/>
  </conditionalFormatting>
  <conditionalFormatting sqref="D51">
    <cfRule type="duplicateValues" dxfId="471" priority="472"/>
  </conditionalFormatting>
  <conditionalFormatting sqref="C51">
    <cfRule type="duplicateValues" dxfId="470" priority="471"/>
  </conditionalFormatting>
  <conditionalFormatting sqref="B51">
    <cfRule type="duplicateValues" dxfId="469" priority="470"/>
  </conditionalFormatting>
  <conditionalFormatting sqref="D51">
    <cfRule type="duplicateValues" dxfId="468" priority="469"/>
  </conditionalFormatting>
  <conditionalFormatting sqref="B52">
    <cfRule type="duplicateValues" dxfId="467" priority="468"/>
  </conditionalFormatting>
  <conditionalFormatting sqref="C52">
    <cfRule type="duplicateValues" dxfId="466" priority="467"/>
  </conditionalFormatting>
  <conditionalFormatting sqref="D52">
    <cfRule type="duplicateValues" dxfId="465" priority="466"/>
  </conditionalFormatting>
  <conditionalFormatting sqref="C52">
    <cfRule type="duplicateValues" dxfId="464" priority="465"/>
  </conditionalFormatting>
  <conditionalFormatting sqref="B52">
    <cfRule type="duplicateValues" dxfId="463" priority="464"/>
  </conditionalFormatting>
  <conditionalFormatting sqref="D52">
    <cfRule type="duplicateValues" dxfId="462" priority="463"/>
  </conditionalFormatting>
  <conditionalFormatting sqref="B53">
    <cfRule type="duplicateValues" dxfId="461" priority="462"/>
  </conditionalFormatting>
  <conditionalFormatting sqref="C53">
    <cfRule type="duplicateValues" dxfId="460" priority="461"/>
  </conditionalFormatting>
  <conditionalFormatting sqref="D53">
    <cfRule type="duplicateValues" dxfId="459" priority="460"/>
  </conditionalFormatting>
  <conditionalFormatting sqref="C53">
    <cfRule type="duplicateValues" dxfId="458" priority="459"/>
  </conditionalFormatting>
  <conditionalFormatting sqref="B53">
    <cfRule type="duplicateValues" dxfId="457" priority="458"/>
  </conditionalFormatting>
  <conditionalFormatting sqref="D53">
    <cfRule type="duplicateValues" dxfId="456" priority="457"/>
  </conditionalFormatting>
  <conditionalFormatting sqref="B54">
    <cfRule type="duplicateValues" dxfId="455" priority="456"/>
  </conditionalFormatting>
  <conditionalFormatting sqref="C54">
    <cfRule type="duplicateValues" dxfId="454" priority="455"/>
  </conditionalFormatting>
  <conditionalFormatting sqref="D54">
    <cfRule type="duplicateValues" dxfId="453" priority="454"/>
  </conditionalFormatting>
  <conditionalFormatting sqref="C54">
    <cfRule type="duplicateValues" dxfId="452" priority="453"/>
  </conditionalFormatting>
  <conditionalFormatting sqref="B54">
    <cfRule type="duplicateValues" dxfId="451" priority="452"/>
  </conditionalFormatting>
  <conditionalFormatting sqref="D54">
    <cfRule type="duplicateValues" dxfId="450" priority="451"/>
  </conditionalFormatting>
  <conditionalFormatting sqref="B55">
    <cfRule type="duplicateValues" dxfId="449" priority="450"/>
  </conditionalFormatting>
  <conditionalFormatting sqref="C55">
    <cfRule type="duplicateValues" dxfId="448" priority="449"/>
  </conditionalFormatting>
  <conditionalFormatting sqref="D55">
    <cfRule type="duplicateValues" dxfId="447" priority="448"/>
  </conditionalFormatting>
  <conditionalFormatting sqref="C55">
    <cfRule type="duplicateValues" dxfId="446" priority="447"/>
  </conditionalFormatting>
  <conditionalFormatting sqref="B55">
    <cfRule type="duplicateValues" dxfId="445" priority="446"/>
  </conditionalFormatting>
  <conditionalFormatting sqref="D55">
    <cfRule type="duplicateValues" dxfId="444" priority="445"/>
  </conditionalFormatting>
  <conditionalFormatting sqref="B56">
    <cfRule type="duplicateValues" dxfId="443" priority="444"/>
  </conditionalFormatting>
  <conditionalFormatting sqref="C56">
    <cfRule type="duplicateValues" dxfId="442" priority="443"/>
  </conditionalFormatting>
  <conditionalFormatting sqref="D56">
    <cfRule type="duplicateValues" dxfId="441" priority="442"/>
  </conditionalFormatting>
  <conditionalFormatting sqref="C56">
    <cfRule type="duplicateValues" dxfId="440" priority="441"/>
  </conditionalFormatting>
  <conditionalFormatting sqref="B56">
    <cfRule type="duplicateValues" dxfId="439" priority="440"/>
  </conditionalFormatting>
  <conditionalFormatting sqref="D56">
    <cfRule type="duplicateValues" dxfId="438" priority="439"/>
  </conditionalFormatting>
  <conditionalFormatting sqref="B57">
    <cfRule type="duplicateValues" dxfId="437" priority="438"/>
  </conditionalFormatting>
  <conditionalFormatting sqref="C57">
    <cfRule type="duplicateValues" dxfId="436" priority="437"/>
  </conditionalFormatting>
  <conditionalFormatting sqref="D57">
    <cfRule type="duplicateValues" dxfId="435" priority="436"/>
  </conditionalFormatting>
  <conditionalFormatting sqref="C57">
    <cfRule type="duplicateValues" dxfId="434" priority="435"/>
  </conditionalFormatting>
  <conditionalFormatting sqref="B57">
    <cfRule type="duplicateValues" dxfId="433" priority="434"/>
  </conditionalFormatting>
  <conditionalFormatting sqref="D57">
    <cfRule type="duplicateValues" dxfId="432" priority="433"/>
  </conditionalFormatting>
  <conditionalFormatting sqref="B58">
    <cfRule type="duplicateValues" dxfId="431" priority="432"/>
  </conditionalFormatting>
  <conditionalFormatting sqref="C58">
    <cfRule type="duplicateValues" dxfId="430" priority="431"/>
  </conditionalFormatting>
  <conditionalFormatting sqref="D58">
    <cfRule type="duplicateValues" dxfId="429" priority="430"/>
  </conditionalFormatting>
  <conditionalFormatting sqref="C58">
    <cfRule type="duplicateValues" dxfId="428" priority="429"/>
  </conditionalFormatting>
  <conditionalFormatting sqref="B58">
    <cfRule type="duplicateValues" dxfId="427" priority="428"/>
  </conditionalFormatting>
  <conditionalFormatting sqref="D58">
    <cfRule type="duplicateValues" dxfId="426" priority="427"/>
  </conditionalFormatting>
  <conditionalFormatting sqref="B59">
    <cfRule type="duplicateValues" dxfId="425" priority="426"/>
  </conditionalFormatting>
  <conditionalFormatting sqref="C59">
    <cfRule type="duplicateValues" dxfId="424" priority="425"/>
  </conditionalFormatting>
  <conditionalFormatting sqref="D59">
    <cfRule type="duplicateValues" dxfId="423" priority="424"/>
  </conditionalFormatting>
  <conditionalFormatting sqref="C59">
    <cfRule type="duplicateValues" dxfId="422" priority="423"/>
  </conditionalFormatting>
  <conditionalFormatting sqref="B59">
    <cfRule type="duplicateValues" dxfId="421" priority="422"/>
  </conditionalFormatting>
  <conditionalFormatting sqref="D59">
    <cfRule type="duplicateValues" dxfId="420" priority="421"/>
  </conditionalFormatting>
  <conditionalFormatting sqref="B60">
    <cfRule type="duplicateValues" dxfId="419" priority="420"/>
  </conditionalFormatting>
  <conditionalFormatting sqref="C60">
    <cfRule type="duplicateValues" dxfId="418" priority="419"/>
  </conditionalFormatting>
  <conditionalFormatting sqref="D60">
    <cfRule type="duplicateValues" dxfId="417" priority="418"/>
  </conditionalFormatting>
  <conditionalFormatting sqref="C60">
    <cfRule type="duplicateValues" dxfId="416" priority="417"/>
  </conditionalFormatting>
  <conditionalFormatting sqref="B60">
    <cfRule type="duplicateValues" dxfId="415" priority="416"/>
  </conditionalFormatting>
  <conditionalFormatting sqref="D60">
    <cfRule type="duplicateValues" dxfId="414" priority="415"/>
  </conditionalFormatting>
  <conditionalFormatting sqref="B61">
    <cfRule type="duplicateValues" dxfId="413" priority="414"/>
  </conditionalFormatting>
  <conditionalFormatting sqref="C61">
    <cfRule type="duplicateValues" dxfId="412" priority="413"/>
  </conditionalFormatting>
  <conditionalFormatting sqref="D61">
    <cfRule type="duplicateValues" dxfId="411" priority="412"/>
  </conditionalFormatting>
  <conditionalFormatting sqref="C61">
    <cfRule type="duplicateValues" dxfId="410" priority="411"/>
  </conditionalFormatting>
  <conditionalFormatting sqref="B61">
    <cfRule type="duplicateValues" dxfId="409" priority="410"/>
  </conditionalFormatting>
  <conditionalFormatting sqref="D61">
    <cfRule type="duplicateValues" dxfId="408" priority="409"/>
  </conditionalFormatting>
  <conditionalFormatting sqref="B62">
    <cfRule type="duplicateValues" dxfId="407" priority="408"/>
  </conditionalFormatting>
  <conditionalFormatting sqref="C62">
    <cfRule type="duplicateValues" dxfId="406" priority="407"/>
  </conditionalFormatting>
  <conditionalFormatting sqref="D62">
    <cfRule type="duplicateValues" dxfId="405" priority="406"/>
  </conditionalFormatting>
  <conditionalFormatting sqref="C62">
    <cfRule type="duplicateValues" dxfId="404" priority="405"/>
  </conditionalFormatting>
  <conditionalFormatting sqref="B62">
    <cfRule type="duplicateValues" dxfId="403" priority="404"/>
  </conditionalFormatting>
  <conditionalFormatting sqref="D62">
    <cfRule type="duplicateValues" dxfId="402" priority="403"/>
  </conditionalFormatting>
  <conditionalFormatting sqref="B63">
    <cfRule type="duplicateValues" dxfId="401" priority="402"/>
  </conditionalFormatting>
  <conditionalFormatting sqref="C63">
    <cfRule type="duplicateValues" dxfId="400" priority="401"/>
  </conditionalFormatting>
  <conditionalFormatting sqref="D63">
    <cfRule type="duplicateValues" dxfId="399" priority="400"/>
  </conditionalFormatting>
  <conditionalFormatting sqref="C63">
    <cfRule type="duplicateValues" dxfId="398" priority="399"/>
  </conditionalFormatting>
  <conditionalFormatting sqref="B63">
    <cfRule type="duplicateValues" dxfId="397" priority="398"/>
  </conditionalFormatting>
  <conditionalFormatting sqref="D63">
    <cfRule type="duplicateValues" dxfId="396" priority="397"/>
  </conditionalFormatting>
  <conditionalFormatting sqref="B64">
    <cfRule type="duplicateValues" dxfId="395" priority="396"/>
  </conditionalFormatting>
  <conditionalFormatting sqref="C64">
    <cfRule type="duplicateValues" dxfId="394" priority="395"/>
  </conditionalFormatting>
  <conditionalFormatting sqref="D64">
    <cfRule type="duplicateValues" dxfId="393" priority="394"/>
  </conditionalFormatting>
  <conditionalFormatting sqref="C64">
    <cfRule type="duplicateValues" dxfId="392" priority="393"/>
  </conditionalFormatting>
  <conditionalFormatting sqref="B64">
    <cfRule type="duplicateValues" dxfId="391" priority="392"/>
  </conditionalFormatting>
  <conditionalFormatting sqref="D64">
    <cfRule type="duplicateValues" dxfId="390" priority="391"/>
  </conditionalFormatting>
  <conditionalFormatting sqref="B65">
    <cfRule type="duplicateValues" dxfId="389" priority="390"/>
  </conditionalFormatting>
  <conditionalFormatting sqref="C65">
    <cfRule type="duplicateValues" dxfId="388" priority="389"/>
  </conditionalFormatting>
  <conditionalFormatting sqref="D65">
    <cfRule type="duplicateValues" dxfId="387" priority="388"/>
  </conditionalFormatting>
  <conditionalFormatting sqref="C65">
    <cfRule type="duplicateValues" dxfId="386" priority="387"/>
  </conditionalFormatting>
  <conditionalFormatting sqref="B65">
    <cfRule type="duplicateValues" dxfId="385" priority="386"/>
  </conditionalFormatting>
  <conditionalFormatting sqref="D65">
    <cfRule type="duplicateValues" dxfId="384" priority="385"/>
  </conditionalFormatting>
  <conditionalFormatting sqref="B66">
    <cfRule type="duplicateValues" dxfId="383" priority="384"/>
  </conditionalFormatting>
  <conditionalFormatting sqref="C66">
    <cfRule type="duplicateValues" dxfId="382" priority="383"/>
  </conditionalFormatting>
  <conditionalFormatting sqref="D66">
    <cfRule type="duplicateValues" dxfId="381" priority="382"/>
  </conditionalFormatting>
  <conditionalFormatting sqref="C66">
    <cfRule type="duplicateValues" dxfId="380" priority="381"/>
  </conditionalFormatting>
  <conditionalFormatting sqref="B66">
    <cfRule type="duplicateValues" dxfId="379" priority="380"/>
  </conditionalFormatting>
  <conditionalFormatting sqref="D66">
    <cfRule type="duplicateValues" dxfId="378" priority="379"/>
  </conditionalFormatting>
  <conditionalFormatting sqref="B67">
    <cfRule type="duplicateValues" dxfId="377" priority="378"/>
  </conditionalFormatting>
  <conditionalFormatting sqref="C67">
    <cfRule type="duplicateValues" dxfId="376" priority="377"/>
  </conditionalFormatting>
  <conditionalFormatting sqref="D67">
    <cfRule type="duplicateValues" dxfId="375" priority="376"/>
  </conditionalFormatting>
  <conditionalFormatting sqref="C67">
    <cfRule type="duplicateValues" dxfId="374" priority="375"/>
  </conditionalFormatting>
  <conditionalFormatting sqref="B67">
    <cfRule type="duplicateValues" dxfId="373" priority="374"/>
  </conditionalFormatting>
  <conditionalFormatting sqref="D67">
    <cfRule type="duplicateValues" dxfId="372" priority="373"/>
  </conditionalFormatting>
  <conditionalFormatting sqref="B68">
    <cfRule type="duplicateValues" dxfId="371" priority="372"/>
  </conditionalFormatting>
  <conditionalFormatting sqref="C68">
    <cfRule type="duplicateValues" dxfId="370" priority="371"/>
  </conditionalFormatting>
  <conditionalFormatting sqref="D68">
    <cfRule type="duplicateValues" dxfId="369" priority="370"/>
  </conditionalFormatting>
  <conditionalFormatting sqref="C68">
    <cfRule type="duplicateValues" dxfId="368" priority="369"/>
  </conditionalFormatting>
  <conditionalFormatting sqref="B68">
    <cfRule type="duplicateValues" dxfId="367" priority="368"/>
  </conditionalFormatting>
  <conditionalFormatting sqref="D68">
    <cfRule type="duplicateValues" dxfId="366" priority="367"/>
  </conditionalFormatting>
  <conditionalFormatting sqref="B69">
    <cfRule type="duplicateValues" dxfId="365" priority="366"/>
  </conditionalFormatting>
  <conditionalFormatting sqref="C69">
    <cfRule type="duplicateValues" dxfId="364" priority="365"/>
  </conditionalFormatting>
  <conditionalFormatting sqref="D69">
    <cfRule type="duplicateValues" dxfId="363" priority="364"/>
  </conditionalFormatting>
  <conditionalFormatting sqref="C69">
    <cfRule type="duplicateValues" dxfId="362" priority="363"/>
  </conditionalFormatting>
  <conditionalFormatting sqref="B69">
    <cfRule type="duplicateValues" dxfId="361" priority="362"/>
  </conditionalFormatting>
  <conditionalFormatting sqref="D69">
    <cfRule type="duplicateValues" dxfId="360" priority="361"/>
  </conditionalFormatting>
  <conditionalFormatting sqref="B36">
    <cfRule type="duplicateValues" dxfId="359" priority="360"/>
  </conditionalFormatting>
  <conditionalFormatting sqref="B36">
    <cfRule type="duplicateValues" dxfId="358" priority="359"/>
  </conditionalFormatting>
  <conditionalFormatting sqref="C50 C36:C46">
    <cfRule type="duplicateValues" dxfId="357" priority="358"/>
  </conditionalFormatting>
  <conditionalFormatting sqref="D36:D39 D41:D47 D49:D51">
    <cfRule type="duplicateValues" dxfId="356" priority="357"/>
  </conditionalFormatting>
  <conditionalFormatting sqref="C50 C36:C46">
    <cfRule type="duplicateValues" dxfId="355" priority="356"/>
  </conditionalFormatting>
  <conditionalFormatting sqref="D36:D39 D41:D47 D49:D51">
    <cfRule type="duplicateValues" dxfId="354" priority="355"/>
  </conditionalFormatting>
  <conditionalFormatting sqref="C50 C36:C46">
    <cfRule type="duplicateValues" dxfId="353" priority="354"/>
  </conditionalFormatting>
  <conditionalFormatting sqref="D36:D39 D41:D47 D49:D51">
    <cfRule type="duplicateValues" dxfId="352" priority="353"/>
  </conditionalFormatting>
  <conditionalFormatting sqref="C46">
    <cfRule type="duplicateValues" dxfId="351" priority="352"/>
  </conditionalFormatting>
  <conditionalFormatting sqref="C46">
    <cfRule type="duplicateValues" dxfId="350" priority="351"/>
  </conditionalFormatting>
  <conditionalFormatting sqref="C70:C72">
    <cfRule type="duplicateValues" dxfId="349" priority="350"/>
  </conditionalFormatting>
  <conditionalFormatting sqref="C70:C72">
    <cfRule type="duplicateValues" dxfId="348" priority="349"/>
  </conditionalFormatting>
  <conditionalFormatting sqref="C70:C72">
    <cfRule type="duplicateValues" dxfId="347" priority="348"/>
  </conditionalFormatting>
  <conditionalFormatting sqref="C70:C72">
    <cfRule type="duplicateValues" dxfId="346" priority="347"/>
  </conditionalFormatting>
  <conditionalFormatting sqref="C18">
    <cfRule type="duplicateValues" dxfId="345" priority="346"/>
  </conditionalFormatting>
  <conditionalFormatting sqref="D18">
    <cfRule type="duplicateValues" dxfId="344" priority="345"/>
  </conditionalFormatting>
  <conditionalFormatting sqref="C18">
    <cfRule type="duplicateValues" dxfId="343" priority="344"/>
  </conditionalFormatting>
  <conditionalFormatting sqref="D18">
    <cfRule type="duplicateValues" dxfId="342" priority="343"/>
  </conditionalFormatting>
  <conditionalFormatting sqref="C18">
    <cfRule type="duplicateValues" dxfId="341" priority="342"/>
  </conditionalFormatting>
  <conditionalFormatting sqref="D18">
    <cfRule type="duplicateValues" dxfId="340" priority="341"/>
  </conditionalFormatting>
  <conditionalFormatting sqref="C50 C36:C46">
    <cfRule type="duplicateValues" dxfId="339" priority="340"/>
  </conditionalFormatting>
  <conditionalFormatting sqref="D36:D38">
    <cfRule type="duplicateValues" dxfId="338" priority="339"/>
  </conditionalFormatting>
  <conditionalFormatting sqref="C50 C36:C46">
    <cfRule type="duplicateValues" dxfId="337" priority="338"/>
  </conditionalFormatting>
  <conditionalFormatting sqref="D36:D38">
    <cfRule type="duplicateValues" dxfId="336" priority="337"/>
  </conditionalFormatting>
  <conditionalFormatting sqref="C50 C36:C46">
    <cfRule type="duplicateValues" dxfId="335" priority="336"/>
  </conditionalFormatting>
  <conditionalFormatting sqref="D36:D38">
    <cfRule type="duplicateValues" dxfId="334" priority="335"/>
  </conditionalFormatting>
  <conditionalFormatting sqref="C50 C38:C46">
    <cfRule type="duplicateValues" dxfId="333" priority="334"/>
  </conditionalFormatting>
  <conditionalFormatting sqref="D42:D47 D49:D51">
    <cfRule type="duplicateValues" dxfId="332" priority="333"/>
  </conditionalFormatting>
  <conditionalFormatting sqref="D42:D47 D49:D51">
    <cfRule type="duplicateValues" dxfId="331" priority="332"/>
  </conditionalFormatting>
  <conditionalFormatting sqref="D42:D47 D49:D51">
    <cfRule type="duplicateValues" dxfId="330" priority="331"/>
  </conditionalFormatting>
  <conditionalFormatting sqref="C40">
    <cfRule type="duplicateValues" dxfId="329" priority="330"/>
  </conditionalFormatting>
  <conditionalFormatting sqref="D40">
    <cfRule type="duplicateValues" dxfId="328" priority="329"/>
  </conditionalFormatting>
  <conditionalFormatting sqref="D40">
    <cfRule type="duplicateValues" dxfId="327" priority="328"/>
  </conditionalFormatting>
  <conditionalFormatting sqref="D40">
    <cfRule type="duplicateValues" dxfId="326" priority="327"/>
  </conditionalFormatting>
  <conditionalFormatting sqref="D40">
    <cfRule type="duplicateValues" dxfId="325" priority="326"/>
  </conditionalFormatting>
  <conditionalFormatting sqref="D40">
    <cfRule type="duplicateValues" dxfId="324" priority="325"/>
  </conditionalFormatting>
  <conditionalFormatting sqref="C48">
    <cfRule type="duplicateValues" dxfId="323" priority="324"/>
  </conditionalFormatting>
  <conditionalFormatting sqref="C48">
    <cfRule type="duplicateValues" dxfId="322" priority="323"/>
  </conditionalFormatting>
  <conditionalFormatting sqref="C48">
    <cfRule type="duplicateValues" dxfId="321" priority="322"/>
  </conditionalFormatting>
  <conditionalFormatting sqref="C48">
    <cfRule type="duplicateValues" dxfId="320" priority="321"/>
  </conditionalFormatting>
  <conditionalFormatting sqref="C48">
    <cfRule type="duplicateValues" dxfId="319" priority="320"/>
  </conditionalFormatting>
  <conditionalFormatting sqref="C48">
    <cfRule type="duplicateValues" dxfId="318" priority="319"/>
  </conditionalFormatting>
  <conditionalFormatting sqref="C48">
    <cfRule type="duplicateValues" dxfId="317" priority="318"/>
  </conditionalFormatting>
  <conditionalFormatting sqref="C48">
    <cfRule type="duplicateValues" dxfId="316" priority="317"/>
  </conditionalFormatting>
  <conditionalFormatting sqref="C48">
    <cfRule type="duplicateValues" dxfId="315" priority="316"/>
  </conditionalFormatting>
  <conditionalFormatting sqref="C48">
    <cfRule type="duplicateValues" dxfId="314" priority="315"/>
  </conditionalFormatting>
  <conditionalFormatting sqref="D48">
    <cfRule type="duplicateValues" dxfId="313" priority="314"/>
  </conditionalFormatting>
  <conditionalFormatting sqref="C48">
    <cfRule type="duplicateValues" dxfId="312" priority="313"/>
  </conditionalFormatting>
  <conditionalFormatting sqref="D48">
    <cfRule type="duplicateValues" dxfId="311" priority="312"/>
  </conditionalFormatting>
  <conditionalFormatting sqref="C48">
    <cfRule type="duplicateValues" dxfId="310" priority="311"/>
  </conditionalFormatting>
  <conditionalFormatting sqref="D48">
    <cfRule type="duplicateValues" dxfId="309" priority="310"/>
  </conditionalFormatting>
  <conditionalFormatting sqref="C48">
    <cfRule type="duplicateValues" dxfId="308" priority="309"/>
  </conditionalFormatting>
  <conditionalFormatting sqref="D48">
    <cfRule type="duplicateValues" dxfId="307" priority="308"/>
  </conditionalFormatting>
  <conditionalFormatting sqref="C48">
    <cfRule type="duplicateValues" dxfId="306" priority="307"/>
  </conditionalFormatting>
  <conditionalFormatting sqref="D48">
    <cfRule type="duplicateValues" dxfId="305" priority="306"/>
  </conditionalFormatting>
  <conditionalFormatting sqref="C48">
    <cfRule type="duplicateValues" dxfId="304" priority="305"/>
  </conditionalFormatting>
  <conditionalFormatting sqref="C48">
    <cfRule type="duplicateValues" dxfId="303" priority="304"/>
  </conditionalFormatting>
  <conditionalFormatting sqref="C48">
    <cfRule type="duplicateValues" dxfId="302" priority="303"/>
  </conditionalFormatting>
  <conditionalFormatting sqref="C48">
    <cfRule type="duplicateValues" dxfId="301" priority="302"/>
  </conditionalFormatting>
  <conditionalFormatting sqref="D48">
    <cfRule type="duplicateValues" dxfId="300" priority="301"/>
  </conditionalFormatting>
  <conditionalFormatting sqref="D48">
    <cfRule type="duplicateValues" dxfId="299" priority="300"/>
  </conditionalFormatting>
  <conditionalFormatting sqref="D48">
    <cfRule type="duplicateValues" dxfId="298" priority="299"/>
  </conditionalFormatting>
  <conditionalFormatting sqref="C9">
    <cfRule type="duplicateValues" dxfId="297" priority="298"/>
  </conditionalFormatting>
  <conditionalFormatting sqref="D9">
    <cfRule type="duplicateValues" dxfId="296" priority="297"/>
  </conditionalFormatting>
  <conditionalFormatting sqref="C9">
    <cfRule type="duplicateValues" dxfId="295" priority="296"/>
  </conditionalFormatting>
  <conditionalFormatting sqref="D9">
    <cfRule type="duplicateValues" dxfId="294" priority="295"/>
  </conditionalFormatting>
  <conditionalFormatting sqref="C9">
    <cfRule type="duplicateValues" dxfId="293" priority="294"/>
  </conditionalFormatting>
  <conditionalFormatting sqref="D9">
    <cfRule type="duplicateValues" dxfId="292" priority="293"/>
  </conditionalFormatting>
  <conditionalFormatting sqref="C9">
    <cfRule type="duplicateValues" dxfId="291" priority="292"/>
  </conditionalFormatting>
  <conditionalFormatting sqref="D9">
    <cfRule type="duplicateValues" dxfId="290" priority="291"/>
  </conditionalFormatting>
  <conditionalFormatting sqref="D71:D72">
    <cfRule type="duplicateValues" dxfId="289" priority="290"/>
  </conditionalFormatting>
  <conditionalFormatting sqref="C71:C72">
    <cfRule type="duplicateValues" dxfId="288" priority="289"/>
  </conditionalFormatting>
  <conditionalFormatting sqref="C71:C72">
    <cfRule type="duplicateValues" dxfId="287" priority="288"/>
  </conditionalFormatting>
  <conditionalFormatting sqref="D71:D72">
    <cfRule type="duplicateValues" dxfId="286" priority="287"/>
  </conditionalFormatting>
  <conditionalFormatting sqref="C71:C72">
    <cfRule type="duplicateValues" dxfId="285" priority="286"/>
  </conditionalFormatting>
  <conditionalFormatting sqref="D71:D72">
    <cfRule type="duplicateValues" dxfId="284" priority="285"/>
  </conditionalFormatting>
  <conditionalFormatting sqref="D70:D76">
    <cfRule type="duplicateValues" dxfId="283" priority="284"/>
  </conditionalFormatting>
  <conditionalFormatting sqref="C70:C76">
    <cfRule type="duplicateValues" dxfId="282" priority="283"/>
  </conditionalFormatting>
  <conditionalFormatting sqref="C70:C76">
    <cfRule type="duplicateValues" dxfId="281" priority="282"/>
  </conditionalFormatting>
  <conditionalFormatting sqref="D70:D76">
    <cfRule type="duplicateValues" dxfId="280" priority="281"/>
  </conditionalFormatting>
  <conditionalFormatting sqref="C70:C76">
    <cfRule type="duplicateValues" dxfId="279" priority="280"/>
  </conditionalFormatting>
  <conditionalFormatting sqref="D70:D76">
    <cfRule type="duplicateValues" dxfId="278" priority="279"/>
  </conditionalFormatting>
  <conditionalFormatting sqref="C75">
    <cfRule type="duplicateValues" dxfId="277" priority="278"/>
  </conditionalFormatting>
  <conditionalFormatting sqref="D75">
    <cfRule type="duplicateValues" dxfId="276" priority="277"/>
  </conditionalFormatting>
  <conditionalFormatting sqref="B75">
    <cfRule type="duplicateValues" dxfId="275" priority="276"/>
  </conditionalFormatting>
  <conditionalFormatting sqref="B75">
    <cfRule type="duplicateValues" dxfId="274" priority="275"/>
  </conditionalFormatting>
  <conditionalFormatting sqref="B75">
    <cfRule type="duplicateValues" dxfId="273" priority="274"/>
  </conditionalFormatting>
  <conditionalFormatting sqref="B75">
    <cfRule type="duplicateValues" dxfId="272" priority="273"/>
  </conditionalFormatting>
  <conditionalFormatting sqref="B75">
    <cfRule type="duplicateValues" dxfId="271" priority="272"/>
  </conditionalFormatting>
  <conditionalFormatting sqref="B75">
    <cfRule type="duplicateValues" dxfId="270" priority="271"/>
  </conditionalFormatting>
  <conditionalFormatting sqref="B76">
    <cfRule type="duplicateValues" dxfId="269" priority="270"/>
  </conditionalFormatting>
  <conditionalFormatting sqref="B76">
    <cfRule type="duplicateValues" dxfId="268" priority="269"/>
  </conditionalFormatting>
  <conditionalFormatting sqref="B76">
    <cfRule type="duplicateValues" dxfId="267" priority="268"/>
  </conditionalFormatting>
  <conditionalFormatting sqref="B76">
    <cfRule type="duplicateValues" dxfId="266" priority="267"/>
  </conditionalFormatting>
  <conditionalFormatting sqref="C5:C46 C48 C50:C76">
    <cfRule type="duplicateValues" dxfId="265" priority="266"/>
  </conditionalFormatting>
  <conditionalFormatting sqref="C50:C76">
    <cfRule type="duplicateValues" dxfId="264" priority="265"/>
  </conditionalFormatting>
  <conditionalFormatting sqref="C50:C76">
    <cfRule type="duplicateValues" dxfId="263" priority="264"/>
  </conditionalFormatting>
  <conditionalFormatting sqref="B31:B32">
    <cfRule type="duplicateValues" dxfId="262" priority="263"/>
  </conditionalFormatting>
  <conditionalFormatting sqref="D25">
    <cfRule type="duplicateValues" dxfId="261" priority="262"/>
  </conditionalFormatting>
  <conditionalFormatting sqref="D4">
    <cfRule type="duplicateValues" dxfId="260" priority="261"/>
  </conditionalFormatting>
  <conditionalFormatting sqref="D5">
    <cfRule type="duplicateValues" dxfId="259" priority="260"/>
  </conditionalFormatting>
  <conditionalFormatting sqref="D6">
    <cfRule type="duplicateValues" dxfId="258" priority="259"/>
  </conditionalFormatting>
  <conditionalFormatting sqref="D7">
    <cfRule type="duplicateValues" dxfId="257" priority="258"/>
  </conditionalFormatting>
  <conditionalFormatting sqref="D8">
    <cfRule type="duplicateValues" dxfId="256" priority="257"/>
  </conditionalFormatting>
  <conditionalFormatting sqref="D10">
    <cfRule type="duplicateValues" dxfId="255" priority="256"/>
  </conditionalFormatting>
  <conditionalFormatting sqref="D11">
    <cfRule type="duplicateValues" dxfId="254" priority="255"/>
  </conditionalFormatting>
  <conditionalFormatting sqref="D12">
    <cfRule type="duplicateValues" dxfId="253" priority="254"/>
  </conditionalFormatting>
  <conditionalFormatting sqref="D13">
    <cfRule type="duplicateValues" dxfId="252" priority="253"/>
  </conditionalFormatting>
  <conditionalFormatting sqref="D14">
    <cfRule type="duplicateValues" dxfId="251" priority="252"/>
  </conditionalFormatting>
  <conditionalFormatting sqref="D15">
    <cfRule type="duplicateValues" dxfId="250" priority="251"/>
  </conditionalFormatting>
  <conditionalFormatting sqref="D16">
    <cfRule type="duplicateValues" dxfId="249" priority="250"/>
  </conditionalFormatting>
  <conditionalFormatting sqref="D17">
    <cfRule type="duplicateValues" dxfId="248" priority="249"/>
  </conditionalFormatting>
  <conditionalFormatting sqref="D18">
    <cfRule type="duplicateValues" dxfId="247" priority="248"/>
  </conditionalFormatting>
  <conditionalFormatting sqref="D19">
    <cfRule type="duplicateValues" dxfId="246" priority="247"/>
  </conditionalFormatting>
  <conditionalFormatting sqref="D20">
    <cfRule type="duplicateValues" dxfId="245" priority="246"/>
  </conditionalFormatting>
  <conditionalFormatting sqref="D21">
    <cfRule type="duplicateValues" dxfId="244" priority="245"/>
  </conditionalFormatting>
  <conditionalFormatting sqref="D22">
    <cfRule type="duplicateValues" dxfId="243" priority="244"/>
  </conditionalFormatting>
  <conditionalFormatting sqref="D23">
    <cfRule type="duplicateValues" dxfId="242" priority="243"/>
  </conditionalFormatting>
  <conditionalFormatting sqref="D24">
    <cfRule type="duplicateValues" dxfId="241" priority="242"/>
  </conditionalFormatting>
  <conditionalFormatting sqref="D26">
    <cfRule type="duplicateValues" dxfId="240" priority="241"/>
  </conditionalFormatting>
  <conditionalFormatting sqref="D27">
    <cfRule type="duplicateValues" dxfId="239" priority="240"/>
  </conditionalFormatting>
  <conditionalFormatting sqref="D28">
    <cfRule type="duplicateValues" dxfId="238" priority="239"/>
  </conditionalFormatting>
  <conditionalFormatting sqref="D29">
    <cfRule type="duplicateValues" dxfId="237" priority="238"/>
  </conditionalFormatting>
  <conditionalFormatting sqref="D30">
    <cfRule type="duplicateValues" dxfId="236" priority="237"/>
  </conditionalFormatting>
  <conditionalFormatting sqref="D31">
    <cfRule type="duplicateValues" dxfId="235" priority="236"/>
  </conditionalFormatting>
  <conditionalFormatting sqref="D32">
    <cfRule type="duplicateValues" dxfId="234" priority="235"/>
  </conditionalFormatting>
  <conditionalFormatting sqref="D33">
    <cfRule type="duplicateValues" dxfId="233" priority="234"/>
  </conditionalFormatting>
  <conditionalFormatting sqref="D34">
    <cfRule type="duplicateValues" dxfId="232" priority="233"/>
  </conditionalFormatting>
  <conditionalFormatting sqref="D35">
    <cfRule type="duplicateValues" dxfId="231" priority="232"/>
  </conditionalFormatting>
  <conditionalFormatting sqref="D36">
    <cfRule type="duplicateValues" dxfId="230" priority="231"/>
  </conditionalFormatting>
  <conditionalFormatting sqref="D37">
    <cfRule type="duplicateValues" dxfId="229" priority="230"/>
  </conditionalFormatting>
  <conditionalFormatting sqref="D38">
    <cfRule type="duplicateValues" dxfId="228" priority="229"/>
  </conditionalFormatting>
  <conditionalFormatting sqref="D39">
    <cfRule type="duplicateValues" dxfId="227" priority="228"/>
  </conditionalFormatting>
  <conditionalFormatting sqref="D40">
    <cfRule type="duplicateValues" dxfId="226" priority="227"/>
  </conditionalFormatting>
  <conditionalFormatting sqref="D41">
    <cfRule type="duplicateValues" dxfId="225" priority="226"/>
  </conditionalFormatting>
  <conditionalFormatting sqref="D42">
    <cfRule type="duplicateValues" dxfId="224" priority="225"/>
  </conditionalFormatting>
  <conditionalFormatting sqref="D43">
    <cfRule type="duplicateValues" dxfId="223" priority="224"/>
  </conditionalFormatting>
  <conditionalFormatting sqref="D44">
    <cfRule type="duplicateValues" dxfId="222" priority="223"/>
  </conditionalFormatting>
  <conditionalFormatting sqref="D45">
    <cfRule type="duplicateValues" dxfId="221" priority="222"/>
  </conditionalFormatting>
  <conditionalFormatting sqref="D50">
    <cfRule type="duplicateValues" dxfId="220" priority="221"/>
  </conditionalFormatting>
  <conditionalFormatting sqref="D51">
    <cfRule type="duplicateValues" dxfId="219" priority="220"/>
  </conditionalFormatting>
  <conditionalFormatting sqref="D52">
    <cfRule type="duplicateValues" dxfId="218" priority="219"/>
  </conditionalFormatting>
  <conditionalFormatting sqref="D53">
    <cfRule type="duplicateValues" dxfId="217" priority="218"/>
  </conditionalFormatting>
  <conditionalFormatting sqref="D54">
    <cfRule type="duplicateValues" dxfId="216" priority="217"/>
  </conditionalFormatting>
  <conditionalFormatting sqref="D55">
    <cfRule type="duplicateValues" dxfId="215" priority="216"/>
  </conditionalFormatting>
  <conditionalFormatting sqref="D56">
    <cfRule type="duplicateValues" dxfId="214" priority="215"/>
  </conditionalFormatting>
  <conditionalFormatting sqref="D57">
    <cfRule type="duplicateValues" dxfId="213" priority="214"/>
  </conditionalFormatting>
  <conditionalFormatting sqref="D58">
    <cfRule type="duplicateValues" dxfId="212" priority="213"/>
  </conditionalFormatting>
  <conditionalFormatting sqref="D59">
    <cfRule type="duplicateValues" dxfId="211" priority="212"/>
  </conditionalFormatting>
  <conditionalFormatting sqref="D60">
    <cfRule type="duplicateValues" dxfId="210" priority="211"/>
  </conditionalFormatting>
  <conditionalFormatting sqref="D61">
    <cfRule type="duplicateValues" dxfId="209" priority="210"/>
  </conditionalFormatting>
  <conditionalFormatting sqref="D62">
    <cfRule type="duplicateValues" dxfId="208" priority="209"/>
  </conditionalFormatting>
  <conditionalFormatting sqref="D63">
    <cfRule type="duplicateValues" dxfId="207" priority="208"/>
  </conditionalFormatting>
  <conditionalFormatting sqref="D64">
    <cfRule type="duplicateValues" dxfId="206" priority="207"/>
  </conditionalFormatting>
  <conditionalFormatting sqref="D65">
    <cfRule type="duplicateValues" dxfId="205" priority="206"/>
  </conditionalFormatting>
  <conditionalFormatting sqref="D66">
    <cfRule type="duplicateValues" dxfId="204" priority="205"/>
  </conditionalFormatting>
  <conditionalFormatting sqref="D67">
    <cfRule type="duplicateValues" dxfId="203" priority="204"/>
  </conditionalFormatting>
  <conditionalFormatting sqref="D68">
    <cfRule type="duplicateValues" dxfId="202" priority="203"/>
  </conditionalFormatting>
  <conditionalFormatting sqref="D69">
    <cfRule type="duplicateValues" dxfId="201" priority="202"/>
  </conditionalFormatting>
  <conditionalFormatting sqref="D73:D74">
    <cfRule type="duplicateValues" dxfId="200" priority="201"/>
  </conditionalFormatting>
  <conditionalFormatting sqref="D4:D46 D48 D50:D74">
    <cfRule type="duplicateValues" dxfId="199" priority="200"/>
  </conditionalFormatting>
  <conditionalFormatting sqref="D73:D74">
    <cfRule type="duplicateValues" dxfId="198" priority="199"/>
  </conditionalFormatting>
  <conditionalFormatting sqref="D4">
    <cfRule type="duplicateValues" dxfId="197" priority="198"/>
  </conditionalFormatting>
  <conditionalFormatting sqref="D4">
    <cfRule type="duplicateValues" dxfId="196" priority="197"/>
  </conditionalFormatting>
  <conditionalFormatting sqref="D5">
    <cfRule type="duplicateValues" dxfId="195" priority="196"/>
  </conditionalFormatting>
  <conditionalFormatting sqref="D5">
    <cfRule type="duplicateValues" dxfId="194" priority="195"/>
  </conditionalFormatting>
  <conditionalFormatting sqref="D6">
    <cfRule type="duplicateValues" dxfId="193" priority="194"/>
  </conditionalFormatting>
  <conditionalFormatting sqref="D6">
    <cfRule type="duplicateValues" dxfId="192" priority="193"/>
  </conditionalFormatting>
  <conditionalFormatting sqref="D7">
    <cfRule type="duplicateValues" dxfId="191" priority="192"/>
  </conditionalFormatting>
  <conditionalFormatting sqref="D7">
    <cfRule type="duplicateValues" dxfId="190" priority="191"/>
  </conditionalFormatting>
  <conditionalFormatting sqref="D8">
    <cfRule type="duplicateValues" dxfId="189" priority="190"/>
  </conditionalFormatting>
  <conditionalFormatting sqref="D8">
    <cfRule type="duplicateValues" dxfId="188" priority="189"/>
  </conditionalFormatting>
  <conditionalFormatting sqref="D10">
    <cfRule type="duplicateValues" dxfId="187" priority="188"/>
  </conditionalFormatting>
  <conditionalFormatting sqref="D10">
    <cfRule type="duplicateValues" dxfId="186" priority="187"/>
  </conditionalFormatting>
  <conditionalFormatting sqref="D11">
    <cfRule type="duplicateValues" dxfId="185" priority="186"/>
  </conditionalFormatting>
  <conditionalFormatting sqref="D11">
    <cfRule type="duplicateValues" dxfId="184" priority="185"/>
  </conditionalFormatting>
  <conditionalFormatting sqref="D12">
    <cfRule type="duplicateValues" dxfId="183" priority="184"/>
  </conditionalFormatting>
  <conditionalFormatting sqref="D12">
    <cfRule type="duplicateValues" dxfId="182" priority="183"/>
  </conditionalFormatting>
  <conditionalFormatting sqref="D13">
    <cfRule type="duplicateValues" dxfId="181" priority="182"/>
  </conditionalFormatting>
  <conditionalFormatting sqref="D13">
    <cfRule type="duplicateValues" dxfId="180" priority="181"/>
  </conditionalFormatting>
  <conditionalFormatting sqref="D14">
    <cfRule type="duplicateValues" dxfId="179" priority="180"/>
  </conditionalFormatting>
  <conditionalFormatting sqref="D14">
    <cfRule type="duplicateValues" dxfId="178" priority="179"/>
  </conditionalFormatting>
  <conditionalFormatting sqref="D15">
    <cfRule type="duplicateValues" dxfId="177" priority="178"/>
  </conditionalFormatting>
  <conditionalFormatting sqref="D15">
    <cfRule type="duplicateValues" dxfId="176" priority="177"/>
  </conditionalFormatting>
  <conditionalFormatting sqref="D16">
    <cfRule type="duplicateValues" dxfId="175" priority="176"/>
  </conditionalFormatting>
  <conditionalFormatting sqref="D16">
    <cfRule type="duplicateValues" dxfId="174" priority="175"/>
  </conditionalFormatting>
  <conditionalFormatting sqref="D17">
    <cfRule type="duplicateValues" dxfId="173" priority="174"/>
  </conditionalFormatting>
  <conditionalFormatting sqref="D17">
    <cfRule type="duplicateValues" dxfId="172" priority="173"/>
  </conditionalFormatting>
  <conditionalFormatting sqref="D19">
    <cfRule type="duplicateValues" dxfId="171" priority="172"/>
  </conditionalFormatting>
  <conditionalFormatting sqref="D19">
    <cfRule type="duplicateValues" dxfId="170" priority="171"/>
  </conditionalFormatting>
  <conditionalFormatting sqref="D20">
    <cfRule type="duplicateValues" dxfId="169" priority="170"/>
  </conditionalFormatting>
  <conditionalFormatting sqref="D20">
    <cfRule type="duplicateValues" dxfId="168" priority="169"/>
  </conditionalFormatting>
  <conditionalFormatting sqref="D21">
    <cfRule type="duplicateValues" dxfId="167" priority="168"/>
  </conditionalFormatting>
  <conditionalFormatting sqref="D21">
    <cfRule type="duplicateValues" dxfId="166" priority="167"/>
  </conditionalFormatting>
  <conditionalFormatting sqref="D22">
    <cfRule type="duplicateValues" dxfId="165" priority="166"/>
  </conditionalFormatting>
  <conditionalFormatting sqref="D22">
    <cfRule type="duplicateValues" dxfId="164" priority="165"/>
  </conditionalFormatting>
  <conditionalFormatting sqref="D23">
    <cfRule type="duplicateValues" dxfId="163" priority="164"/>
  </conditionalFormatting>
  <conditionalFormatting sqref="D23">
    <cfRule type="duplicateValues" dxfId="162" priority="163"/>
  </conditionalFormatting>
  <conditionalFormatting sqref="D24">
    <cfRule type="duplicateValues" dxfId="161" priority="162"/>
  </conditionalFormatting>
  <conditionalFormatting sqref="D24">
    <cfRule type="duplicateValues" dxfId="160" priority="161"/>
  </conditionalFormatting>
  <conditionalFormatting sqref="D25">
    <cfRule type="duplicateValues" dxfId="159" priority="160"/>
  </conditionalFormatting>
  <conditionalFormatting sqref="D25">
    <cfRule type="duplicateValues" dxfId="158" priority="159"/>
  </conditionalFormatting>
  <conditionalFormatting sqref="D26">
    <cfRule type="duplicateValues" dxfId="157" priority="158"/>
  </conditionalFormatting>
  <conditionalFormatting sqref="D26">
    <cfRule type="duplicateValues" dxfId="156" priority="157"/>
  </conditionalFormatting>
  <conditionalFormatting sqref="D27">
    <cfRule type="duplicateValues" dxfId="155" priority="156"/>
  </conditionalFormatting>
  <conditionalFormatting sqref="D27">
    <cfRule type="duplicateValues" dxfId="154" priority="155"/>
  </conditionalFormatting>
  <conditionalFormatting sqref="D28">
    <cfRule type="duplicateValues" dxfId="153" priority="154"/>
  </conditionalFormatting>
  <conditionalFormatting sqref="D28">
    <cfRule type="duplicateValues" dxfId="152" priority="153"/>
  </conditionalFormatting>
  <conditionalFormatting sqref="D29">
    <cfRule type="duplicateValues" dxfId="151" priority="152"/>
  </conditionalFormatting>
  <conditionalFormatting sqref="D29">
    <cfRule type="duplicateValues" dxfId="150" priority="151"/>
  </conditionalFormatting>
  <conditionalFormatting sqref="D30">
    <cfRule type="duplicateValues" dxfId="149" priority="150"/>
  </conditionalFormatting>
  <conditionalFormatting sqref="D30">
    <cfRule type="duplicateValues" dxfId="148" priority="149"/>
  </conditionalFormatting>
  <conditionalFormatting sqref="D31">
    <cfRule type="duplicateValues" dxfId="147" priority="148"/>
  </conditionalFormatting>
  <conditionalFormatting sqref="D31">
    <cfRule type="duplicateValues" dxfId="146" priority="147"/>
  </conditionalFormatting>
  <conditionalFormatting sqref="D32">
    <cfRule type="duplicateValues" dxfId="145" priority="146"/>
  </conditionalFormatting>
  <conditionalFormatting sqref="D32">
    <cfRule type="duplicateValues" dxfId="144" priority="145"/>
  </conditionalFormatting>
  <conditionalFormatting sqref="D33">
    <cfRule type="duplicateValues" dxfId="143" priority="144"/>
  </conditionalFormatting>
  <conditionalFormatting sqref="D33">
    <cfRule type="duplicateValues" dxfId="142" priority="143"/>
  </conditionalFormatting>
  <conditionalFormatting sqref="D34">
    <cfRule type="duplicateValues" dxfId="141" priority="142"/>
  </conditionalFormatting>
  <conditionalFormatting sqref="D34">
    <cfRule type="duplicateValues" dxfId="140" priority="141"/>
  </conditionalFormatting>
  <conditionalFormatting sqref="D35">
    <cfRule type="duplicateValues" dxfId="139" priority="140"/>
  </conditionalFormatting>
  <conditionalFormatting sqref="D35">
    <cfRule type="duplicateValues" dxfId="138" priority="139"/>
  </conditionalFormatting>
  <conditionalFormatting sqref="D41">
    <cfRule type="duplicateValues" dxfId="137" priority="138"/>
  </conditionalFormatting>
  <conditionalFormatting sqref="D41">
    <cfRule type="duplicateValues" dxfId="136" priority="137"/>
  </conditionalFormatting>
  <conditionalFormatting sqref="D50">
    <cfRule type="duplicateValues" dxfId="135" priority="136"/>
  </conditionalFormatting>
  <conditionalFormatting sqref="D50">
    <cfRule type="duplicateValues" dxfId="134" priority="135"/>
  </conditionalFormatting>
  <conditionalFormatting sqref="D51">
    <cfRule type="duplicateValues" dxfId="133" priority="134"/>
  </conditionalFormatting>
  <conditionalFormatting sqref="D51">
    <cfRule type="duplicateValues" dxfId="132" priority="133"/>
  </conditionalFormatting>
  <conditionalFormatting sqref="D52">
    <cfRule type="duplicateValues" dxfId="131" priority="132"/>
  </conditionalFormatting>
  <conditionalFormatting sqref="D52">
    <cfRule type="duplicateValues" dxfId="130" priority="131"/>
  </conditionalFormatting>
  <conditionalFormatting sqref="D53">
    <cfRule type="duplicateValues" dxfId="129" priority="130"/>
  </conditionalFormatting>
  <conditionalFormatting sqref="D53">
    <cfRule type="duplicateValues" dxfId="128" priority="129"/>
  </conditionalFormatting>
  <conditionalFormatting sqref="D54">
    <cfRule type="duplicateValues" dxfId="127" priority="128"/>
  </conditionalFormatting>
  <conditionalFormatting sqref="D54">
    <cfRule type="duplicateValues" dxfId="126" priority="127"/>
  </conditionalFormatting>
  <conditionalFormatting sqref="D55">
    <cfRule type="duplicateValues" dxfId="125" priority="126"/>
  </conditionalFormatting>
  <conditionalFormatting sqref="D55">
    <cfRule type="duplicateValues" dxfId="124" priority="125"/>
  </conditionalFormatting>
  <conditionalFormatting sqref="D56">
    <cfRule type="duplicateValues" dxfId="123" priority="124"/>
  </conditionalFormatting>
  <conditionalFormatting sqref="D56">
    <cfRule type="duplicateValues" dxfId="122" priority="123"/>
  </conditionalFormatting>
  <conditionalFormatting sqref="D57">
    <cfRule type="duplicateValues" dxfId="121" priority="122"/>
  </conditionalFormatting>
  <conditionalFormatting sqref="D57">
    <cfRule type="duplicateValues" dxfId="120" priority="121"/>
  </conditionalFormatting>
  <conditionalFormatting sqref="D58">
    <cfRule type="duplicateValues" dxfId="119" priority="120"/>
  </conditionalFormatting>
  <conditionalFormatting sqref="D58">
    <cfRule type="duplicateValues" dxfId="118" priority="119"/>
  </conditionalFormatting>
  <conditionalFormatting sqref="D59">
    <cfRule type="duplicateValues" dxfId="117" priority="118"/>
  </conditionalFormatting>
  <conditionalFormatting sqref="D59">
    <cfRule type="duplicateValues" dxfId="116" priority="117"/>
  </conditionalFormatting>
  <conditionalFormatting sqref="D60">
    <cfRule type="duplicateValues" dxfId="115" priority="116"/>
  </conditionalFormatting>
  <conditionalFormatting sqref="D60">
    <cfRule type="duplicateValues" dxfId="114" priority="115"/>
  </conditionalFormatting>
  <conditionalFormatting sqref="D61">
    <cfRule type="duplicateValues" dxfId="113" priority="114"/>
  </conditionalFormatting>
  <conditionalFormatting sqref="D61">
    <cfRule type="duplicateValues" dxfId="112" priority="113"/>
  </conditionalFormatting>
  <conditionalFormatting sqref="D62">
    <cfRule type="duplicateValues" dxfId="111" priority="112"/>
  </conditionalFormatting>
  <conditionalFormatting sqref="D62">
    <cfRule type="duplicateValues" dxfId="110" priority="111"/>
  </conditionalFormatting>
  <conditionalFormatting sqref="D63">
    <cfRule type="duplicateValues" dxfId="109" priority="110"/>
  </conditionalFormatting>
  <conditionalFormatting sqref="D63">
    <cfRule type="duplicateValues" dxfId="108" priority="109"/>
  </conditionalFormatting>
  <conditionalFormatting sqref="D64">
    <cfRule type="duplicateValues" dxfId="107" priority="108"/>
  </conditionalFormatting>
  <conditionalFormatting sqref="D64">
    <cfRule type="duplicateValues" dxfId="106" priority="107"/>
  </conditionalFormatting>
  <conditionalFormatting sqref="D65">
    <cfRule type="duplicateValues" dxfId="105" priority="106"/>
  </conditionalFormatting>
  <conditionalFormatting sqref="D65">
    <cfRule type="duplicateValues" dxfId="104" priority="105"/>
  </conditionalFormatting>
  <conditionalFormatting sqref="D66">
    <cfRule type="duplicateValues" dxfId="103" priority="104"/>
  </conditionalFormatting>
  <conditionalFormatting sqref="D66">
    <cfRule type="duplicateValues" dxfId="102" priority="103"/>
  </conditionalFormatting>
  <conditionalFormatting sqref="D67">
    <cfRule type="duplicateValues" dxfId="101" priority="102"/>
  </conditionalFormatting>
  <conditionalFormatting sqref="D67">
    <cfRule type="duplicateValues" dxfId="100" priority="101"/>
  </conditionalFormatting>
  <conditionalFormatting sqref="D68">
    <cfRule type="duplicateValues" dxfId="99" priority="100"/>
  </conditionalFormatting>
  <conditionalFormatting sqref="D68">
    <cfRule type="duplicateValues" dxfId="98" priority="99"/>
  </conditionalFormatting>
  <conditionalFormatting sqref="D69">
    <cfRule type="duplicateValues" dxfId="97" priority="98"/>
  </conditionalFormatting>
  <conditionalFormatting sqref="D69">
    <cfRule type="duplicateValues" dxfId="96" priority="97"/>
  </conditionalFormatting>
  <conditionalFormatting sqref="D50 D36:D46">
    <cfRule type="duplicateValues" dxfId="95" priority="96"/>
  </conditionalFormatting>
  <conditionalFormatting sqref="D50 D36:D46">
    <cfRule type="duplicateValues" dxfId="94" priority="95"/>
  </conditionalFormatting>
  <conditionalFormatting sqref="D50 D36:D46">
    <cfRule type="duplicateValues" dxfId="93" priority="94"/>
  </conditionalFormatting>
  <conditionalFormatting sqref="D46">
    <cfRule type="duplicateValues" dxfId="92" priority="93"/>
  </conditionalFormatting>
  <conditionalFormatting sqref="D46">
    <cfRule type="duplicateValues" dxfId="91" priority="92"/>
  </conditionalFormatting>
  <conditionalFormatting sqref="D70:D72">
    <cfRule type="duplicateValues" dxfId="90" priority="91"/>
  </conditionalFormatting>
  <conditionalFormatting sqref="D70:D72">
    <cfRule type="duplicateValues" dxfId="89" priority="90"/>
  </conditionalFormatting>
  <conditionalFormatting sqref="D70:D72">
    <cfRule type="duplicateValues" dxfId="88" priority="89"/>
  </conditionalFormatting>
  <conditionalFormatting sqref="D70:D72">
    <cfRule type="duplicateValues" dxfId="87" priority="88"/>
  </conditionalFormatting>
  <conditionalFormatting sqref="D18">
    <cfRule type="duplicateValues" dxfId="86" priority="87"/>
  </conditionalFormatting>
  <conditionalFormatting sqref="D18">
    <cfRule type="duplicateValues" dxfId="85" priority="86"/>
  </conditionalFormatting>
  <conditionalFormatting sqref="D18">
    <cfRule type="duplicateValues" dxfId="84" priority="85"/>
  </conditionalFormatting>
  <conditionalFormatting sqref="D50 D36:D46">
    <cfRule type="duplicateValues" dxfId="83" priority="84"/>
  </conditionalFormatting>
  <conditionalFormatting sqref="D50 D36:D46">
    <cfRule type="duplicateValues" dxfId="82" priority="83"/>
  </conditionalFormatting>
  <conditionalFormatting sqref="D50 D36:D46">
    <cfRule type="duplicateValues" dxfId="81" priority="82"/>
  </conditionalFormatting>
  <conditionalFormatting sqref="D50 D38:D46">
    <cfRule type="duplicateValues" dxfId="80" priority="81"/>
  </conditionalFormatting>
  <conditionalFormatting sqref="D40">
    <cfRule type="duplicateValues" dxfId="79" priority="80"/>
  </conditionalFormatting>
  <conditionalFormatting sqref="D48">
    <cfRule type="duplicateValues" dxfId="78" priority="79"/>
  </conditionalFormatting>
  <conditionalFormatting sqref="D48">
    <cfRule type="duplicateValues" dxfId="77" priority="78"/>
  </conditionalFormatting>
  <conditionalFormatting sqref="D48">
    <cfRule type="duplicateValues" dxfId="76" priority="77"/>
  </conditionalFormatting>
  <conditionalFormatting sqref="D48">
    <cfRule type="duplicateValues" dxfId="75" priority="76"/>
  </conditionalFormatting>
  <conditionalFormatting sqref="D48">
    <cfRule type="duplicateValues" dxfId="74" priority="75"/>
  </conditionalFormatting>
  <conditionalFormatting sqref="D48">
    <cfRule type="duplicateValues" dxfId="73" priority="74"/>
  </conditionalFormatting>
  <conditionalFormatting sqref="D48">
    <cfRule type="duplicateValues" dxfId="72" priority="73"/>
  </conditionalFormatting>
  <conditionalFormatting sqref="D48">
    <cfRule type="duplicateValues" dxfId="71" priority="72"/>
  </conditionalFormatting>
  <conditionalFormatting sqref="D48">
    <cfRule type="duplicateValues" dxfId="70" priority="71"/>
  </conditionalFormatting>
  <conditionalFormatting sqref="D48">
    <cfRule type="duplicateValues" dxfId="69" priority="70"/>
  </conditionalFormatting>
  <conditionalFormatting sqref="D48">
    <cfRule type="duplicateValues" dxfId="68" priority="69"/>
  </conditionalFormatting>
  <conditionalFormatting sqref="D48">
    <cfRule type="duplicateValues" dxfId="67" priority="68"/>
  </conditionalFormatting>
  <conditionalFormatting sqref="D48">
    <cfRule type="duplicateValues" dxfId="66" priority="67"/>
  </conditionalFormatting>
  <conditionalFormatting sqref="D48">
    <cfRule type="duplicateValues" dxfId="65" priority="66"/>
  </conditionalFormatting>
  <conditionalFormatting sqref="D48">
    <cfRule type="duplicateValues" dxfId="64" priority="65"/>
  </conditionalFormatting>
  <conditionalFormatting sqref="D48">
    <cfRule type="duplicateValues" dxfId="63" priority="64"/>
  </conditionalFormatting>
  <conditionalFormatting sqref="D48">
    <cfRule type="duplicateValues" dxfId="62" priority="63"/>
  </conditionalFormatting>
  <conditionalFormatting sqref="D48">
    <cfRule type="duplicateValues" dxfId="61" priority="62"/>
  </conditionalFormatting>
  <conditionalFormatting sqref="D9">
    <cfRule type="duplicateValues" dxfId="60" priority="61"/>
  </conditionalFormatting>
  <conditionalFormatting sqref="D9">
    <cfRule type="duplicateValues" dxfId="59" priority="60"/>
  </conditionalFormatting>
  <conditionalFormatting sqref="D9">
    <cfRule type="duplicateValues" dxfId="58" priority="59"/>
  </conditionalFormatting>
  <conditionalFormatting sqref="D9">
    <cfRule type="duplicateValues" dxfId="57" priority="58"/>
  </conditionalFormatting>
  <conditionalFormatting sqref="D71:D72">
    <cfRule type="duplicateValues" dxfId="56" priority="57"/>
  </conditionalFormatting>
  <conditionalFormatting sqref="D71:D72">
    <cfRule type="duplicateValues" dxfId="55" priority="56"/>
  </conditionalFormatting>
  <conditionalFormatting sqref="D71:D72">
    <cfRule type="duplicateValues" dxfId="54" priority="55"/>
  </conditionalFormatting>
  <conditionalFormatting sqref="D70:D74">
    <cfRule type="duplicateValues" dxfId="53" priority="54"/>
  </conditionalFormatting>
  <conditionalFormatting sqref="D70:D74">
    <cfRule type="duplicateValues" dxfId="52" priority="53"/>
  </conditionalFormatting>
  <conditionalFormatting sqref="D70:D74">
    <cfRule type="duplicateValues" dxfId="51" priority="52"/>
  </conditionalFormatting>
  <conditionalFormatting sqref="D5:D46 D48 D50:D74">
    <cfRule type="duplicateValues" dxfId="50" priority="51"/>
  </conditionalFormatting>
  <conditionalFormatting sqref="D5:D46 D48 D50:D74">
    <cfRule type="duplicateValues" dxfId="49" priority="50"/>
  </conditionalFormatting>
  <conditionalFormatting sqref="D5:D46 D48 D50:D74">
    <cfRule type="duplicateValues" dxfId="48" priority="49"/>
  </conditionalFormatting>
  <conditionalFormatting sqref="C5:C74">
    <cfRule type="duplicateValues" dxfId="47" priority="48"/>
  </conditionalFormatting>
  <conditionalFormatting sqref="C5:C74">
    <cfRule type="duplicateValues" dxfId="46" priority="47"/>
  </conditionalFormatting>
  <conditionalFormatting sqref="C5:C74">
    <cfRule type="duplicateValues" dxfId="45" priority="46"/>
  </conditionalFormatting>
  <conditionalFormatting sqref="B5:B76">
    <cfRule type="duplicateValues" dxfId="44" priority="45"/>
  </conditionalFormatting>
  <conditionalFormatting sqref="B72:B76">
    <cfRule type="duplicateValues" dxfId="43" priority="44"/>
  </conditionalFormatting>
  <conditionalFormatting sqref="D74:D75">
    <cfRule type="duplicateValues" dxfId="42" priority="43"/>
  </conditionalFormatting>
  <conditionalFormatting sqref="C74:C75">
    <cfRule type="duplicateValues" dxfId="41" priority="42"/>
  </conditionalFormatting>
  <conditionalFormatting sqref="C76">
    <cfRule type="duplicateValues" dxfId="40" priority="41"/>
  </conditionalFormatting>
  <conditionalFormatting sqref="D76">
    <cfRule type="duplicateValues" dxfId="39" priority="40"/>
  </conditionalFormatting>
  <conditionalFormatting sqref="C72:C76">
    <cfRule type="duplicateValues" dxfId="38" priority="39"/>
  </conditionalFormatting>
  <conditionalFormatting sqref="B72:B76">
    <cfRule type="duplicateValues" dxfId="37" priority="38"/>
  </conditionalFormatting>
  <conditionalFormatting sqref="D72:D76">
    <cfRule type="duplicateValues" dxfId="36" priority="37"/>
  </conditionalFormatting>
  <conditionalFormatting sqref="C74:C75">
    <cfRule type="duplicateValues" dxfId="35" priority="36"/>
  </conditionalFormatting>
  <conditionalFormatting sqref="D74:D75">
    <cfRule type="duplicateValues" dxfId="34" priority="35"/>
  </conditionalFormatting>
  <conditionalFormatting sqref="B76">
    <cfRule type="duplicateValues" dxfId="33" priority="34"/>
  </conditionalFormatting>
  <conditionalFormatting sqref="B76">
    <cfRule type="duplicateValues" dxfId="32" priority="33"/>
  </conditionalFormatting>
  <conditionalFormatting sqref="B76">
    <cfRule type="duplicateValues" dxfId="31" priority="32"/>
  </conditionalFormatting>
  <conditionalFormatting sqref="B76">
    <cfRule type="duplicateValues" dxfId="30" priority="31"/>
  </conditionalFormatting>
  <conditionalFormatting sqref="B76">
    <cfRule type="duplicateValues" dxfId="29" priority="30"/>
  </conditionalFormatting>
  <conditionalFormatting sqref="B76">
    <cfRule type="duplicateValues" dxfId="28" priority="29"/>
  </conditionalFormatting>
  <conditionalFormatting sqref="C72:C73">
    <cfRule type="duplicateValues" dxfId="27" priority="28"/>
  </conditionalFormatting>
  <conditionalFormatting sqref="C72:C73">
    <cfRule type="duplicateValues" dxfId="26" priority="27"/>
  </conditionalFormatting>
  <conditionalFormatting sqref="C72:C73">
    <cfRule type="duplicateValues" dxfId="25" priority="26"/>
  </conditionalFormatting>
  <conditionalFormatting sqref="C72:C73">
    <cfRule type="duplicateValues" dxfId="24" priority="25"/>
  </conditionalFormatting>
  <conditionalFormatting sqref="D72:D73">
    <cfRule type="duplicateValues" dxfId="23" priority="24"/>
  </conditionalFormatting>
  <conditionalFormatting sqref="C72:C73">
    <cfRule type="duplicateValues" dxfId="22" priority="23"/>
  </conditionalFormatting>
  <conditionalFormatting sqref="C72:C73">
    <cfRule type="duplicateValues" dxfId="21" priority="22"/>
  </conditionalFormatting>
  <conditionalFormatting sqref="D72:D73">
    <cfRule type="duplicateValues" dxfId="20" priority="21"/>
  </conditionalFormatting>
  <conditionalFormatting sqref="C72:C73">
    <cfRule type="duplicateValues" dxfId="19" priority="20"/>
  </conditionalFormatting>
  <conditionalFormatting sqref="D72:D73">
    <cfRule type="duplicateValues" dxfId="18" priority="19"/>
  </conditionalFormatting>
  <conditionalFormatting sqref="D72:D76">
    <cfRule type="duplicateValues" dxfId="17" priority="18"/>
  </conditionalFormatting>
  <conditionalFormatting sqref="C72:C76">
    <cfRule type="duplicateValues" dxfId="16" priority="17"/>
  </conditionalFormatting>
  <conditionalFormatting sqref="C72:C76">
    <cfRule type="duplicateValues" dxfId="15" priority="16"/>
  </conditionalFormatting>
  <conditionalFormatting sqref="D72:D76">
    <cfRule type="duplicateValues" dxfId="14" priority="15"/>
  </conditionalFormatting>
  <conditionalFormatting sqref="C72:C76">
    <cfRule type="duplicateValues" dxfId="13" priority="14"/>
  </conditionalFormatting>
  <conditionalFormatting sqref="D72:D76">
    <cfRule type="duplicateValues" dxfId="12" priority="13"/>
  </conditionalFormatting>
  <conditionalFormatting sqref="C75">
    <cfRule type="duplicateValues" dxfId="11" priority="12"/>
  </conditionalFormatting>
  <conditionalFormatting sqref="D75">
    <cfRule type="duplicateValues" dxfId="10" priority="11"/>
  </conditionalFormatting>
  <conditionalFormatting sqref="B75">
    <cfRule type="duplicateValues" dxfId="9" priority="10"/>
  </conditionalFormatting>
  <conditionalFormatting sqref="B75">
    <cfRule type="duplicateValues" dxfId="8" priority="9"/>
  </conditionalFormatting>
  <conditionalFormatting sqref="B75">
    <cfRule type="duplicateValues" dxfId="7" priority="8"/>
  </conditionalFormatting>
  <conditionalFormatting sqref="B75">
    <cfRule type="duplicateValues" dxfId="6" priority="7"/>
  </conditionalFormatting>
  <conditionalFormatting sqref="B75">
    <cfRule type="duplicateValues" dxfId="5" priority="6"/>
  </conditionalFormatting>
  <conditionalFormatting sqref="B75">
    <cfRule type="duplicateValues" dxfId="4" priority="5"/>
  </conditionalFormatting>
  <conditionalFormatting sqref="B76">
    <cfRule type="duplicateValues" dxfId="3" priority="4"/>
  </conditionalFormatting>
  <conditionalFormatting sqref="B76">
    <cfRule type="duplicateValues" dxfId="2" priority="3"/>
  </conditionalFormatting>
  <conditionalFormatting sqref="B76">
    <cfRule type="duplicateValues" dxfId="1" priority="2"/>
  </conditionalFormatting>
  <conditionalFormatting sqref="B76">
    <cfRule type="duplicateValues" dxfId="0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VEDANT</dc:creator>
  <cp:lastModifiedBy>VEDANT</cp:lastModifiedBy>
  <dcterms:created xsi:type="dcterms:W3CDTF">2023-04-07T06:48:11Z</dcterms:created>
  <dcterms:modified xsi:type="dcterms:W3CDTF">2023-04-07T07:29:47Z</dcterms:modified>
</cp:coreProperties>
</file>