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keting\Desktop\"/>
    </mc:Choice>
  </mc:AlternateContent>
  <bookViews>
    <workbookView xWindow="0" yWindow="0" windowWidth="20490" windowHeight="7050"/>
  </bookViews>
  <sheets>
    <sheet name="SUMMARY" sheetId="4" r:id="rId1"/>
    <sheet name="Details" sheetId="1" r:id="rId2"/>
  </sheets>
  <calcPr calcId="162913"/>
</workbook>
</file>

<file path=xl/calcChain.xml><?xml version="1.0" encoding="utf-8"?>
<calcChain xmlns="http://schemas.openxmlformats.org/spreadsheetml/2006/main">
  <c r="D14" i="4" l="1"/>
  <c r="E14" i="4"/>
  <c r="F14" i="4"/>
  <c r="G14" i="4"/>
  <c r="G7" i="4"/>
  <c r="G8" i="4"/>
  <c r="G9" i="4"/>
  <c r="G10" i="4"/>
  <c r="F6" i="4"/>
  <c r="G6" i="4" s="1"/>
  <c r="G4" i="4"/>
  <c r="G5" i="4"/>
  <c r="G3" i="4"/>
  <c r="F5" i="4"/>
  <c r="F3" i="4"/>
  <c r="F4" i="4"/>
  <c r="F7" i="4"/>
  <c r="F8" i="4"/>
  <c r="F9" i="4"/>
  <c r="F10" i="4"/>
  <c r="F11" i="4"/>
  <c r="G11" i="4" s="1"/>
  <c r="F12" i="4"/>
  <c r="G12" i="4" s="1"/>
  <c r="F13" i="4"/>
  <c r="G13" i="4" s="1"/>
  <c r="E3" i="4"/>
  <c r="D13" i="4"/>
  <c r="D12" i="4"/>
  <c r="D11" i="4"/>
  <c r="D10" i="4"/>
  <c r="D9" i="4"/>
  <c r="D8" i="4"/>
  <c r="D7" i="4"/>
  <c r="D6" i="4"/>
  <c r="D5" i="4"/>
  <c r="D4" i="4"/>
  <c r="E89" i="1"/>
  <c r="E82" i="1"/>
  <c r="E75" i="1"/>
  <c r="E69" i="1"/>
  <c r="E63" i="1"/>
  <c r="E58" i="1"/>
  <c r="E52" i="1"/>
  <c r="E45" i="1"/>
  <c r="E38" i="1"/>
  <c r="E20" i="1"/>
  <c r="E6" i="1"/>
</calcChain>
</file>

<file path=xl/sharedStrings.xml><?xml version="1.0" encoding="utf-8"?>
<sst xmlns="http://schemas.openxmlformats.org/spreadsheetml/2006/main" count="202" uniqueCount="68">
  <si>
    <t>10.02.2023</t>
  </si>
  <si>
    <t>08.02.2023</t>
  </si>
  <si>
    <t>TOTAL</t>
  </si>
  <si>
    <t>17.12.2022</t>
  </si>
  <si>
    <t>18.02.2023</t>
  </si>
  <si>
    <t>02.01.2023</t>
  </si>
  <si>
    <t>B20705700O</t>
  </si>
  <si>
    <t>03.01.2023</t>
  </si>
  <si>
    <t>B2EH05902O</t>
  </si>
  <si>
    <t>11.11.2022</t>
  </si>
  <si>
    <t>OLD INVOICE</t>
  </si>
  <si>
    <t>24.11.2022</t>
  </si>
  <si>
    <t>06.12.2022</t>
  </si>
  <si>
    <t>30.11.2022</t>
  </si>
  <si>
    <t>07.12.2022</t>
  </si>
  <si>
    <t>28.11.2022</t>
  </si>
  <si>
    <t>13.12.2022</t>
  </si>
  <si>
    <t>03.12.2022</t>
  </si>
  <si>
    <t>08.12.2022</t>
  </si>
  <si>
    <t>16.12.2022</t>
  </si>
  <si>
    <t>09.12.2022</t>
  </si>
  <si>
    <t>20.12.2022</t>
  </si>
  <si>
    <t>15.12.2022</t>
  </si>
  <si>
    <t>09.01.2023</t>
  </si>
  <si>
    <t>31.01.2023</t>
  </si>
  <si>
    <t>11.02.2023</t>
  </si>
  <si>
    <t>07.02.2023</t>
  </si>
  <si>
    <t>B2EH6002O</t>
  </si>
  <si>
    <t>09.02.2023</t>
  </si>
  <si>
    <t>13.02.2023</t>
  </si>
  <si>
    <t>15.02.2023</t>
  </si>
  <si>
    <t>16.02.2023</t>
  </si>
  <si>
    <t>17.02.2023</t>
  </si>
  <si>
    <t>30.01.2023</t>
  </si>
  <si>
    <t>B2EH10802O</t>
  </si>
  <si>
    <t>10.12.2022</t>
  </si>
  <si>
    <t>12.12.2022</t>
  </si>
  <si>
    <t>26.12.2022</t>
  </si>
  <si>
    <t>19.12.2022</t>
  </si>
  <si>
    <t>B2EH10902O</t>
  </si>
  <si>
    <t>22.12.2022</t>
  </si>
  <si>
    <t>05.01.2023</t>
  </si>
  <si>
    <t>B2EH11002O</t>
  </si>
  <si>
    <t>23.12.2022</t>
  </si>
  <si>
    <t>B2EH11102O</t>
  </si>
  <si>
    <t>B2EH11202O</t>
  </si>
  <si>
    <t>B2EH11302O</t>
  </si>
  <si>
    <t>27.12.2022</t>
  </si>
  <si>
    <t>B2EH11502O</t>
  </si>
  <si>
    <t>B2EH11402O</t>
  </si>
  <si>
    <t>21.12.2022</t>
  </si>
  <si>
    <t xml:space="preserve">Model </t>
  </si>
  <si>
    <t>Invoice No.</t>
  </si>
  <si>
    <t xml:space="preserve">Part No. </t>
  </si>
  <si>
    <t>Qty.</t>
  </si>
  <si>
    <t>Remarks</t>
  </si>
  <si>
    <t>K17-A</t>
  </si>
  <si>
    <t>Part No.</t>
  </si>
  <si>
    <t>Invoice Date.</t>
  </si>
  <si>
    <t>TVS N-360</t>
  </si>
  <si>
    <t>B2EH06002O</t>
  </si>
  <si>
    <t>OLD INVOICE , OLD ECN</t>
  </si>
  <si>
    <t>Ather Energy</t>
  </si>
  <si>
    <t xml:space="preserve">Total </t>
  </si>
  <si>
    <t xml:space="preserve">Part Cost </t>
  </si>
  <si>
    <t xml:space="preserve">Value </t>
  </si>
  <si>
    <t>GST 28 %</t>
  </si>
  <si>
    <t>OLD INVOICES (Pending from Last 5 Months)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</si>
</sst>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 * #,##0.00_ ;_ * \-#,##0.00_ ;_ * &quot;-&quot;??_ ;_ @_ "/>
    <numFmt numFmtId="164" formatCode="&quot;₹&quot;\ #,##0.00"/>
    <numFmt numFmtId="165" formatCode="_ * #,##0_ ;_ * \-#,##0_ ;_ * &quot;-&quot;??_ ;_ @_ "/>
  </numFmts>
  <fonts count="6" x14ac:knownFonts="1">
    <font>
      <sz val="11"/>
      <color theme="1"/>
      <name val="Calibri"/>
      <family val="2"/>
      <scheme val="minor"/>
    </font>
    <font>
      <sz val="10"/>
      <color theme="1"/>
      <name val="Book Antiqua"/>
      <family val="1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76">
    <xf numFmtId="0" fontId="0" fillId="0" borderId="0" xfId="0"/>
    <xf numFmtId="0" fontId="1" fillId="2" borderId="0" xfId="0" applyFont="1" applyFill="1"/>
    <xf numFmtId="0" fontId="5" fillId="3" borderId="10" xfId="0" applyFont="1" applyFill="1" applyBorder="1" applyAlignment="1">
      <alignment horizontal="center"/>
    </xf>
    <xf numFmtId="0" fontId="5" fillId="3" borderId="13" xfId="0" applyFont="1" applyFill="1" applyBorder="1" applyAlignment="1">
      <alignment horizontal="center"/>
    </xf>
    <xf numFmtId="0" fontId="5" fillId="3" borderId="24" xfId="0" applyFont="1" applyFill="1" applyBorder="1" applyAlignment="1">
      <alignment horizontal="center"/>
    </xf>
    <xf numFmtId="0" fontId="5" fillId="3" borderId="25" xfId="0" applyFont="1" applyFill="1" applyBorder="1" applyAlignment="1">
      <alignment horizontal="center"/>
    </xf>
    <xf numFmtId="0" fontId="5" fillId="3" borderId="26" xfId="0" applyFont="1" applyFill="1" applyBorder="1" applyAlignment="1">
      <alignment horizontal="center"/>
    </xf>
    <xf numFmtId="0" fontId="5" fillId="3" borderId="27" xfId="0" applyFont="1" applyFill="1" applyBorder="1" applyAlignment="1">
      <alignment horizontal="center"/>
    </xf>
    <xf numFmtId="0" fontId="5" fillId="3" borderId="15" xfId="0" applyFont="1" applyFill="1" applyBorder="1" applyAlignment="1">
      <alignment horizontal="center"/>
    </xf>
    <xf numFmtId="0" fontId="4" fillId="4" borderId="14" xfId="0" applyFont="1" applyFill="1" applyBorder="1" applyAlignment="1">
      <alignment horizontal="center"/>
    </xf>
    <xf numFmtId="0" fontId="4" fillId="4" borderId="9" xfId="0" applyFont="1" applyFill="1" applyBorder="1" applyAlignment="1">
      <alignment horizontal="center"/>
    </xf>
    <xf numFmtId="0" fontId="4" fillId="4" borderId="19" xfId="0" applyFont="1" applyFill="1" applyBorder="1" applyAlignment="1">
      <alignment horizontal="center" vertical="top"/>
    </xf>
    <xf numFmtId="0" fontId="4" fillId="4" borderId="1" xfId="0" applyFont="1" applyFill="1" applyBorder="1" applyAlignment="1">
      <alignment horizontal="center" vertical="top"/>
    </xf>
    <xf numFmtId="0" fontId="4" fillId="4" borderId="3" xfId="0" applyFont="1" applyFill="1" applyBorder="1" applyAlignment="1">
      <alignment horizontal="center" vertical="top"/>
    </xf>
    <xf numFmtId="0" fontId="5" fillId="3" borderId="1" xfId="0" applyFont="1" applyFill="1" applyBorder="1" applyAlignment="1">
      <alignment horizontal="center"/>
    </xf>
    <xf numFmtId="0" fontId="5" fillId="3" borderId="21" xfId="0" applyFont="1" applyFill="1" applyBorder="1" applyAlignment="1">
      <alignment horizontal="center"/>
    </xf>
    <xf numFmtId="0" fontId="5" fillId="3" borderId="0" xfId="0" applyFont="1" applyFill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5" fillId="0" borderId="26" xfId="0" applyFon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3" borderId="11" xfId="0" applyFont="1" applyFill="1" applyBorder="1" applyAlignment="1">
      <alignment horizontal="center"/>
    </xf>
    <xf numFmtId="0" fontId="5" fillId="3" borderId="16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3" fillId="5" borderId="19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3" fillId="6" borderId="14" xfId="0" applyFont="1" applyFill="1" applyBorder="1" applyAlignment="1">
      <alignment horizontal="center" vertical="center"/>
    </xf>
    <xf numFmtId="164" fontId="3" fillId="6" borderId="14" xfId="0" applyNumberFormat="1" applyFont="1" applyFill="1" applyBorder="1" applyAlignment="1">
      <alignment horizontal="center" vertical="center"/>
    </xf>
    <xf numFmtId="0" fontId="3" fillId="6" borderId="8" xfId="0" applyFont="1" applyFill="1" applyBorder="1" applyAlignment="1">
      <alignment horizontal="center" vertical="center"/>
    </xf>
    <xf numFmtId="2" fontId="0" fillId="0" borderId="10" xfId="0" applyNumberFormat="1" applyBorder="1" applyAlignment="1">
      <alignment horizontal="center" vertical="center"/>
    </xf>
    <xf numFmtId="2" fontId="0" fillId="0" borderId="25" xfId="0" applyNumberFormat="1" applyBorder="1" applyAlignment="1">
      <alignment horizontal="center" vertical="center"/>
    </xf>
    <xf numFmtId="2" fontId="0" fillId="0" borderId="15" xfId="0" applyNumberForma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164" fontId="0" fillId="0" borderId="11" xfId="0" applyNumberFormat="1" applyBorder="1" applyAlignment="1">
      <alignment horizontal="center" vertical="center"/>
    </xf>
    <xf numFmtId="164" fontId="0" fillId="0" borderId="13" xfId="0" applyNumberFormat="1" applyBorder="1" applyAlignment="1">
      <alignment horizontal="center" vertical="center"/>
    </xf>
    <xf numFmtId="164" fontId="0" fillId="0" borderId="16" xfId="0" applyNumberFormat="1" applyBorder="1" applyAlignment="1">
      <alignment horizontal="center" vertical="center"/>
    </xf>
    <xf numFmtId="164" fontId="0" fillId="0" borderId="30" xfId="0" applyNumberFormat="1" applyBorder="1" applyAlignment="1">
      <alignment horizontal="center" vertical="center"/>
    </xf>
    <xf numFmtId="164" fontId="0" fillId="0" borderId="23" xfId="0" applyNumberFormat="1" applyBorder="1" applyAlignment="1">
      <alignment horizontal="center" vertical="center"/>
    </xf>
    <xf numFmtId="164" fontId="0" fillId="0" borderId="31" xfId="0" applyNumberFormat="1" applyBorder="1" applyAlignment="1">
      <alignment horizontal="center" vertical="center"/>
    </xf>
    <xf numFmtId="165" fontId="3" fillId="6" borderId="14" xfId="1" applyNumberFormat="1" applyFont="1" applyFill="1" applyBorder="1" applyAlignment="1">
      <alignment horizontal="left" vertical="center"/>
    </xf>
    <xf numFmtId="0" fontId="3" fillId="0" borderId="1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3" fillId="6" borderId="6" xfId="0" applyFont="1" applyFill="1" applyBorder="1" applyAlignment="1">
      <alignment horizontal="center" vertical="center"/>
    </xf>
    <xf numFmtId="0" fontId="3" fillId="6" borderId="7" xfId="0" applyFont="1" applyFill="1" applyBorder="1" applyAlignment="1">
      <alignment horizontal="center" vertical="center"/>
    </xf>
    <xf numFmtId="0" fontId="4" fillId="3" borderId="28" xfId="0" applyFont="1" applyFill="1" applyBorder="1" applyAlignment="1">
      <alignment horizontal="center" vertical="center"/>
    </xf>
    <xf numFmtId="0" fontId="4" fillId="3" borderId="20" xfId="0" applyFont="1" applyFill="1" applyBorder="1" applyAlignment="1">
      <alignment horizontal="center" vertical="center"/>
    </xf>
    <xf numFmtId="0" fontId="4" fillId="3" borderId="29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/>
    </xf>
    <xf numFmtId="0" fontId="4" fillId="4" borderId="0" xfId="0" applyFont="1" applyFill="1" applyBorder="1" applyAlignment="1">
      <alignment horizontal="center"/>
    </xf>
    <xf numFmtId="0" fontId="4" fillId="4" borderId="6" xfId="0" applyFont="1" applyFill="1" applyBorder="1" applyAlignment="1">
      <alignment horizontal="center"/>
    </xf>
    <xf numFmtId="0" fontId="4" fillId="4" borderId="7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4" borderId="19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2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scheme val="none"/>
      </font>
      <fill>
        <patternFill patternType="solid">
          <fgColor indexed="64"/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scheme val="none"/>
      </font>
      <fill>
        <patternFill patternType="solid">
          <fgColor indexed="64"/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scheme val="none"/>
      </font>
      <fill>
        <patternFill patternType="solid">
          <fgColor indexed="64"/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scheme val="none"/>
      </font>
      <fill>
        <patternFill patternType="solid">
          <fgColor indexed="64"/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scheme val="none"/>
      </font>
      <fill>
        <patternFill patternType="solid">
          <fgColor indexed="64"/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scheme val="none"/>
      </font>
      <fill>
        <patternFill patternType="solid">
          <fgColor indexed="64"/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scheme val="none"/>
      </font>
      <fill>
        <patternFill patternType="solid">
          <fgColor indexed="64"/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scheme val="none"/>
      </font>
      <fill>
        <patternFill patternType="solid">
          <fgColor indexed="64"/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scheme val="none"/>
      </font>
      <fill>
        <patternFill patternType="solid">
          <fgColor indexed="64"/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scheme val="none"/>
      </font>
      <fill>
        <patternFill patternType="solid">
          <fgColor indexed="64"/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4"/>
  <sheetViews>
    <sheetView tabSelected="1" zoomScale="89" workbookViewId="0">
      <selection activeCell="B2" sqref="B2:H14"/>
    </sheetView>
  </sheetViews>
  <sheetFormatPr defaultRowHeight="15" x14ac:dyDescent="0.25"/>
  <cols>
    <col min="1" max="1" width="3.28515625" customWidth="1"/>
    <col min="2" max="2" width="16.42578125" customWidth="1"/>
    <col min="3" max="4" width="15.7109375" customWidth="1"/>
    <col min="5" max="5" width="15.7109375" hidden="1" customWidth="1"/>
    <col min="6" max="8" width="15.7109375" customWidth="1"/>
  </cols>
  <sheetData>
    <row r="1" spans="2:8" ht="15.75" thickBot="1" x14ac:dyDescent="0.3"/>
    <row r="2" spans="2:8" ht="23.25" customHeight="1" thickBot="1" x14ac:dyDescent="0.3">
      <c r="B2" s="27" t="s">
        <v>51</v>
      </c>
      <c r="C2" s="28" t="s">
        <v>53</v>
      </c>
      <c r="D2" s="29" t="s">
        <v>54</v>
      </c>
      <c r="E2" s="28" t="s">
        <v>64</v>
      </c>
      <c r="F2" s="29" t="s">
        <v>65</v>
      </c>
      <c r="G2" s="28" t="s">
        <v>66</v>
      </c>
      <c r="H2" s="30" t="s">
        <v>55</v>
      </c>
    </row>
    <row r="3" spans="2:8" ht="20.100000000000001" customHeight="1" thickBot="1" x14ac:dyDescent="0.3">
      <c r="B3" s="50" t="s">
        <v>56</v>
      </c>
      <c r="C3" s="40" t="s">
        <v>6</v>
      </c>
      <c r="D3" s="37">
        <v>3000</v>
      </c>
      <c r="E3" s="35">
        <f>32.16</f>
        <v>32.159999999999997</v>
      </c>
      <c r="F3" s="43">
        <f>E3*D3</f>
        <v>96479.999999999985</v>
      </c>
      <c r="G3" s="46">
        <f>(F3*28%)</f>
        <v>27014.399999999998</v>
      </c>
      <c r="H3" s="56" t="s">
        <v>67</v>
      </c>
    </row>
    <row r="4" spans="2:8" ht="20.100000000000001" customHeight="1" x14ac:dyDescent="0.25">
      <c r="B4" s="51" t="s">
        <v>59</v>
      </c>
      <c r="C4" s="41" t="s">
        <v>8</v>
      </c>
      <c r="D4" s="38">
        <f>Details!E20</f>
        <v>14500</v>
      </c>
      <c r="E4" s="34">
        <v>22.5</v>
      </c>
      <c r="F4" s="44">
        <f t="shared" ref="F4:F13" si="0">E4*D4</f>
        <v>326250</v>
      </c>
      <c r="G4" s="47">
        <f t="shared" ref="G4:G13" si="1">(F4*28%)</f>
        <v>91350.000000000015</v>
      </c>
      <c r="H4" s="57"/>
    </row>
    <row r="5" spans="2:8" ht="20.100000000000001" customHeight="1" thickBot="1" x14ac:dyDescent="0.3">
      <c r="B5" s="52"/>
      <c r="C5" s="41" t="s">
        <v>60</v>
      </c>
      <c r="D5" s="38">
        <f>Details!E38</f>
        <v>15500</v>
      </c>
      <c r="E5" s="34">
        <v>22.84</v>
      </c>
      <c r="F5" s="44">
        <f>E5*D5</f>
        <v>354020</v>
      </c>
      <c r="G5" s="47">
        <f t="shared" si="1"/>
        <v>99125.6</v>
      </c>
      <c r="H5" s="57"/>
    </row>
    <row r="6" spans="2:8" ht="20.100000000000001" customHeight="1" x14ac:dyDescent="0.25">
      <c r="B6" s="53" t="s">
        <v>62</v>
      </c>
      <c r="C6" s="41" t="s">
        <v>34</v>
      </c>
      <c r="D6" s="38">
        <f>Details!E45</f>
        <v>1600</v>
      </c>
      <c r="E6" s="34">
        <v>45.43</v>
      </c>
      <c r="F6" s="44">
        <f>E6*D6</f>
        <v>72688</v>
      </c>
      <c r="G6" s="47">
        <f t="shared" si="1"/>
        <v>20352.640000000003</v>
      </c>
      <c r="H6" s="57"/>
    </row>
    <row r="7" spans="2:8" ht="20.100000000000001" customHeight="1" x14ac:dyDescent="0.25">
      <c r="B7" s="54"/>
      <c r="C7" s="41" t="s">
        <v>39</v>
      </c>
      <c r="D7" s="38">
        <f>Details!E52</f>
        <v>1200</v>
      </c>
      <c r="E7" s="34">
        <v>61.13</v>
      </c>
      <c r="F7" s="44">
        <f t="shared" si="0"/>
        <v>73356</v>
      </c>
      <c r="G7" s="47">
        <f t="shared" si="1"/>
        <v>20539.68</v>
      </c>
      <c r="H7" s="57"/>
    </row>
    <row r="8" spans="2:8" ht="20.100000000000001" customHeight="1" x14ac:dyDescent="0.25">
      <c r="B8" s="54"/>
      <c r="C8" s="41" t="s">
        <v>42</v>
      </c>
      <c r="D8" s="38">
        <f>Details!E58</f>
        <v>1100</v>
      </c>
      <c r="E8" s="34">
        <v>46.7</v>
      </c>
      <c r="F8" s="44">
        <f t="shared" si="0"/>
        <v>51370</v>
      </c>
      <c r="G8" s="47">
        <f t="shared" si="1"/>
        <v>14383.600000000002</v>
      </c>
      <c r="H8" s="57"/>
    </row>
    <row r="9" spans="2:8" ht="20.100000000000001" customHeight="1" x14ac:dyDescent="0.25">
      <c r="B9" s="54"/>
      <c r="C9" s="41" t="s">
        <v>44</v>
      </c>
      <c r="D9" s="38">
        <f>Details!E63</f>
        <v>800</v>
      </c>
      <c r="E9" s="34">
        <v>46.58</v>
      </c>
      <c r="F9" s="44">
        <f t="shared" si="0"/>
        <v>37264</v>
      </c>
      <c r="G9" s="47">
        <f t="shared" si="1"/>
        <v>10433.920000000002</v>
      </c>
      <c r="H9" s="57"/>
    </row>
    <row r="10" spans="2:8" ht="20.100000000000001" customHeight="1" x14ac:dyDescent="0.25">
      <c r="B10" s="54"/>
      <c r="C10" s="41" t="s">
        <v>45</v>
      </c>
      <c r="D10" s="38">
        <f>Details!E69</f>
        <v>1200</v>
      </c>
      <c r="E10" s="34">
        <v>48.11</v>
      </c>
      <c r="F10" s="44">
        <f t="shared" si="0"/>
        <v>57732</v>
      </c>
      <c r="G10" s="47">
        <f t="shared" si="1"/>
        <v>16164.960000000001</v>
      </c>
      <c r="H10" s="57"/>
    </row>
    <row r="11" spans="2:8" ht="20.100000000000001" customHeight="1" x14ac:dyDescent="0.25">
      <c r="B11" s="54"/>
      <c r="C11" s="41" t="s">
        <v>46</v>
      </c>
      <c r="D11" s="38">
        <f>Details!E75</f>
        <v>1800</v>
      </c>
      <c r="E11" s="34">
        <v>63.46</v>
      </c>
      <c r="F11" s="44">
        <f t="shared" si="0"/>
        <v>114228</v>
      </c>
      <c r="G11" s="47">
        <f t="shared" si="1"/>
        <v>31983.840000000004</v>
      </c>
      <c r="H11" s="57"/>
    </row>
    <row r="12" spans="2:8" ht="20.100000000000001" customHeight="1" x14ac:dyDescent="0.25">
      <c r="B12" s="54"/>
      <c r="C12" s="41" t="s">
        <v>49</v>
      </c>
      <c r="D12" s="38">
        <f>Details!E89</f>
        <v>6500</v>
      </c>
      <c r="E12" s="34">
        <v>57.92</v>
      </c>
      <c r="F12" s="44">
        <f t="shared" si="0"/>
        <v>376480</v>
      </c>
      <c r="G12" s="47">
        <f t="shared" si="1"/>
        <v>105414.40000000001</v>
      </c>
      <c r="H12" s="57"/>
    </row>
    <row r="13" spans="2:8" ht="20.100000000000001" customHeight="1" thickBot="1" x14ac:dyDescent="0.3">
      <c r="B13" s="55"/>
      <c r="C13" s="42" t="s">
        <v>48</v>
      </c>
      <c r="D13" s="39">
        <f>Details!E82</f>
        <v>1400</v>
      </c>
      <c r="E13" s="36">
        <v>31.65</v>
      </c>
      <c r="F13" s="45">
        <f t="shared" si="0"/>
        <v>44310</v>
      </c>
      <c r="G13" s="48">
        <f t="shared" si="1"/>
        <v>12406.800000000001</v>
      </c>
      <c r="H13" s="58"/>
    </row>
    <row r="14" spans="2:8" ht="20.100000000000001" customHeight="1" thickBot="1" x14ac:dyDescent="0.3">
      <c r="B14" s="59" t="s">
        <v>63</v>
      </c>
      <c r="C14" s="60"/>
      <c r="D14" s="49">
        <f>SUM(D3:D13)</f>
        <v>48600</v>
      </c>
      <c r="E14" s="31">
        <f t="shared" ref="E14:G14" si="2">SUM(E3:E13)</f>
        <v>478.47999999999996</v>
      </c>
      <c r="F14" s="32">
        <f t="shared" si="2"/>
        <v>1604178</v>
      </c>
      <c r="G14" s="32">
        <f t="shared" si="2"/>
        <v>449169.84</v>
      </c>
      <c r="H14" s="33"/>
    </row>
  </sheetData>
  <mergeCells count="4">
    <mergeCell ref="B4:B5"/>
    <mergeCell ref="B6:B13"/>
    <mergeCell ref="H3:H13"/>
    <mergeCell ref="B14:C14"/>
  </mergeCells>
  <pageMargins left="0" right="0" top="0" bottom="0" header="0.31496062992125984" footer="0.31496062992125984"/>
  <pageSetup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89"/>
  <sheetViews>
    <sheetView zoomScaleNormal="100" workbookViewId="0">
      <pane ySplit="2" topLeftCell="A78" activePane="bottomLeft" state="frozen"/>
      <selection pane="bottomLeft" activeCell="G75" sqref="G75"/>
    </sheetView>
  </sheetViews>
  <sheetFormatPr defaultRowHeight="15" x14ac:dyDescent="0.25"/>
  <cols>
    <col min="1" max="1" width="2.140625" customWidth="1"/>
    <col min="2" max="5" width="15.7109375" style="1" customWidth="1"/>
    <col min="6" max="6" width="36.28515625" customWidth="1"/>
  </cols>
  <sheetData>
    <row r="1" spans="2:6" ht="7.5" customHeight="1" thickBot="1" x14ac:dyDescent="0.3"/>
    <row r="2" spans="2:6" ht="23.25" customHeight="1" thickBot="1" x14ac:dyDescent="0.3">
      <c r="B2" s="11" t="s">
        <v>52</v>
      </c>
      <c r="C2" s="12" t="s">
        <v>58</v>
      </c>
      <c r="D2" s="12" t="s">
        <v>57</v>
      </c>
      <c r="E2" s="12" t="s">
        <v>54</v>
      </c>
      <c r="F2" s="13" t="s">
        <v>55</v>
      </c>
    </row>
    <row r="3" spans="2:6" ht="15" customHeight="1" x14ac:dyDescent="0.25">
      <c r="B3" s="4">
        <v>2601</v>
      </c>
      <c r="C3" s="5" t="s">
        <v>3</v>
      </c>
      <c r="D3" s="5" t="s">
        <v>6</v>
      </c>
      <c r="E3" s="5">
        <v>1000</v>
      </c>
      <c r="F3" s="61" t="s">
        <v>10</v>
      </c>
    </row>
    <row r="4" spans="2:6" ht="15" customHeight="1" x14ac:dyDescent="0.25">
      <c r="B4" s="6">
        <v>2771</v>
      </c>
      <c r="C4" s="2" t="s">
        <v>5</v>
      </c>
      <c r="D4" s="2" t="s">
        <v>6</v>
      </c>
      <c r="E4" s="2">
        <v>1000</v>
      </c>
      <c r="F4" s="62"/>
    </row>
    <row r="5" spans="2:6" ht="15" customHeight="1" thickBot="1" x14ac:dyDescent="0.3">
      <c r="B5" s="7">
        <v>2776</v>
      </c>
      <c r="C5" s="8" t="s">
        <v>7</v>
      </c>
      <c r="D5" s="8" t="s">
        <v>6</v>
      </c>
      <c r="E5" s="8">
        <v>1000</v>
      </c>
      <c r="F5" s="63"/>
    </row>
    <row r="6" spans="2:6" ht="15" customHeight="1" thickBot="1" x14ac:dyDescent="0.3">
      <c r="B6" s="64" t="s">
        <v>2</v>
      </c>
      <c r="C6" s="65"/>
      <c r="D6" s="65"/>
      <c r="E6" s="10">
        <f>3000</f>
        <v>3000</v>
      </c>
      <c r="F6" s="14"/>
    </row>
    <row r="7" spans="2:6" ht="15" customHeight="1" x14ac:dyDescent="0.25">
      <c r="B7" s="4">
        <v>2073</v>
      </c>
      <c r="C7" s="5" t="s">
        <v>9</v>
      </c>
      <c r="D7" s="5" t="s">
        <v>8</v>
      </c>
      <c r="E7" s="24">
        <v>1500</v>
      </c>
      <c r="F7" s="68" t="s">
        <v>10</v>
      </c>
    </row>
    <row r="8" spans="2:6" ht="15" customHeight="1" x14ac:dyDescent="0.25">
      <c r="B8" s="6">
        <v>2253</v>
      </c>
      <c r="C8" s="2" t="s">
        <v>11</v>
      </c>
      <c r="D8" s="2" t="s">
        <v>8</v>
      </c>
      <c r="E8" s="3">
        <v>1500</v>
      </c>
      <c r="F8" s="69"/>
    </row>
    <row r="9" spans="2:6" ht="15" customHeight="1" x14ac:dyDescent="0.25">
      <c r="B9" s="6">
        <v>2377</v>
      </c>
      <c r="C9" s="2" t="s">
        <v>13</v>
      </c>
      <c r="D9" s="2" t="s">
        <v>8</v>
      </c>
      <c r="E9" s="3">
        <v>1000</v>
      </c>
      <c r="F9" s="69"/>
    </row>
    <row r="10" spans="2:6" ht="15" customHeight="1" x14ac:dyDescent="0.25">
      <c r="B10" s="6">
        <v>2316</v>
      </c>
      <c r="C10" s="2" t="s">
        <v>15</v>
      </c>
      <c r="D10" s="2" t="s">
        <v>8</v>
      </c>
      <c r="E10" s="3">
        <v>1000</v>
      </c>
      <c r="F10" s="69"/>
    </row>
    <row r="11" spans="2:6" ht="15" customHeight="1" x14ac:dyDescent="0.25">
      <c r="B11" s="6">
        <v>2354</v>
      </c>
      <c r="C11" s="2" t="s">
        <v>13</v>
      </c>
      <c r="D11" s="2" t="s">
        <v>8</v>
      </c>
      <c r="E11" s="3">
        <v>1500</v>
      </c>
      <c r="F11" s="69"/>
    </row>
    <row r="12" spans="2:6" ht="15" customHeight="1" x14ac:dyDescent="0.25">
      <c r="B12" s="6">
        <v>2406</v>
      </c>
      <c r="C12" s="2" t="s">
        <v>17</v>
      </c>
      <c r="D12" s="2" t="s">
        <v>8</v>
      </c>
      <c r="E12" s="3">
        <v>500</v>
      </c>
      <c r="F12" s="69"/>
    </row>
    <row r="13" spans="2:6" ht="15" customHeight="1" x14ac:dyDescent="0.25">
      <c r="B13" s="6">
        <v>2446</v>
      </c>
      <c r="C13" s="2" t="s">
        <v>12</v>
      </c>
      <c r="D13" s="2" t="s">
        <v>8</v>
      </c>
      <c r="E13" s="3">
        <v>1000</v>
      </c>
      <c r="F13" s="69"/>
    </row>
    <row r="14" spans="2:6" ht="15" customHeight="1" x14ac:dyDescent="0.25">
      <c r="B14" s="6">
        <v>2460</v>
      </c>
      <c r="C14" s="2" t="s">
        <v>14</v>
      </c>
      <c r="D14" s="2" t="s">
        <v>8</v>
      </c>
      <c r="E14" s="3">
        <v>1000</v>
      </c>
      <c r="F14" s="69"/>
    </row>
    <row r="15" spans="2:6" ht="15" customHeight="1" x14ac:dyDescent="0.25">
      <c r="B15" s="6">
        <v>2478</v>
      </c>
      <c r="C15" s="2" t="s">
        <v>18</v>
      </c>
      <c r="D15" s="2" t="s">
        <v>8</v>
      </c>
      <c r="E15" s="3">
        <v>1000</v>
      </c>
      <c r="F15" s="69"/>
    </row>
    <row r="16" spans="2:6" ht="15" customHeight="1" x14ac:dyDescent="0.25">
      <c r="B16" s="6">
        <v>2487</v>
      </c>
      <c r="C16" s="2" t="s">
        <v>20</v>
      </c>
      <c r="D16" s="2" t="s">
        <v>8</v>
      </c>
      <c r="E16" s="3">
        <v>1000</v>
      </c>
      <c r="F16" s="69"/>
    </row>
    <row r="17" spans="2:6" ht="15" customHeight="1" x14ac:dyDescent="0.25">
      <c r="B17" s="6">
        <v>2578</v>
      </c>
      <c r="C17" s="2" t="s">
        <v>22</v>
      </c>
      <c r="D17" s="2" t="s">
        <v>8</v>
      </c>
      <c r="E17" s="3">
        <v>1500</v>
      </c>
      <c r="F17" s="69"/>
    </row>
    <row r="18" spans="2:6" ht="15" customHeight="1" x14ac:dyDescent="0.25">
      <c r="B18" s="6">
        <v>2837</v>
      </c>
      <c r="C18" s="2" t="s">
        <v>23</v>
      </c>
      <c r="D18" s="2" t="s">
        <v>8</v>
      </c>
      <c r="E18" s="3">
        <v>1000</v>
      </c>
      <c r="F18" s="69"/>
    </row>
    <row r="19" spans="2:6" ht="15" customHeight="1" thickBot="1" x14ac:dyDescent="0.3">
      <c r="B19" s="7">
        <v>3103</v>
      </c>
      <c r="C19" s="8" t="s">
        <v>24</v>
      </c>
      <c r="D19" s="8" t="s">
        <v>8</v>
      </c>
      <c r="E19" s="25">
        <v>1000</v>
      </c>
      <c r="F19" s="70"/>
    </row>
    <row r="20" spans="2:6" ht="15" customHeight="1" thickBot="1" x14ac:dyDescent="0.3">
      <c r="B20" s="64" t="s">
        <v>2</v>
      </c>
      <c r="C20" s="65"/>
      <c r="D20" s="65"/>
      <c r="E20" s="10">
        <f>SUM(E7:E19)</f>
        <v>14500</v>
      </c>
      <c r="F20" s="14"/>
    </row>
    <row r="21" spans="2:6" ht="15" customHeight="1" x14ac:dyDescent="0.25">
      <c r="B21" s="4">
        <v>3220</v>
      </c>
      <c r="C21" s="5" t="s">
        <v>26</v>
      </c>
      <c r="D21" s="5" t="s">
        <v>27</v>
      </c>
      <c r="E21" s="5">
        <v>1000</v>
      </c>
      <c r="F21" s="61" t="s">
        <v>10</v>
      </c>
    </row>
    <row r="22" spans="2:6" ht="15" customHeight="1" x14ac:dyDescent="0.25">
      <c r="B22" s="6">
        <v>3221</v>
      </c>
      <c r="C22" s="2" t="s">
        <v>26</v>
      </c>
      <c r="D22" s="2" t="s">
        <v>27</v>
      </c>
      <c r="E22" s="2">
        <v>1000</v>
      </c>
      <c r="F22" s="62"/>
    </row>
    <row r="23" spans="2:6" ht="15" customHeight="1" x14ac:dyDescent="0.25">
      <c r="B23" s="6">
        <v>3224</v>
      </c>
      <c r="C23" s="2" t="s">
        <v>26</v>
      </c>
      <c r="D23" s="2" t="s">
        <v>27</v>
      </c>
      <c r="E23" s="2">
        <v>1000</v>
      </c>
      <c r="F23" s="62"/>
    </row>
    <row r="24" spans="2:6" ht="15" customHeight="1" x14ac:dyDescent="0.25">
      <c r="B24" s="6">
        <v>3255</v>
      </c>
      <c r="C24" s="2" t="s">
        <v>1</v>
      </c>
      <c r="D24" s="2" t="s">
        <v>27</v>
      </c>
      <c r="E24" s="2">
        <v>1000</v>
      </c>
      <c r="F24" s="62"/>
    </row>
    <row r="25" spans="2:6" ht="15" customHeight="1" x14ac:dyDescent="0.25">
      <c r="B25" s="6">
        <v>3260</v>
      </c>
      <c r="C25" s="2" t="s">
        <v>1</v>
      </c>
      <c r="D25" s="2" t="s">
        <v>27</v>
      </c>
      <c r="E25" s="2">
        <v>1500</v>
      </c>
      <c r="F25" s="62"/>
    </row>
    <row r="26" spans="2:6" ht="15" customHeight="1" x14ac:dyDescent="0.25">
      <c r="B26" s="6">
        <v>3281</v>
      </c>
      <c r="C26" s="2" t="s">
        <v>28</v>
      </c>
      <c r="D26" s="2" t="s">
        <v>27</v>
      </c>
      <c r="E26" s="2">
        <v>1000</v>
      </c>
      <c r="F26" s="62"/>
    </row>
    <row r="27" spans="2:6" ht="15" customHeight="1" x14ac:dyDescent="0.25">
      <c r="B27" s="6">
        <v>3288</v>
      </c>
      <c r="C27" s="2" t="s">
        <v>28</v>
      </c>
      <c r="D27" s="2" t="s">
        <v>27</v>
      </c>
      <c r="E27" s="2">
        <v>1000</v>
      </c>
      <c r="F27" s="62"/>
    </row>
    <row r="28" spans="2:6" ht="15" customHeight="1" x14ac:dyDescent="0.25">
      <c r="B28" s="6">
        <v>3313</v>
      </c>
      <c r="C28" s="2" t="s">
        <v>0</v>
      </c>
      <c r="D28" s="2" t="s">
        <v>27</v>
      </c>
      <c r="E28" s="2">
        <v>1000</v>
      </c>
      <c r="F28" s="62"/>
    </row>
    <row r="29" spans="2:6" ht="15" customHeight="1" x14ac:dyDescent="0.25">
      <c r="B29" s="6">
        <v>3321</v>
      </c>
      <c r="C29" s="2" t="s">
        <v>25</v>
      </c>
      <c r="D29" s="2" t="s">
        <v>27</v>
      </c>
      <c r="E29" s="2">
        <v>1000</v>
      </c>
      <c r="F29" s="62"/>
    </row>
    <row r="30" spans="2:6" ht="15" customHeight="1" x14ac:dyDescent="0.25">
      <c r="B30" s="6">
        <v>3359</v>
      </c>
      <c r="C30" s="2" t="s">
        <v>29</v>
      </c>
      <c r="D30" s="2" t="s">
        <v>27</v>
      </c>
      <c r="E30" s="2">
        <v>500</v>
      </c>
      <c r="F30" s="62"/>
    </row>
    <row r="31" spans="2:6" ht="15" customHeight="1" x14ac:dyDescent="0.25">
      <c r="B31" s="6">
        <v>3403</v>
      </c>
      <c r="C31" s="2" t="s">
        <v>30</v>
      </c>
      <c r="D31" s="2" t="s">
        <v>27</v>
      </c>
      <c r="E31" s="2">
        <v>500</v>
      </c>
      <c r="F31" s="62"/>
    </row>
    <row r="32" spans="2:6" ht="15" customHeight="1" x14ac:dyDescent="0.25">
      <c r="B32" s="6">
        <v>3408</v>
      </c>
      <c r="C32" s="2" t="s">
        <v>30</v>
      </c>
      <c r="D32" s="2" t="s">
        <v>27</v>
      </c>
      <c r="E32" s="2">
        <v>500</v>
      </c>
      <c r="F32" s="62"/>
    </row>
    <row r="33" spans="2:6" ht="15" customHeight="1" x14ac:dyDescent="0.25">
      <c r="B33" s="6">
        <v>3432</v>
      </c>
      <c r="C33" s="2" t="s">
        <v>31</v>
      </c>
      <c r="D33" s="2" t="s">
        <v>27</v>
      </c>
      <c r="E33" s="2">
        <v>1000</v>
      </c>
      <c r="F33" s="62"/>
    </row>
    <row r="34" spans="2:6" ht="15" customHeight="1" x14ac:dyDescent="0.25">
      <c r="B34" s="6">
        <v>3438</v>
      </c>
      <c r="C34" s="2" t="s">
        <v>31</v>
      </c>
      <c r="D34" s="2" t="s">
        <v>27</v>
      </c>
      <c r="E34" s="2">
        <v>500</v>
      </c>
      <c r="F34" s="62"/>
    </row>
    <row r="35" spans="2:6" ht="15" customHeight="1" x14ac:dyDescent="0.25">
      <c r="B35" s="6">
        <v>3457</v>
      </c>
      <c r="C35" s="2" t="s">
        <v>32</v>
      </c>
      <c r="D35" s="2" t="s">
        <v>27</v>
      </c>
      <c r="E35" s="2">
        <v>1000</v>
      </c>
      <c r="F35" s="62"/>
    </row>
    <row r="36" spans="2:6" ht="15" customHeight="1" x14ac:dyDescent="0.25">
      <c r="B36" s="6">
        <v>3458</v>
      </c>
      <c r="C36" s="2" t="s">
        <v>32</v>
      </c>
      <c r="D36" s="2" t="s">
        <v>27</v>
      </c>
      <c r="E36" s="2">
        <v>1000</v>
      </c>
      <c r="F36" s="62"/>
    </row>
    <row r="37" spans="2:6" ht="15" customHeight="1" thickBot="1" x14ac:dyDescent="0.3">
      <c r="B37" s="7">
        <v>3467</v>
      </c>
      <c r="C37" s="8" t="s">
        <v>4</v>
      </c>
      <c r="D37" s="8" t="s">
        <v>27</v>
      </c>
      <c r="E37" s="8">
        <v>1000</v>
      </c>
      <c r="F37" s="63"/>
    </row>
    <row r="38" spans="2:6" ht="15" customHeight="1" thickBot="1" x14ac:dyDescent="0.3">
      <c r="B38" s="64" t="s">
        <v>2</v>
      </c>
      <c r="C38" s="65"/>
      <c r="D38" s="65"/>
      <c r="E38" s="10">
        <f>SUM(E21:E37)</f>
        <v>15500</v>
      </c>
      <c r="F38" s="14"/>
    </row>
    <row r="39" spans="2:6" ht="15" customHeight="1" x14ac:dyDescent="0.25">
      <c r="B39" s="18">
        <v>2508</v>
      </c>
      <c r="C39" s="19" t="s">
        <v>35</v>
      </c>
      <c r="D39" s="19" t="s">
        <v>34</v>
      </c>
      <c r="E39" s="19">
        <v>200</v>
      </c>
      <c r="F39" s="61" t="s">
        <v>10</v>
      </c>
    </row>
    <row r="40" spans="2:6" ht="15" customHeight="1" x14ac:dyDescent="0.25">
      <c r="B40" s="20">
        <v>2535</v>
      </c>
      <c r="C40" s="17" t="s">
        <v>36</v>
      </c>
      <c r="D40" s="17" t="s">
        <v>34</v>
      </c>
      <c r="E40" s="17">
        <v>200</v>
      </c>
      <c r="F40" s="62"/>
    </row>
    <row r="41" spans="2:6" ht="15" customHeight="1" x14ac:dyDescent="0.25">
      <c r="B41" s="20">
        <v>2549</v>
      </c>
      <c r="C41" s="17" t="s">
        <v>16</v>
      </c>
      <c r="D41" s="17" t="s">
        <v>34</v>
      </c>
      <c r="E41" s="17">
        <v>200</v>
      </c>
      <c r="F41" s="62"/>
    </row>
    <row r="42" spans="2:6" ht="15" customHeight="1" x14ac:dyDescent="0.25">
      <c r="B42" s="20">
        <v>2616</v>
      </c>
      <c r="C42" s="17" t="s">
        <v>38</v>
      </c>
      <c r="D42" s="17" t="s">
        <v>34</v>
      </c>
      <c r="E42" s="17">
        <v>200</v>
      </c>
      <c r="F42" s="62"/>
    </row>
    <row r="43" spans="2:6" ht="15" customHeight="1" x14ac:dyDescent="0.25">
      <c r="B43" s="20">
        <v>3044</v>
      </c>
      <c r="C43" s="17" t="s">
        <v>33</v>
      </c>
      <c r="D43" s="17" t="s">
        <v>34</v>
      </c>
      <c r="E43" s="17">
        <v>400</v>
      </c>
      <c r="F43" s="62"/>
    </row>
    <row r="44" spans="2:6" ht="15" customHeight="1" thickBot="1" x14ac:dyDescent="0.3">
      <c r="B44" s="7">
        <v>3045</v>
      </c>
      <c r="C44" s="8" t="s">
        <v>33</v>
      </c>
      <c r="D44" s="8" t="s">
        <v>34</v>
      </c>
      <c r="E44" s="8">
        <v>400</v>
      </c>
      <c r="F44" s="63"/>
    </row>
    <row r="45" spans="2:6" ht="15" customHeight="1" thickBot="1" x14ac:dyDescent="0.3">
      <c r="B45" s="64" t="s">
        <v>2</v>
      </c>
      <c r="C45" s="65"/>
      <c r="D45" s="65"/>
      <c r="E45" s="10">
        <f>SUM(E39:E44)</f>
        <v>1600</v>
      </c>
      <c r="F45" s="26"/>
    </row>
    <row r="46" spans="2:6" ht="15" customHeight="1" x14ac:dyDescent="0.25">
      <c r="B46" s="18">
        <v>2508</v>
      </c>
      <c r="C46" s="19" t="s">
        <v>35</v>
      </c>
      <c r="D46" s="19" t="s">
        <v>39</v>
      </c>
      <c r="E46" s="19">
        <v>200</v>
      </c>
      <c r="F46" s="61" t="s">
        <v>10</v>
      </c>
    </row>
    <row r="47" spans="2:6" ht="15" customHeight="1" x14ac:dyDescent="0.25">
      <c r="B47" s="20">
        <v>2535</v>
      </c>
      <c r="C47" s="17" t="s">
        <v>36</v>
      </c>
      <c r="D47" s="17" t="s">
        <v>39</v>
      </c>
      <c r="E47" s="17">
        <v>200</v>
      </c>
      <c r="F47" s="62"/>
    </row>
    <row r="48" spans="2:6" ht="15" customHeight="1" x14ac:dyDescent="0.25">
      <c r="B48" s="20">
        <v>2549</v>
      </c>
      <c r="C48" s="17" t="s">
        <v>16</v>
      </c>
      <c r="D48" s="17" t="s">
        <v>39</v>
      </c>
      <c r="E48" s="17">
        <v>200</v>
      </c>
      <c r="F48" s="62"/>
    </row>
    <row r="49" spans="2:6" ht="15" customHeight="1" x14ac:dyDescent="0.25">
      <c r="B49" s="20">
        <v>2616</v>
      </c>
      <c r="C49" s="17" t="s">
        <v>38</v>
      </c>
      <c r="D49" s="17" t="s">
        <v>39</v>
      </c>
      <c r="E49" s="17">
        <v>200</v>
      </c>
      <c r="F49" s="62"/>
    </row>
    <row r="50" spans="2:6" ht="15" customHeight="1" x14ac:dyDescent="0.25">
      <c r="B50" s="20">
        <v>2688</v>
      </c>
      <c r="C50" s="17" t="s">
        <v>40</v>
      </c>
      <c r="D50" s="17" t="s">
        <v>39</v>
      </c>
      <c r="E50" s="17">
        <v>200</v>
      </c>
      <c r="F50" s="62"/>
    </row>
    <row r="51" spans="2:6" ht="15" customHeight="1" thickBot="1" x14ac:dyDescent="0.3">
      <c r="B51" s="7">
        <v>2811</v>
      </c>
      <c r="C51" s="8" t="s">
        <v>41</v>
      </c>
      <c r="D51" s="8" t="s">
        <v>39</v>
      </c>
      <c r="E51" s="8">
        <v>200</v>
      </c>
      <c r="F51" s="63"/>
    </row>
    <row r="52" spans="2:6" ht="15" customHeight="1" thickBot="1" x14ac:dyDescent="0.3">
      <c r="B52" s="74" t="s">
        <v>2</v>
      </c>
      <c r="C52" s="75"/>
      <c r="D52" s="75"/>
      <c r="E52" s="21">
        <f>SUM(E46:E51)</f>
        <v>1200</v>
      </c>
      <c r="F52" s="71" t="s">
        <v>10</v>
      </c>
    </row>
    <row r="53" spans="2:6" ht="15" customHeight="1" x14ac:dyDescent="0.25">
      <c r="B53" s="18">
        <v>2508</v>
      </c>
      <c r="C53" s="19" t="s">
        <v>35</v>
      </c>
      <c r="D53" s="19" t="s">
        <v>42</v>
      </c>
      <c r="E53" s="19">
        <v>200</v>
      </c>
      <c r="F53" s="72"/>
    </row>
    <row r="54" spans="2:6" ht="15" customHeight="1" x14ac:dyDescent="0.25">
      <c r="B54" s="20">
        <v>2535</v>
      </c>
      <c r="C54" s="17" t="s">
        <v>36</v>
      </c>
      <c r="D54" s="17" t="s">
        <v>42</v>
      </c>
      <c r="E54" s="17">
        <v>200</v>
      </c>
      <c r="F54" s="72"/>
    </row>
    <row r="55" spans="2:6" ht="15" customHeight="1" x14ac:dyDescent="0.25">
      <c r="B55" s="20">
        <v>2549</v>
      </c>
      <c r="C55" s="17" t="s">
        <v>16</v>
      </c>
      <c r="D55" s="17" t="s">
        <v>42</v>
      </c>
      <c r="E55" s="17">
        <v>200</v>
      </c>
      <c r="F55" s="72"/>
    </row>
    <row r="56" spans="2:6" ht="15" customHeight="1" x14ac:dyDescent="0.25">
      <c r="B56" s="20">
        <v>2616</v>
      </c>
      <c r="C56" s="17" t="s">
        <v>38</v>
      </c>
      <c r="D56" s="17" t="s">
        <v>42</v>
      </c>
      <c r="E56" s="17">
        <v>200</v>
      </c>
      <c r="F56" s="72"/>
    </row>
    <row r="57" spans="2:6" ht="15" customHeight="1" thickBot="1" x14ac:dyDescent="0.3">
      <c r="B57" s="22">
        <v>2713</v>
      </c>
      <c r="C57" s="23" t="s">
        <v>43</v>
      </c>
      <c r="D57" s="23" t="s">
        <v>42</v>
      </c>
      <c r="E57" s="23">
        <v>300</v>
      </c>
      <c r="F57" s="73"/>
    </row>
    <row r="58" spans="2:6" ht="15" customHeight="1" thickBot="1" x14ac:dyDescent="0.3">
      <c r="B58" s="64" t="s">
        <v>2</v>
      </c>
      <c r="C58" s="65"/>
      <c r="D58" s="65"/>
      <c r="E58" s="10">
        <f>SUM(E53:E57)</f>
        <v>1100</v>
      </c>
      <c r="F58" s="15"/>
    </row>
    <row r="59" spans="2:6" ht="15" customHeight="1" x14ac:dyDescent="0.25">
      <c r="B59" s="18">
        <v>2508</v>
      </c>
      <c r="C59" s="19" t="s">
        <v>35</v>
      </c>
      <c r="D59" s="19" t="s">
        <v>44</v>
      </c>
      <c r="E59" s="19">
        <v>200</v>
      </c>
      <c r="F59" s="61" t="s">
        <v>10</v>
      </c>
    </row>
    <row r="60" spans="2:6" ht="15" customHeight="1" x14ac:dyDescent="0.25">
      <c r="B60" s="20">
        <v>2535</v>
      </c>
      <c r="C60" s="17" t="s">
        <v>36</v>
      </c>
      <c r="D60" s="17" t="s">
        <v>44</v>
      </c>
      <c r="E60" s="17">
        <v>200</v>
      </c>
      <c r="F60" s="62"/>
    </row>
    <row r="61" spans="2:6" ht="15" customHeight="1" x14ac:dyDescent="0.25">
      <c r="B61" s="20">
        <v>2549</v>
      </c>
      <c r="C61" s="17" t="s">
        <v>16</v>
      </c>
      <c r="D61" s="17" t="s">
        <v>44</v>
      </c>
      <c r="E61" s="17">
        <v>200</v>
      </c>
      <c r="F61" s="62"/>
    </row>
    <row r="62" spans="2:6" ht="15" customHeight="1" thickBot="1" x14ac:dyDescent="0.3">
      <c r="B62" s="22">
        <v>2616</v>
      </c>
      <c r="C62" s="23" t="s">
        <v>38</v>
      </c>
      <c r="D62" s="23" t="s">
        <v>44</v>
      </c>
      <c r="E62" s="23">
        <v>200</v>
      </c>
      <c r="F62" s="63"/>
    </row>
    <row r="63" spans="2:6" ht="15" customHeight="1" thickBot="1" x14ac:dyDescent="0.3">
      <c r="B63" s="64" t="s">
        <v>2</v>
      </c>
      <c r="C63" s="65"/>
      <c r="D63" s="65"/>
      <c r="E63" s="10">
        <f>SUM(E59:E62)</f>
        <v>800</v>
      </c>
      <c r="F63" s="15"/>
    </row>
    <row r="64" spans="2:6" ht="15" customHeight="1" x14ac:dyDescent="0.25">
      <c r="B64" s="18">
        <v>2508</v>
      </c>
      <c r="C64" s="19" t="s">
        <v>35</v>
      </c>
      <c r="D64" s="19" t="s">
        <v>45</v>
      </c>
      <c r="E64" s="19">
        <v>200</v>
      </c>
      <c r="F64" s="61" t="s">
        <v>10</v>
      </c>
    </row>
    <row r="65" spans="2:6" ht="15" customHeight="1" x14ac:dyDescent="0.25">
      <c r="B65" s="20">
        <v>2535</v>
      </c>
      <c r="C65" s="17" t="s">
        <v>36</v>
      </c>
      <c r="D65" s="17" t="s">
        <v>45</v>
      </c>
      <c r="E65" s="17">
        <v>200</v>
      </c>
      <c r="F65" s="62"/>
    </row>
    <row r="66" spans="2:6" ht="15" customHeight="1" x14ac:dyDescent="0.25">
      <c r="B66" s="20">
        <v>2549</v>
      </c>
      <c r="C66" s="17" t="s">
        <v>16</v>
      </c>
      <c r="D66" s="17" t="s">
        <v>45</v>
      </c>
      <c r="E66" s="17">
        <v>200</v>
      </c>
      <c r="F66" s="62"/>
    </row>
    <row r="67" spans="2:6" ht="15" customHeight="1" x14ac:dyDescent="0.25">
      <c r="B67" s="20">
        <v>2616</v>
      </c>
      <c r="C67" s="17" t="s">
        <v>38</v>
      </c>
      <c r="D67" s="17" t="s">
        <v>45</v>
      </c>
      <c r="E67" s="17">
        <v>200</v>
      </c>
      <c r="F67" s="62"/>
    </row>
    <row r="68" spans="2:6" ht="15" customHeight="1" thickBot="1" x14ac:dyDescent="0.3">
      <c r="B68" s="22">
        <v>3050</v>
      </c>
      <c r="C68" s="23" t="s">
        <v>33</v>
      </c>
      <c r="D68" s="23" t="s">
        <v>45</v>
      </c>
      <c r="E68" s="23">
        <v>400</v>
      </c>
      <c r="F68" s="63"/>
    </row>
    <row r="69" spans="2:6" ht="15" customHeight="1" thickBot="1" x14ac:dyDescent="0.3">
      <c r="B69" s="64" t="s">
        <v>2</v>
      </c>
      <c r="C69" s="65"/>
      <c r="D69" s="65"/>
      <c r="E69" s="10">
        <f>SUM(E64:E68)</f>
        <v>1200</v>
      </c>
      <c r="F69" s="16"/>
    </row>
    <row r="70" spans="2:6" ht="15" customHeight="1" x14ac:dyDescent="0.25">
      <c r="B70" s="18">
        <v>2508</v>
      </c>
      <c r="C70" s="19" t="s">
        <v>35</v>
      </c>
      <c r="D70" s="19" t="s">
        <v>46</v>
      </c>
      <c r="E70" s="19">
        <v>200</v>
      </c>
      <c r="F70" s="61" t="s">
        <v>10</v>
      </c>
    </row>
    <row r="71" spans="2:6" ht="15" customHeight="1" x14ac:dyDescent="0.25">
      <c r="B71" s="20">
        <v>2535</v>
      </c>
      <c r="C71" s="17" t="s">
        <v>36</v>
      </c>
      <c r="D71" s="17" t="s">
        <v>46</v>
      </c>
      <c r="E71" s="17">
        <v>200</v>
      </c>
      <c r="F71" s="62"/>
    </row>
    <row r="72" spans="2:6" ht="15" customHeight="1" x14ac:dyDescent="0.25">
      <c r="B72" s="20">
        <v>2549</v>
      </c>
      <c r="C72" s="17" t="s">
        <v>16</v>
      </c>
      <c r="D72" s="17" t="s">
        <v>46</v>
      </c>
      <c r="E72" s="17">
        <v>200</v>
      </c>
      <c r="F72" s="62"/>
    </row>
    <row r="73" spans="2:6" ht="15" customHeight="1" x14ac:dyDescent="0.25">
      <c r="B73" s="20">
        <v>2616</v>
      </c>
      <c r="C73" s="17" t="s">
        <v>38</v>
      </c>
      <c r="D73" s="17" t="s">
        <v>46</v>
      </c>
      <c r="E73" s="17">
        <v>200</v>
      </c>
      <c r="F73" s="62"/>
    </row>
    <row r="74" spans="2:6" ht="15" customHeight="1" thickBot="1" x14ac:dyDescent="0.3">
      <c r="B74" s="22">
        <v>2754</v>
      </c>
      <c r="C74" s="23" t="s">
        <v>47</v>
      </c>
      <c r="D74" s="23" t="s">
        <v>46</v>
      </c>
      <c r="E74" s="23">
        <v>1000</v>
      </c>
      <c r="F74" s="63"/>
    </row>
    <row r="75" spans="2:6" ht="15" customHeight="1" thickBot="1" x14ac:dyDescent="0.3">
      <c r="B75" s="64" t="s">
        <v>2</v>
      </c>
      <c r="C75" s="65"/>
      <c r="D75" s="65"/>
      <c r="E75" s="10">
        <f>SUM(E70:E74)</f>
        <v>1800</v>
      </c>
      <c r="F75" s="16"/>
    </row>
    <row r="76" spans="2:6" ht="15" customHeight="1" x14ac:dyDescent="0.25">
      <c r="B76" s="18">
        <v>2508</v>
      </c>
      <c r="C76" s="5" t="s">
        <v>35</v>
      </c>
      <c r="D76" s="5" t="s">
        <v>48</v>
      </c>
      <c r="E76" s="5">
        <v>200</v>
      </c>
      <c r="F76" s="61" t="s">
        <v>10</v>
      </c>
    </row>
    <row r="77" spans="2:6" ht="15" customHeight="1" x14ac:dyDescent="0.25">
      <c r="B77" s="20">
        <v>2535</v>
      </c>
      <c r="C77" s="2" t="s">
        <v>36</v>
      </c>
      <c r="D77" s="2" t="s">
        <v>48</v>
      </c>
      <c r="E77" s="2">
        <v>200</v>
      </c>
      <c r="F77" s="62"/>
    </row>
    <row r="78" spans="2:6" ht="15" customHeight="1" x14ac:dyDescent="0.25">
      <c r="B78" s="20">
        <v>2549</v>
      </c>
      <c r="C78" s="2" t="s">
        <v>16</v>
      </c>
      <c r="D78" s="2" t="s">
        <v>48</v>
      </c>
      <c r="E78" s="2">
        <v>200</v>
      </c>
      <c r="F78" s="62"/>
    </row>
    <row r="79" spans="2:6" ht="15" customHeight="1" x14ac:dyDescent="0.25">
      <c r="B79" s="20">
        <v>2616</v>
      </c>
      <c r="C79" s="2" t="s">
        <v>38</v>
      </c>
      <c r="D79" s="2" t="s">
        <v>48</v>
      </c>
      <c r="E79" s="2">
        <v>200</v>
      </c>
      <c r="F79" s="62"/>
    </row>
    <row r="80" spans="2:6" ht="15" customHeight="1" x14ac:dyDescent="0.25">
      <c r="B80" s="6">
        <v>2649</v>
      </c>
      <c r="C80" s="2" t="s">
        <v>21</v>
      </c>
      <c r="D80" s="2" t="s">
        <v>48</v>
      </c>
      <c r="E80" s="2">
        <v>400</v>
      </c>
      <c r="F80" s="62"/>
    </row>
    <row r="81" spans="2:6" ht="15" customHeight="1" thickBot="1" x14ac:dyDescent="0.3">
      <c r="B81" s="7">
        <v>2710</v>
      </c>
      <c r="C81" s="8" t="s">
        <v>43</v>
      </c>
      <c r="D81" s="8" t="s">
        <v>48</v>
      </c>
      <c r="E81" s="8">
        <v>200</v>
      </c>
      <c r="F81" s="63"/>
    </row>
    <row r="82" spans="2:6" ht="15" customHeight="1" thickBot="1" x14ac:dyDescent="0.3">
      <c r="B82" s="64" t="s">
        <v>2</v>
      </c>
      <c r="C82" s="65"/>
      <c r="D82" s="65"/>
      <c r="E82" s="10">
        <f>SUM(E76:E81)</f>
        <v>1400</v>
      </c>
      <c r="F82" s="16"/>
    </row>
    <row r="83" spans="2:6" ht="15" customHeight="1" x14ac:dyDescent="0.25">
      <c r="B83" s="4">
        <v>2577</v>
      </c>
      <c r="C83" s="5" t="s">
        <v>22</v>
      </c>
      <c r="D83" s="5" t="s">
        <v>49</v>
      </c>
      <c r="E83" s="5">
        <v>1000</v>
      </c>
      <c r="F83" s="61" t="s">
        <v>61</v>
      </c>
    </row>
    <row r="84" spans="2:6" ht="15" customHeight="1" x14ac:dyDescent="0.25">
      <c r="B84" s="6">
        <v>2588</v>
      </c>
      <c r="C84" s="2" t="s">
        <v>19</v>
      </c>
      <c r="D84" s="2" t="s">
        <v>49</v>
      </c>
      <c r="E84" s="2">
        <v>1000</v>
      </c>
      <c r="F84" s="62"/>
    </row>
    <row r="85" spans="2:6" ht="15" customHeight="1" x14ac:dyDescent="0.25">
      <c r="B85" s="6">
        <v>2614</v>
      </c>
      <c r="C85" s="2" t="s">
        <v>38</v>
      </c>
      <c r="D85" s="2" t="s">
        <v>49</v>
      </c>
      <c r="E85" s="2">
        <v>1500</v>
      </c>
      <c r="F85" s="62"/>
    </row>
    <row r="86" spans="2:6" ht="15" customHeight="1" x14ac:dyDescent="0.25">
      <c r="B86" s="6">
        <v>2668</v>
      </c>
      <c r="C86" s="2" t="s">
        <v>50</v>
      </c>
      <c r="D86" s="2" t="s">
        <v>49</v>
      </c>
      <c r="E86" s="2">
        <v>1000</v>
      </c>
      <c r="F86" s="62"/>
    </row>
    <row r="87" spans="2:6" ht="15" customHeight="1" x14ac:dyDescent="0.25">
      <c r="B87" s="6">
        <v>2690</v>
      </c>
      <c r="C87" s="2" t="s">
        <v>40</v>
      </c>
      <c r="D87" s="2" t="s">
        <v>49</v>
      </c>
      <c r="E87" s="2">
        <v>1000</v>
      </c>
      <c r="F87" s="62"/>
    </row>
    <row r="88" spans="2:6" ht="15" customHeight="1" thickBot="1" x14ac:dyDescent="0.3">
      <c r="B88" s="7">
        <v>2736</v>
      </c>
      <c r="C88" s="8" t="s">
        <v>37</v>
      </c>
      <c r="D88" s="8" t="s">
        <v>49</v>
      </c>
      <c r="E88" s="8">
        <v>1000</v>
      </c>
      <c r="F88" s="63"/>
    </row>
    <row r="89" spans="2:6" ht="15" customHeight="1" thickBot="1" x14ac:dyDescent="0.3">
      <c r="B89" s="66" t="s">
        <v>2</v>
      </c>
      <c r="C89" s="67"/>
      <c r="D89" s="67"/>
      <c r="E89" s="9">
        <f>SUM(E83:E88)</f>
        <v>6500</v>
      </c>
      <c r="F89" s="15"/>
    </row>
  </sheetData>
  <mergeCells count="22">
    <mergeCell ref="B58:D58"/>
    <mergeCell ref="B63:D63"/>
    <mergeCell ref="B20:D20"/>
    <mergeCell ref="B38:D38"/>
    <mergeCell ref="B45:D45"/>
    <mergeCell ref="B6:D6"/>
    <mergeCell ref="B52:D52"/>
    <mergeCell ref="F52:F57"/>
    <mergeCell ref="F59:F62"/>
    <mergeCell ref="F64:F68"/>
    <mergeCell ref="F70:F74"/>
    <mergeCell ref="F76:F81"/>
    <mergeCell ref="F3:F5"/>
    <mergeCell ref="F7:F19"/>
    <mergeCell ref="F21:F37"/>
    <mergeCell ref="F39:F44"/>
    <mergeCell ref="F46:F51"/>
    <mergeCell ref="F83:F88"/>
    <mergeCell ref="B69:D69"/>
    <mergeCell ref="B75:D75"/>
    <mergeCell ref="B82:D82"/>
    <mergeCell ref="B89:D89"/>
  </mergeCells>
  <conditionalFormatting sqref="B44 B2:B5 B7:B37 B51 B80:B81 B83:B88 B90:B1048576">
    <cfRule type="duplicateValues" dxfId="22" priority="941"/>
  </conditionalFormatting>
  <conditionalFormatting sqref="B44 B51 B80:B81 B83:B88 B90:B1048576">
    <cfRule type="duplicateValues" dxfId="21" priority="948"/>
  </conditionalFormatting>
  <conditionalFormatting sqref="B38">
    <cfRule type="duplicateValues" dxfId="20" priority="17"/>
  </conditionalFormatting>
  <conditionalFormatting sqref="B38">
    <cfRule type="duplicateValues" dxfId="19" priority="18" stopIfTrue="1"/>
  </conditionalFormatting>
  <conditionalFormatting sqref="B6">
    <cfRule type="duplicateValues" dxfId="18" priority="1083"/>
  </conditionalFormatting>
  <conditionalFormatting sqref="B6">
    <cfRule type="duplicateValues" dxfId="17" priority="1084" stopIfTrue="1"/>
  </conditionalFormatting>
  <conditionalFormatting sqref="B45">
    <cfRule type="duplicateValues" dxfId="16" priority="15"/>
  </conditionalFormatting>
  <conditionalFormatting sqref="B45">
    <cfRule type="duplicateValues" dxfId="15" priority="16" stopIfTrue="1"/>
  </conditionalFormatting>
  <conditionalFormatting sqref="B52">
    <cfRule type="duplicateValues" dxfId="14" priority="13"/>
  </conditionalFormatting>
  <conditionalFormatting sqref="B52">
    <cfRule type="duplicateValues" dxfId="13" priority="14" stopIfTrue="1"/>
  </conditionalFormatting>
  <conditionalFormatting sqref="B58">
    <cfRule type="duplicateValues" dxfId="12" priority="11"/>
  </conditionalFormatting>
  <conditionalFormatting sqref="B58">
    <cfRule type="duplicateValues" dxfId="11" priority="12" stopIfTrue="1"/>
  </conditionalFormatting>
  <conditionalFormatting sqref="B63">
    <cfRule type="duplicateValues" dxfId="10" priority="9"/>
  </conditionalFormatting>
  <conditionalFormatting sqref="B63">
    <cfRule type="duplicateValues" dxfId="9" priority="10" stopIfTrue="1"/>
  </conditionalFormatting>
  <conditionalFormatting sqref="B69">
    <cfRule type="duplicateValues" dxfId="8" priority="7"/>
  </conditionalFormatting>
  <conditionalFormatting sqref="B69">
    <cfRule type="duplicateValues" dxfId="7" priority="8" stopIfTrue="1"/>
  </conditionalFormatting>
  <conditionalFormatting sqref="B75">
    <cfRule type="duplicateValues" dxfId="6" priority="5"/>
  </conditionalFormatting>
  <conditionalFormatting sqref="B75">
    <cfRule type="duplicateValues" dxfId="5" priority="6" stopIfTrue="1"/>
  </conditionalFormatting>
  <conditionalFormatting sqref="B82">
    <cfRule type="duplicateValues" dxfId="4" priority="3"/>
  </conditionalFormatting>
  <conditionalFormatting sqref="B82">
    <cfRule type="duplicateValues" dxfId="3" priority="4" stopIfTrue="1"/>
  </conditionalFormatting>
  <conditionalFormatting sqref="B44 B7:B37 B2 B51 B80:B81 B83:B88 B90:B65182">
    <cfRule type="duplicateValues" dxfId="2" priority="1189" stopIfTrue="1"/>
  </conditionalFormatting>
  <conditionalFormatting sqref="B89">
    <cfRule type="duplicateValues" dxfId="1" priority="1"/>
  </conditionalFormatting>
  <conditionalFormatting sqref="B89">
    <cfRule type="duplicateValues" dxfId="0" priority="2" stopIfTrue="1"/>
  </conditionalFormatting>
  <pageMargins left="0" right="0" top="0" bottom="0" header="0.31496062992125984" footer="0.31496062992125984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SUMMARY</vt:lpstr>
      <vt:lpstr>Details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shree</dc:creator>
  <cp:lastModifiedBy>Windows User</cp:lastModifiedBy>
  <cp:lastPrinted>2023-04-15T07:49:24Z</cp:lastPrinted>
  <dcterms:created xsi:type="dcterms:W3CDTF">2023-04-13T05:28:09Z</dcterms:created>
  <dcterms:modified xsi:type="dcterms:W3CDTF">2023-04-17T06:09:30Z</dcterms:modified>
</cp:coreProperties>
</file>