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755"/>
  </bookViews>
  <sheets>
    <sheet name="JUN-2024 " sheetId="1" r:id="rId1"/>
  </sheets>
  <externalReferences>
    <externalReference r:id="rId2"/>
  </externalReferences>
  <definedNames>
    <definedName name="_xlnm._FilterDatabase" localSheetId="0" hidden="1">'JUN-2024 '!#REF!</definedName>
    <definedName name="_xlnm.Print_Area" localSheetId="0">'JUN-2024 '!$B$1:$J$16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6" i="1"/>
  <c r="I5" i="1"/>
  <c r="I4" i="1"/>
  <c r="H8" i="1"/>
  <c r="I8" i="1" s="1"/>
  <c r="H7" i="1"/>
  <c r="I7" i="1" s="1"/>
  <c r="D16" i="1"/>
  <c r="G16" i="1" l="1"/>
  <c r="F16" i="1"/>
  <c r="E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<sst xmlns="http://schemas.openxmlformats.org/spreadsheetml/2006/main" count="37" uniqueCount="34">
  <si>
    <t>Month OF JUN-2024</t>
  </si>
  <si>
    <t>Object description</t>
  </si>
  <si>
    <t>Part No</t>
  </si>
  <si>
    <t>OP BAL</t>
  </si>
  <si>
    <t>SCHEDULE</t>
  </si>
  <si>
    <t>ACTUAL LIFT MATERIAL
CURRENT MONTH</t>
  </si>
  <si>
    <t>TILL Dispatch Qty</t>
  </si>
  <si>
    <t>EXTENSION</t>
  </si>
  <si>
    <t>S1DP00602B</t>
  </si>
  <si>
    <t>LIP SEAL SUPPORT</t>
  </si>
  <si>
    <t>520HK00102</t>
  </si>
  <si>
    <t>TUBE RING</t>
  </si>
  <si>
    <t>520PA00502</t>
  </si>
  <si>
    <t xml:space="preserve">STEEL BUSH </t>
  </si>
  <si>
    <t>530MX00312</t>
  </si>
  <si>
    <t>530MX00712</t>
  </si>
  <si>
    <t>530MX00812</t>
  </si>
  <si>
    <t>VALVE RETAINER (C101B)</t>
  </si>
  <si>
    <t>F2PH00902B</t>
  </si>
  <si>
    <t>OIL LOCK COLLAR K86</t>
  </si>
  <si>
    <t>F2HL00402B</t>
  </si>
  <si>
    <t>CAP OIL LOCK - DF01</t>
  </si>
  <si>
    <t>550BZ01402</t>
  </si>
  <si>
    <t>FORK BOLT K86A</t>
  </si>
  <si>
    <t>F1DZ00902B</t>
  </si>
  <si>
    <t>EXTENSION K55G</t>
  </si>
  <si>
    <t>S2DP02902B</t>
  </si>
  <si>
    <t>53BPA00102</t>
  </si>
  <si>
    <t>FORK BOLT K0PG</t>
  </si>
  <si>
    <t>F2DZ088100</t>
  </si>
  <si>
    <t>TOTAL</t>
  </si>
  <si>
    <t>Min Requirement</t>
  </si>
  <si>
    <t>Remark</t>
  </si>
  <si>
    <t>Max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</si>
</sst>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222222"/>
      <name val="Arial"/>
      <family val="2"/>
    </font>
    <font>
      <b/>
      <i/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0" xfId="0" applyFont="1"/>
    <xf numFmtId="0" fontId="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top"/>
    </xf>
    <xf numFmtId="9" fontId="2" fillId="3" borderId="5" xfId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top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0" fillId="0" borderId="0" xfId="0" applyNumberFormat="1"/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/>
    <xf numFmtId="9" fontId="1" fillId="3" borderId="5" xfId="1" applyFont="1" applyFill="1" applyBorder="1" applyAlignment="1">
      <alignment horizontal="center"/>
    </xf>
    <xf numFmtId="0" fontId="0" fillId="0" borderId="0" xfId="0" applyFont="1"/>
    <xf numFmtId="0" fontId="5" fillId="2" borderId="5" xfId="0" applyFont="1" applyFill="1" applyBorder="1"/>
  </cellXfs>
  <cellStyles count="2">
    <cellStyle name="Normal" xfId="0" builtinId="0"/>
    <cellStyle name="Percent" xfId="1" builtinId="5"/>
  </cellStyles>
  <dxfs count="39"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  <dxf>
      <font>
        <color auto="1"/>
      </font>
      <fill>
        <patternFill>
          <fgColor rgb="FF92D050"/>
        </patternFill>
      </fill>
    </dxf>
    <dxf>
      <font>
        <color rgb="FFFF0000"/>
      </font>
      <fill>
        <patternFill>
          <fgColor theme="3" tint="0.5999633777886288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PC%20PRAKASH\Matrail%20status%20out%20o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-2022 "/>
      <sheetName val="DEC-2022"/>
      <sheetName val="JAN-2023"/>
      <sheetName val="FEB-2023"/>
      <sheetName val="MAR-2023"/>
      <sheetName val="APR-2023"/>
      <sheetName val="MAY-2023 "/>
      <sheetName val="JUN-2023  "/>
      <sheetName val="july-2023"/>
      <sheetName val="AUG-2023"/>
      <sheetName val="SEP-2023 "/>
      <sheetName val="OCT-2023 "/>
      <sheetName val="NOV-2023"/>
      <sheetName val="DEC-2023"/>
      <sheetName val="JAN-2024"/>
      <sheetName val="FEB-2024"/>
      <sheetName val="MAR-2024"/>
      <sheetName val="APR-2024 "/>
      <sheetName val="MAY-2024"/>
      <sheetName val="JUN-2024 "/>
      <sheetName val="JULY-2024 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H3">
            <v>3000</v>
          </cell>
        </row>
        <row r="4">
          <cell r="H4">
            <v>6750</v>
          </cell>
        </row>
        <row r="5">
          <cell r="H5">
            <v>0</v>
          </cell>
        </row>
        <row r="6">
          <cell r="H6">
            <v>28000</v>
          </cell>
        </row>
        <row r="7">
          <cell r="H7">
            <v>6000</v>
          </cell>
        </row>
        <row r="8">
          <cell r="H8">
            <v>6000</v>
          </cell>
        </row>
        <row r="9">
          <cell r="H9">
            <v>84000</v>
          </cell>
        </row>
        <row r="10">
          <cell r="H10">
            <v>54000</v>
          </cell>
        </row>
        <row r="11">
          <cell r="H11">
            <v>39000</v>
          </cell>
        </row>
        <row r="12">
          <cell r="H12">
            <v>6840</v>
          </cell>
        </row>
        <row r="13">
          <cell r="H13">
            <v>47000</v>
          </cell>
        </row>
        <row r="14">
          <cell r="H14">
            <v>41500</v>
          </cell>
        </row>
        <row r="15">
          <cell r="H15">
            <v>14000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topLeftCell="B1" zoomScaleSheetLayoutView="85" zoomScalePageLayoutView="70" workbookViewId="0">
      <pane ySplit="2" topLeftCell="A3" activePane="bottomLeft" state="frozen"/>
      <selection pane="bottomLeft" activeCell="L8" sqref="L8"/>
    </sheetView>
  </sheetViews>
  <sheetFormatPr defaultRowHeight="15" x14ac:dyDescent="0.25"/>
  <cols>
    <col min="1" max="1" width="4" customWidth="1"/>
    <col min="2" max="2" width="26.140625" customWidth="1"/>
    <col min="3" max="3" width="12.85546875" bestFit="1" customWidth="1"/>
    <col min="4" max="4" width="8.5703125" style="10" customWidth="1"/>
    <col min="5" max="5" width="9.7109375" style="10" bestFit="1" customWidth="1"/>
    <col min="6" max="6" width="11.28515625" style="9" customWidth="1"/>
    <col min="7" max="7" width="9.7109375" style="11" customWidth="1"/>
    <col min="8" max="8" width="13.42578125" style="11" customWidth="1"/>
    <col min="9" max="9" width="14.28515625" style="11" customWidth="1"/>
    <col min="10" max="10" width="9.5703125" style="11" customWidth="1"/>
    <col min="11" max="11" width="2.42578125" customWidth="1"/>
    <col min="12" max="12" width="10.5703125" bestFit="1" customWidth="1"/>
  </cols>
  <sheetData>
    <row r="1" spans="2:12" ht="27.75" thickBot="1" x14ac:dyDescent="0.4">
      <c r="B1" s="13" t="s">
        <v>0</v>
      </c>
      <c r="C1" s="14"/>
      <c r="D1" s="14"/>
      <c r="E1" s="14"/>
      <c r="F1" s="14"/>
      <c r="G1" s="14"/>
      <c r="H1" s="14"/>
      <c r="I1" s="14"/>
      <c r="J1" s="15"/>
    </row>
    <row r="2" spans="2:12" s="4" customFormat="1" ht="75" x14ac:dyDescent="0.25"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  <c r="H2" s="1" t="s">
        <v>31</v>
      </c>
      <c r="I2" s="1" t="s">
        <v>33</v>
      </c>
      <c r="J2" s="3" t="s">
        <v>32</v>
      </c>
    </row>
    <row r="3" spans="2:12" x14ac:dyDescent="0.25">
      <c r="B3" s="18" t="s">
        <v>7</v>
      </c>
      <c r="C3" s="18" t="s">
        <v>8</v>
      </c>
      <c r="D3" s="5">
        <f>+'[1]MAY-2024'!H3</f>
        <v>3000</v>
      </c>
      <c r="E3" s="5">
        <v>0</v>
      </c>
      <c r="F3" s="5">
        <v>3000</v>
      </c>
      <c r="G3" s="5">
        <v>0</v>
      </c>
      <c r="H3" s="5">
        <v>1000</v>
      </c>
      <c r="I3" s="5">
        <v>2000</v>
      </c>
      <c r="J3" s="19"/>
      <c r="K3" s="20"/>
    </row>
    <row r="4" spans="2:12" x14ac:dyDescent="0.25">
      <c r="B4" s="18" t="s">
        <v>9</v>
      </c>
      <c r="C4" s="5" t="s">
        <v>10</v>
      </c>
      <c r="D4" s="5">
        <f>+'[1]MAY-2024'!H4</f>
        <v>6750</v>
      </c>
      <c r="E4" s="5">
        <v>20531</v>
      </c>
      <c r="F4" s="5">
        <v>11000</v>
      </c>
      <c r="G4" s="5">
        <v>12500</v>
      </c>
      <c r="H4" s="5">
        <v>1580</v>
      </c>
      <c r="I4" s="5">
        <f>H4*2</f>
        <v>3160</v>
      </c>
      <c r="J4" s="5"/>
      <c r="K4" s="20"/>
      <c r="L4" s="16"/>
    </row>
    <row r="5" spans="2:12" x14ac:dyDescent="0.25">
      <c r="B5" s="18" t="s">
        <v>11</v>
      </c>
      <c r="C5" s="5" t="s">
        <v>12</v>
      </c>
      <c r="D5" s="5">
        <f>+'[1]MAY-2024'!H5</f>
        <v>0</v>
      </c>
      <c r="E5" s="5">
        <v>0</v>
      </c>
      <c r="F5" s="5"/>
      <c r="G5" s="5">
        <v>0</v>
      </c>
      <c r="H5" s="5">
        <v>0</v>
      </c>
      <c r="I5" s="5">
        <f>H5*2</f>
        <v>0</v>
      </c>
      <c r="J5" s="5"/>
      <c r="K5" s="20"/>
      <c r="L5" s="16"/>
    </row>
    <row r="6" spans="2:12" x14ac:dyDescent="0.25">
      <c r="B6" s="18" t="s">
        <v>13</v>
      </c>
      <c r="C6" s="5" t="s">
        <v>14</v>
      </c>
      <c r="D6" s="5">
        <f>+'[1]MAY-2024'!H6</f>
        <v>28000</v>
      </c>
      <c r="E6" s="5">
        <v>171906</v>
      </c>
      <c r="F6" s="5">
        <v>79000</v>
      </c>
      <c r="G6" s="5">
        <v>127000</v>
      </c>
      <c r="H6" s="5">
        <v>13225</v>
      </c>
      <c r="I6" s="5">
        <f>H6*2</f>
        <v>26450</v>
      </c>
      <c r="J6" s="5"/>
      <c r="K6" s="20"/>
      <c r="L6" s="16"/>
    </row>
    <row r="7" spans="2:12" x14ac:dyDescent="0.25">
      <c r="B7" s="18" t="s">
        <v>13</v>
      </c>
      <c r="C7" s="5" t="s">
        <v>15</v>
      </c>
      <c r="D7" s="5">
        <f>+'[1]MAY-2024'!H7</f>
        <v>6000</v>
      </c>
      <c r="E7" s="5">
        <v>0</v>
      </c>
      <c r="F7" s="5">
        <v>6000</v>
      </c>
      <c r="G7" s="5">
        <v>0</v>
      </c>
      <c r="H7" s="5">
        <f>E7/26</f>
        <v>0</v>
      </c>
      <c r="I7" s="5">
        <f>H7*2</f>
        <v>0</v>
      </c>
      <c r="J7" s="5"/>
      <c r="K7" s="20"/>
      <c r="L7" s="16"/>
    </row>
    <row r="8" spans="2:12" x14ac:dyDescent="0.25">
      <c r="B8" s="18" t="s">
        <v>13</v>
      </c>
      <c r="C8" s="5" t="s">
        <v>16</v>
      </c>
      <c r="D8" s="5">
        <f>+'[1]MAY-2024'!H8</f>
        <v>6000</v>
      </c>
      <c r="E8" s="5">
        <v>0</v>
      </c>
      <c r="F8" s="5">
        <v>6000</v>
      </c>
      <c r="G8" s="5">
        <v>0</v>
      </c>
      <c r="H8" s="5">
        <f>E8/26</f>
        <v>0</v>
      </c>
      <c r="I8" s="5">
        <f>H8*2</f>
        <v>0</v>
      </c>
      <c r="J8" s="5"/>
      <c r="K8" s="20"/>
      <c r="L8" s="16"/>
    </row>
    <row r="9" spans="2:12" x14ac:dyDescent="0.25">
      <c r="B9" s="21" t="s">
        <v>17</v>
      </c>
      <c r="C9" s="17" t="s">
        <v>18</v>
      </c>
      <c r="D9" s="17">
        <f>+'[1]MAY-2024'!H9</f>
        <v>84000</v>
      </c>
      <c r="E9" s="17">
        <v>720351</v>
      </c>
      <c r="F9" s="17">
        <v>426000</v>
      </c>
      <c r="G9" s="17">
        <v>432000</v>
      </c>
      <c r="H9" s="17">
        <v>55415</v>
      </c>
      <c r="I9" s="17">
        <f>H9*2</f>
        <v>110830</v>
      </c>
      <c r="J9" s="17"/>
      <c r="K9" s="20"/>
      <c r="L9" s="16"/>
    </row>
    <row r="10" spans="2:12" x14ac:dyDescent="0.25">
      <c r="B10" s="18" t="s">
        <v>19</v>
      </c>
      <c r="C10" s="5" t="s">
        <v>20</v>
      </c>
      <c r="D10" s="5">
        <f>+'[1]MAY-2024'!H10</f>
        <v>54000</v>
      </c>
      <c r="E10" s="5">
        <v>360176</v>
      </c>
      <c r="F10" s="5">
        <v>219000</v>
      </c>
      <c r="G10" s="5">
        <v>200000</v>
      </c>
      <c r="H10" s="5">
        <v>27700</v>
      </c>
      <c r="I10" s="5">
        <f>H10*2</f>
        <v>55400</v>
      </c>
      <c r="J10" s="5"/>
      <c r="K10" s="20"/>
      <c r="L10" s="16"/>
    </row>
    <row r="11" spans="2:12" x14ac:dyDescent="0.25">
      <c r="B11" s="18" t="s">
        <v>21</v>
      </c>
      <c r="C11" s="5" t="s">
        <v>22</v>
      </c>
      <c r="D11" s="5">
        <f>+'[1]MAY-2024'!H11</f>
        <v>39000</v>
      </c>
      <c r="E11" s="5">
        <v>360176</v>
      </c>
      <c r="F11" s="5">
        <v>205000</v>
      </c>
      <c r="G11" s="5">
        <v>217000</v>
      </c>
      <c r="H11" s="5">
        <v>27700</v>
      </c>
      <c r="I11" s="5">
        <f>H11*2</f>
        <v>55400</v>
      </c>
      <c r="J11" s="5"/>
      <c r="K11" s="20"/>
      <c r="L11" s="16"/>
    </row>
    <row r="12" spans="2:12" x14ac:dyDescent="0.25">
      <c r="B12" s="18" t="s">
        <v>23</v>
      </c>
      <c r="C12" s="5" t="s">
        <v>24</v>
      </c>
      <c r="D12" s="5">
        <f>+'[1]MAY-2024'!H12</f>
        <v>6840</v>
      </c>
      <c r="E12" s="5">
        <v>50213</v>
      </c>
      <c r="F12" s="5">
        <v>25920</v>
      </c>
      <c r="G12" s="5">
        <v>26280</v>
      </c>
      <c r="H12" s="5">
        <v>3860</v>
      </c>
      <c r="I12" s="5">
        <f>H12*2</f>
        <v>7720</v>
      </c>
      <c r="J12" s="5"/>
      <c r="K12" s="20"/>
      <c r="L12" s="16"/>
    </row>
    <row r="13" spans="2:12" x14ac:dyDescent="0.25">
      <c r="B13" s="18" t="s">
        <v>25</v>
      </c>
      <c r="C13" s="5" t="s">
        <v>26</v>
      </c>
      <c r="D13" s="5">
        <f>+'[1]MAY-2024'!H13</f>
        <v>47000</v>
      </c>
      <c r="E13" s="5">
        <v>169716</v>
      </c>
      <c r="F13" s="5">
        <v>78000</v>
      </c>
      <c r="G13" s="5">
        <v>93000</v>
      </c>
      <c r="H13" s="5">
        <v>13000</v>
      </c>
      <c r="I13" s="5">
        <f>H13*2</f>
        <v>26000</v>
      </c>
      <c r="J13" s="5"/>
      <c r="K13" s="20"/>
      <c r="L13" s="16"/>
    </row>
    <row r="14" spans="2:12" x14ac:dyDescent="0.25">
      <c r="B14" s="18" t="s">
        <v>11</v>
      </c>
      <c r="C14" s="5" t="s">
        <v>27</v>
      </c>
      <c r="D14" s="5">
        <f>+'[1]MAY-2024'!H14</f>
        <v>41500</v>
      </c>
      <c r="E14" s="5">
        <v>169716</v>
      </c>
      <c r="F14" s="5">
        <v>90500</v>
      </c>
      <c r="G14" s="5">
        <v>92000</v>
      </c>
      <c r="H14" s="5">
        <v>13000</v>
      </c>
      <c r="I14" s="5">
        <f>H14*2</f>
        <v>26000</v>
      </c>
      <c r="J14" s="5"/>
      <c r="K14" s="20"/>
      <c r="L14" s="16"/>
    </row>
    <row r="15" spans="2:12" x14ac:dyDescent="0.25">
      <c r="B15" s="18" t="s">
        <v>28</v>
      </c>
      <c r="C15" s="5" t="s">
        <v>29</v>
      </c>
      <c r="D15" s="5">
        <f>+'[1]MAY-2024'!H15</f>
        <v>14000</v>
      </c>
      <c r="E15" s="5">
        <v>60877</v>
      </c>
      <c r="F15" s="5">
        <v>15200</v>
      </c>
      <c r="G15" s="5">
        <v>22800</v>
      </c>
      <c r="H15" s="5">
        <v>5000</v>
      </c>
      <c r="I15" s="5">
        <f>H15*2</f>
        <v>10000</v>
      </c>
      <c r="J15" s="5"/>
      <c r="K15" s="20"/>
      <c r="L15" s="16"/>
    </row>
    <row r="16" spans="2:12" ht="15.75" x14ac:dyDescent="0.25">
      <c r="B16" s="12" t="s">
        <v>30</v>
      </c>
      <c r="C16" s="12"/>
      <c r="D16" s="8">
        <f>SUM(D3:D15)</f>
        <v>336090</v>
      </c>
      <c r="E16" s="8">
        <f t="shared" ref="E16:I16" si="0">SUM(E3:E15)</f>
        <v>2083662</v>
      </c>
      <c r="F16" s="8">
        <f t="shared" si="0"/>
        <v>1164620</v>
      </c>
      <c r="G16" s="8">
        <f>SUM(G3:G15)</f>
        <v>1222580</v>
      </c>
      <c r="H16" s="8"/>
      <c r="I16" s="6"/>
      <c r="J16" s="7"/>
    </row>
  </sheetData>
  <mergeCells count="2">
    <mergeCell ref="B1:J1"/>
    <mergeCell ref="B16:C16"/>
  </mergeCells>
  <printOptions horizontalCentered="1" verticalCentered="1"/>
  <pageMargins left="0" right="0" top="0" bottom="0" header="0" footer="0"/>
  <pageSetup scale="1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JUN-2024 </vt:lpstr>
      <vt:lpstr>'JUN-2024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2024-06-21T11:51:28Z</cp:lastPrinted>
  <dcterms:created xsi:type="dcterms:W3CDTF">2024-06-21T11:35:22Z</dcterms:created>
  <dcterms:modified xsi:type="dcterms:W3CDTF">2024-06-21T11:52:02Z</dcterms:modified>
</cp:coreProperties>
</file>